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AF78BF99-0796-4DCC-B9BF-C94D8521F703}"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7" i="11" s="1"/>
  <c r="AY372" i="11"/>
  <c r="AY371" i="11"/>
  <c r="AY370" i="11"/>
  <c r="AY369" i="11"/>
  <c r="AY368" i="11"/>
  <c r="AY367" i="11"/>
  <c r="AY334" i="11"/>
  <c r="AY339" i="11" s="1"/>
  <c r="AY321" i="11"/>
  <c r="AY330" i="11" s="1"/>
  <c r="AY398" i="11" l="1"/>
  <c r="AY399" i="11"/>
  <c r="AY323" i="11"/>
  <c r="AY324" i="11"/>
  <c r="AY328" i="11"/>
  <c r="AY325" i="11"/>
  <c r="AY331" i="11"/>
  <c r="AY332" i="11"/>
  <c r="AY333" i="11"/>
  <c r="AY338" i="11"/>
  <c r="AY326" i="11"/>
  <c r="AY336" i="11"/>
  <c r="AY327" i="11"/>
  <c r="AY337" i="11"/>
  <c r="AY329" i="11"/>
  <c r="AY340"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5" i="11" s="1"/>
  <c r="AY112" i="11"/>
  <c r="AY121" i="11" s="1"/>
  <c r="AY99" i="11"/>
  <c r="AY101" i="11" s="1"/>
  <c r="AY98" i="11"/>
  <c r="AY102" i="11"/>
  <c r="AY104" i="11" s="1"/>
  <c r="AY144" i="11" l="1"/>
  <c r="AY115" i="11"/>
  <c r="AY117" i="11"/>
  <c r="AY176" i="11"/>
  <c r="AY118" i="11"/>
  <c r="AY178" i="11"/>
  <c r="AY164" i="11"/>
  <c r="AY163" i="11"/>
  <c r="AY198" i="11"/>
  <c r="AY130" i="11"/>
  <c r="AY114" i="11"/>
  <c r="AY131" i="11"/>
  <c r="AY142" i="11"/>
  <c r="AY116" i="11"/>
  <c r="AY145" i="11"/>
  <c r="AY177" i="11"/>
  <c r="AY123" i="11"/>
  <c r="AY143" i="11"/>
  <c r="AY137" i="11"/>
  <c r="AY179" i="11"/>
  <c r="AY209" i="11"/>
  <c r="AY124" i="11"/>
  <c r="AY151" i="11"/>
  <c r="AY100" i="11"/>
  <c r="AY171" i="11"/>
  <c r="AY119" i="11"/>
  <c r="AY153" i="11"/>
  <c r="AY211" i="11"/>
  <c r="AY126" i="11"/>
  <c r="AY120" i="11"/>
  <c r="AY128" i="11"/>
  <c r="AY154" i="11"/>
  <c r="AY140" i="11"/>
  <c r="AY134" i="11"/>
  <c r="AY174" i="11"/>
  <c r="AY193" i="11"/>
  <c r="AY212" i="11"/>
  <c r="AY152" i="11"/>
  <c r="AY210"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96" i="11"/>
  <c r="AY97" i="11"/>
  <c r="AY55" i="11"/>
  <c r="AY81" i="11"/>
  <c r="AY89" i="11"/>
  <c r="AY49" i="11"/>
  <c r="AY90" i="11"/>
  <c r="AY91" i="11"/>
  <c r="AY84" i="11"/>
  <c r="AY86" i="11"/>
  <c r="AY94" i="11"/>
  <c r="AY63" i="11"/>
  <c r="AY82" i="11"/>
  <c r="AY8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<sst xmlns="http://schemas.openxmlformats.org/spreadsheetml/2006/main" count="1354" uniqueCount="660">
  <si>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</si>
  <si>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</si>
  <si>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</si>
  <si>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</si>
  <si>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</si>
  <si>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</si>
  <si>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</si>
  <si>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</si>
  <si>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</si>
  <si>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</si>
  <si>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</si>
  <si>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</si>
  <si>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</si>
  <si>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</si>
  <si>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</si>
  <si>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</si>
  <si>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</si>
  <si>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</si>
  <si>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</si>
  <si>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</si>
  <si>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</si>
  <si>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</si>
  <si>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</si>
  <si>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</si>
  <si>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</si>
  <si>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</si>
  <si>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</si>
  <si>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</si>
  <si>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</si>
  <si>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</si>
  <si>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</si>
  <si>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</si>
  <si>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</si>
  <si>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</si>
  <si>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</si>
  <si>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</si>
  <si>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</si>
  <si>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</si>
  <si>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</si>
  <si>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</si>
  <si>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</si>
  <si>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</si>
  <si>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</si>
  <si>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</si>
  <si>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</si>
  <si>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</si>
  <si>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</si>
  <si>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</si>
  <si>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</si>
  <si>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</si>
  <si>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</si>
  <si>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</si>
  <si>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</si>
  <si>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</si>
  <si>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</si>
  <si>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</si>
  <si>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</si>
  <si>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</si>
  <si>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</si>
  <si>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</si>
  <si>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</si>
  <si>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</si>
  <si>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</si>
  <si>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</si>
  <si>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</si>
  <si>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</si>
  <si>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</si>
  <si>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</si>
  <si>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</si>
  <si>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</si>
  <si>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</si>
  <si>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</si>
  <si>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</si>
  <si>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</si>
  <si>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</si>
  <si>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</si>
  <si>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</si>
  <si>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</si>
  <si>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</si>
  <si>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</si>
  <si>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</si>
  <si>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</si>
  <si>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</si>
  <si>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</si>
  <si>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</si>
  <si>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</si>
  <si>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</si>
  <si>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</si>
  <si>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</si>
  <si>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</si>
  <si>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</si>
  <si>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</si>
  <si>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</si>
  <si>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</si>
  <si>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</si>
  <si>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</si>
  <si>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</si>
  <si>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</si>
  <si>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</si>
  <si>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</si>
  <si>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</si>
  <si>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</si>
  <si>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</si>
  <si>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</si>
  <si>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</si>
  <si>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</si>
  <si>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</si>
  <si>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</si>
  <si>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</si>
  <si>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</si>
  <si>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</si>
  <si>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</si>
  <si>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</si>
  <si>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</si>
  <si>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</si>
  <si>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</si>
  <si>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</si>
  <si>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</si>
  <si>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</si>
  <si>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</si>
  <si>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</si>
  <si>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</si>
  <si>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</si>
  <si>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</si>
  <si>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</si>
  <si>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</si>
  <si>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</si>
  <si>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</si>
  <si>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</si>
  <si>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</si>
  <si>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</si>
  <si>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</si>
  <si>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</si>
  <si>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</si>
  <si>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</si>
  <si>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</si>
  <si>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</si>
  <si>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</si>
  <si>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</si>
  <si>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</si>
  <si>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</si>
  <si>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</si>
  <si>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</si>
  <si>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</si>
  <si>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</si>
  <si>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</si>
  <si>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</si>
  <si>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</si>
  <si>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</si>
  <si>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</si>
  <si>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</si>
  <si>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</si>
  <si>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</si>
  <si>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</si>
  <si>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</si>
  <si>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</si>
  <si>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</si>
  <si>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</si>
  <si>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</si>
  <si>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</si>
  <si>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</si>
  <si>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</si>
  <si>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</si>
  <si>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</si>
  <si>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</si>
  <si>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</si>
  <si>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</si>
  <si>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</si>
  <si>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</si>
  <si>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</si>
  <si>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</si>
  <si>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</si>
  <si>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</si>
  <si>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</si>
  <si>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</si>
  <si>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</si>
  <si>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</si>
  <si>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</si>
  <si>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</si>
  <si>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</si>
  <si>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</si>
  <si>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</si>
  <si>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</si>
  <si>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</si>
  <si>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</si>
  <si>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</si>
  <si>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</si>
  <si>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</si>
  <si>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</si>
  <si>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</si>
  <si>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</si>
  <si>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</si>
  <si>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</si>
  <si>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</si>
  <si>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</si>
  <si>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</si>
  <si>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</si>
  <si>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</si>
  <si>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</si>
  <si>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</si>
  <si>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</si>
  <si>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</si>
  <si>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</si>
  <si>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</si>
  <si>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</si>
  <si>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</si>
  <si>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</si>
  <si>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</si>
  <si>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</si>
  <si>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</si>
  <si>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</si>
  <si>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</si>
  <si>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</si>
  <si>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</si>
  <si>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</si>
  <si>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</si>
  <si>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</si>
  <si>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</si>
  <si>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</si>
  <si>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</si>
  <si>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</si>
  <si>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</si>
  <si>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</si>
  <si>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</si>
  <si>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</si>
  <si>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</si>
  <si>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</si>
  <si>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</si>
  <si>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</si>
  <si>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</si>
  <si>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</si>
  <si>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</si>
  <si>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</si>
  <si>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</si>
  <si>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</si>
  <si>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</si>
  <si>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</si>
  <si>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</si>
  <si>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</si>
  <si>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</si>
  <si>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</si>
  <si>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</si>
  <si>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</si>
  <si>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</si>
  <si>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</si>
  <si>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</si>
  <si>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</si>
  <si>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</si>
  <si>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</si>
  <si>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</si>
  <si>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</si>
  <si>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</si>
  <si>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</si>
  <si>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</si>
  <si>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</si>
  <si>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</si>
  <si>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</si>
  <si>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</si>
  <si>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</si>
  <si>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</si>
  <si>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</si>
  <si>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</si>
  <si>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</si>
  <si>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</si>
  <si>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</si>
  <si>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</si>
  <si>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</si>
  <si>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</si>
  <si>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</si>
  <si>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</si>
  <si>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</si>
  <si>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</si>
  <si>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</si>
  <si>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</si>
  <si>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</si>
  <si>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</si>
  <si>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</si>
  <si>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</si>
  <si>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</si>
  <si>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</si>
  <si>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</si>
  <si>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</si>
  <si>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</si>
  <si>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</si>
  <si>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</si>
  <si>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</si>
  <si>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</si>
  <si>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</si>
  <si>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</si>
  <si>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</si>
  <si>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</si>
  <si>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</si>
  <si>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</si>
  <si>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</si>
  <si>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</si>
  <si>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</si>
  <si>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</si>
  <si>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</si>
  <si>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</si>
  <si>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</si>
  <si>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</si>
  <si>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</si>
  <si>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</si>
  <si>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</si>
  <si>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</si>
  <si>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</si>
  <si>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</si>
  <si>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</si>
  <si>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</si>
  <si>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</si>
  <si>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</si>
  <si>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</si>
  <si>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</si>
  <si>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</si>
  <si>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</si>
  <si>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</si>
  <si>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</si>
  <si>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</si>
  <si>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</si>
  <si>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</si>
  <si>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</si>
  <si>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</si>
  <si>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</si>
  <si>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</si>
  <si>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</si>
  <si>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</si>
  <si>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</si>
  <si>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</si>
  <si>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</si>
  <si>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</si>
  <si>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</si>
  <si>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</si>
  <si>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</si>
  <si>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</si>
  <si>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</si>
  <si>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</si>
  <si>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</si>
  <si>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</si>
  <si>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</si>
  <si>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</si>
  <si>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</si>
  <si>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</si>
  <si>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</si>
  <si>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</si>
  <si>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</si>
  <si>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</si>
  <si>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</si>
  <si>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</si>
  <si>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</si>
  <si>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</si>
  <si>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</si>
  <si>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</si>
  <si>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</si>
  <si>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</si>
  <si>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</si>
  <si>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</si>
  <si>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</si>
  <si>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</si>
  <si>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</si>
  <si>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</si>
  <si>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</si>
  <si>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</si>
  <si>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</si>
  <si>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</si>
  <si>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</si>
  <si>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</si>
  <si>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</si>
  <si>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</si>
  <si>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</si>
  <si>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</si>
  <si>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</si>
  <si>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</si>
  <si>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</si>
  <si>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</si>
  <si>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</si>
  <si>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</si>
  <si>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</si>
  <si>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</si>
  <si>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</si>
  <si>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</si>
  <si>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</si>
  <si>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</si>
  <si>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</si>
  <si>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</si>
  <si>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</si>
  <si>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</si>
  <si>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</si>
  <si>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</si>
  <si>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</si>
  <si>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</si>
  <si>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</si>
  <si>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</si>
  <si>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</si>
  <si>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</si>
  <si>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</si>
  <si>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</si>
  <si>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</si>
  <si>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</si>
  <si>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</si>
  <si>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</si>
  <si>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</si>
  <si>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</si>
  <si>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</si>
  <si>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</si>
  <si>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</si>
  <si>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</si>
  <si>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</si>
  <si>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</si>
  <si>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</si>
  <si>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</si>
  <si>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</si>
  <si>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</si>
  <si>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</si>
  <si>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</si>
  <si>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</si>
  <si>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</si>
  <si>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</si>
  <si>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</si>
  <si>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</si>
  <si>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</si>
  <si>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</si>
  <si>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</si>
  <si>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</si>
  <si>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</si>
  <si>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</si>
  <si>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</si>
  <si>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</si>
  <si>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</si>
  <si>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</si>
  <si>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</si>
  <si>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</si>
  <si>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</si>
  <si>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</si>
  <si>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</si>
  <si>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</si>
  <si>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</si>
  <si>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</si>
  <si>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</si>
  <si>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</si>
  <si>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</si>
  <si>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</si>
  <si>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</si>
  <si>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</si>
  <si>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</si>
  <si>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</si>
  <si>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</si>
  <si>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</si>
  <si>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</si>
  <si>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</si>
  <si>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</si>
  <si>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</si>
  <si>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</si>
  <si>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</si>
  <si>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</si>
  <si>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</si>
  <si>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</si>
  <si>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</si>
  <si>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</si>
  <si>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</si>
  <si>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</si>
  <si>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</si>
  <si>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</si>
  <si>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</si>
  <si>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</si>
  <si>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</si>
  <si>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</si>
  <si>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</si>
  <si>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</si>
  <si>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</si>
  <si>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</si>
  <si>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</si>
  <si>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</si>
  <si>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</si>
  <si>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</si>
  <si>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</si>
  <si>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</si>
  <si>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</si>
  <si>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</si>
  <si>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</si>
  <si>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</si>
  <si>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</si>
  <si>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</si>
  <si>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</si>
  <si>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</si>
  <si>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</si>
  <si>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</si>
  <si>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</si>
  <si>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</si>
  <si>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</si>
  <si>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</si>
  <si>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</si>
  <si>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</si>
  <si>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</si>
  <si>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</si>
  <si>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</si>
  <si>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</si>
  <si>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</si>
  <si>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</si>
  <si>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</si>
  <si>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</si>
  <si>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</si>
  <si>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</si>
  <si>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</si>
  <si>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</si>
  <si>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</si>
  <si>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</si>
  <si>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</si>
  <si>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</si>
  <si>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</si>
  <si>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</si>
  <si>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</si>
  <si>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</si>
  <si>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</si>
  <si>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</si>
  <si>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</si>
  <si>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</si>
  <si>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</si>
  <si>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</si>
  <si>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</si>
  <si>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</si>
  <si>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</si>
  <si>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</si>
  <si>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</si>
  <si>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</si>
  <si>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</si>
  <si>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</si>
  <si>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</si>
  <si>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</si>
  <si>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</si>
  <si>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</si>
  <si>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</si>
  <si>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</si>
  <si>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</si>
  <si>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</si>
  <si>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</si>
  <si>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</si>
  <si>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</si>
  <si>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</si>
  <si>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</si>
  <si>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</si>
  <si>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</si>
  <si>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</si>
  <si>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</si>
  <si>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</si>
  <si>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</si>
  <si>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</si>
  <si>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</si>
  <si>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</si>
  <si>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</si>
  <si>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</si>
  <si>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</si>
  <si>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</si>
  <si>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</si>
  <si>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</si>
  <si>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</si>
  <si>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</si>
  <si>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</si>
  <si>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</si>
  <si>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</si>
  <si>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</si>
  <si>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</si>
  <si>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</si>
  <si>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</si>
  <si>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</si>
  <si>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</si>
  <si>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</si>
  <si>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</si>
  <si>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</si>
  <si>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</si>
  <si>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</si>
  <si>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</si>
  <si>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</si>
  <si>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</si>
  <si>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</si>
  <si>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</si>
  <si>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</si>
  <si>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</si>
  <si>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</si>
  <si>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</si>
  <si>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</si>
  <si>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</si>
  <si>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</si>
  <si>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</si>
  <si>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</si>
  <si>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</si>
  <si>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</si>
  <si>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</si>
  <si>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</si>
  <si>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</si>
  <si>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</si>
  <si>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</si>
  <si>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</si>
  <si>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</si>
  <si>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</si>
  <si>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</si>
  <si>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</si>
  <si>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</si>
  <si>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</si>
  <si>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</si>
  <si>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</si>
  <si>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</si>
  <si>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</si>
  <si>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</si>
  <si>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</si>
  <si>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</si>
  <si>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</si>
  <si>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</si>
  <si>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</si>
  <si>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世界銀行市場メカニズム実施基金への拠出金</t>
  </si>
  <si>
    <t>地球環境局</t>
  </si>
  <si>
    <t>令和2年度</t>
  </si>
  <si>
    <t>令和3年度</t>
  </si>
  <si>
    <t>特別会計に関する法律第85条第3項第1号ホ、同第2号、
地球温暖化対策の推進に関する法律第3条第2項、
特別会計に関する法律施行令第50条第7項第11号</t>
  </si>
  <si>
    <t>国連気候変動枠組み条約パリ協定６条（平成27年）</t>
  </si>
  <si>
    <t>世界銀行の取組に拠出することで、JCM（二国間クレジット制度）プロジェクト補助事業のスケールアップ及びJCMの手法の世界展開を狙う。
世界銀行が進めているプロジェクトを活用させることで、パリ協定第６条に関する世界の市場メカニズムのルールづくりを実質的に主導し、我が国の脱炭素技術が入りやすい環境を整える。</t>
  </si>
  <si>
    <t>市場メカニズム実施基金への拠出を通じて、世界銀行のプロジェクトと連携し、JCMプロジェクト補助のスケールアップを実現することで、地球温暖化対策計画の目標の早期達成を目指す。また、世界銀行が進めているプロジェクト（例：再生可能エネルギーの普及プロジェクト）にJCMの手法（削減量の計算方法やクレジット発行のプロセス等）を活用させることで、パリ協定第６条に関する世界の市場メカニズムのルールづくりを主導する。</t>
  </si>
  <si>
    <t>-</t>
  </si>
  <si>
    <t>国際エネルギー機関等拠出金</t>
  </si>
  <si>
    <t>一定数の邦人職員（専門職以上）を確保する。</t>
  </si>
  <si>
    <t>本事業を通じて世界銀行に派遣した法人職員数</t>
  </si>
  <si>
    <t>人</t>
  </si>
  <si>
    <t>本事業は、世界銀行の市場メカニズムの実施に対する取組に拠出することで、JCM（二国間クレジット制度）プロジェクト補助事業のスケールアップ及びJCMの手法の世界展開を狙うものであり、直接的なCO2削減効果を測定することは困難であるため、横断的な指標は設定できない。</t>
  </si>
  <si>
    <t>●●</t>
    <phoneticPr fontId="5"/>
  </si>
  <si>
    <t>件</t>
  </si>
  <si>
    <t>世界銀行と共同で開催したセミナー等の回数</t>
  </si>
  <si>
    <t>拠出金／世界銀行と共同で開催したセミナー等の回数</t>
    <phoneticPr fontId="5"/>
  </si>
  <si>
    <t>百万円／件</t>
  </si>
  <si>
    <t>百万円／件</t>
    <phoneticPr fontId="5"/>
  </si>
  <si>
    <t>324/1</t>
  </si>
  <si>
    <t>／　</t>
    <phoneticPr fontId="5"/>
  </si>
  <si>
    <t>　　/</t>
    <phoneticPr fontId="5"/>
  </si>
  <si>
    <t>／　　　　　　　　　　　　　　</t>
    <phoneticPr fontId="5"/>
  </si>
  <si>
    <t>　　/</t>
    <phoneticPr fontId="5"/>
  </si>
  <si>
    <t>新32</t>
  </si>
  <si>
    <t>○</t>
  </si>
  <si>
    <t>国際脱炭素移行推進・環境インフラ担当参事官室</t>
    <rPh sb="0" eb="9">
      <t>コクサイダツタンソイコウスイシン</t>
    </rPh>
    <rPh sb="10" eb="12">
      <t>カンキョウ</t>
    </rPh>
    <rPh sb="16" eb="22">
      <t>タントウサンジカンシツ</t>
    </rPh>
    <phoneticPr fontId="5"/>
  </si>
  <si>
    <t>参事官　水谷　好洋</t>
    <rPh sb="0" eb="3">
      <t>サンジカン</t>
    </rPh>
    <rPh sb="4" eb="6">
      <t>ミズタニ</t>
    </rPh>
    <rPh sb="7" eb="8">
      <t>コウ</t>
    </rPh>
    <rPh sb="8" eb="9">
      <t>ヨウ</t>
    </rPh>
    <phoneticPr fontId="5"/>
  </si>
  <si>
    <t>0/1</t>
    <phoneticPr fontId="5"/>
  </si>
  <si>
    <t>世界銀行の市場メカニズムに関するプロジェクト形成に深く関与し、JCMプロジェクトのスケールアップを実現。</t>
    <phoneticPr fontId="5"/>
  </si>
  <si>
    <t>-</t>
    <phoneticPr fontId="5"/>
  </si>
  <si>
    <t>本事業は、JCMプロジェクトのスケールアップによる排出削減・吸収量の向上を目的としており、地球温暖化の防止という国民や社会のニーズを反映している事業である。</t>
    <rPh sb="0" eb="3">
      <t>ホンジギョウ</t>
    </rPh>
    <rPh sb="34" eb="36">
      <t>コウジョウ</t>
    </rPh>
    <rPh sb="37" eb="39">
      <t>モクテキ</t>
    </rPh>
    <rPh sb="45" eb="47">
      <t>チキュウ</t>
    </rPh>
    <rPh sb="47" eb="50">
      <t>オンダンカ</t>
    </rPh>
    <rPh sb="51" eb="53">
      <t>ボウシ</t>
    </rPh>
    <rPh sb="56" eb="58">
      <t>コクミン</t>
    </rPh>
    <rPh sb="59" eb="61">
      <t>シャカイ</t>
    </rPh>
    <rPh sb="66" eb="68">
      <t>ハンエイ</t>
    </rPh>
    <rPh sb="72" eb="74">
      <t>ジギョウ</t>
    </rPh>
    <phoneticPr fontId="5"/>
  </si>
  <si>
    <t>国際機関への拠出金のため国が行うべき事業である。</t>
  </si>
  <si>
    <t>‐</t>
  </si>
  <si>
    <t>無</t>
  </si>
  <si>
    <t>職員の派遣は無かったため、R3年度の拠出は無かった。</t>
    <rPh sb="0" eb="2">
      <t>ショクイン</t>
    </rPh>
    <rPh sb="3" eb="5">
      <t>ハケン</t>
    </rPh>
    <rPh sb="6" eb="7">
      <t>ナ</t>
    </rPh>
    <rPh sb="15" eb="17">
      <t>ネンド</t>
    </rPh>
    <rPh sb="18" eb="20">
      <t>キョシュツ</t>
    </rPh>
    <rPh sb="21" eb="22">
      <t>ナ</t>
    </rPh>
    <phoneticPr fontId="5"/>
  </si>
  <si>
    <t>R2年度の拠出により議決権は獲得しているため、パリ協定第６条に関する世界の市場メカニズムのルールづくりを主導できるよう、世界銀行に対し引き続き積極的なインプットを行う。</t>
    <rPh sb="2" eb="4">
      <t>ネンド</t>
    </rPh>
    <rPh sb="5" eb="7">
      <t>キョシュツ</t>
    </rPh>
    <rPh sb="10" eb="13">
      <t>ギケツケン</t>
    </rPh>
    <rPh sb="14" eb="16">
      <t>カクトク</t>
    </rPh>
    <phoneticPr fontId="5"/>
  </si>
  <si>
    <t>地球温暖化対策計画（令和３年10月22日閣議決定）において、JCMで獲得した排出削減・吸収量の活用が明記されるなど、政府全体としてJCMを推進しており、また「COP26後の６条実施方針」（令和３年11月26日環境省発表）においても、市場メカニズムの世界的拡大への貢献を通じた世界の脱炭素化を目指していく旨の方向性が示されている。</t>
    <rPh sb="10" eb="12">
      <t>レイワ</t>
    </rPh>
    <rPh sb="16" eb="17">
      <t>ガツ</t>
    </rPh>
    <rPh sb="34" eb="36">
      <t>カクトク</t>
    </rPh>
    <rPh sb="38" eb="42">
      <t>ハイシュツサクゲン</t>
    </rPh>
    <rPh sb="43" eb="46">
      <t>キュウシュウリョウ</t>
    </rPh>
    <rPh sb="47" eb="49">
      <t>カツヨウ</t>
    </rPh>
    <rPh sb="50" eb="52">
      <t>メイキ</t>
    </rPh>
    <rPh sb="58" eb="62">
      <t>セイフゼンタイ</t>
    </rPh>
    <rPh sb="69" eb="71">
      <t>スイシン</t>
    </rPh>
    <rPh sb="84" eb="85">
      <t>ゴ</t>
    </rPh>
    <rPh sb="87" eb="88">
      <t>ジョウ</t>
    </rPh>
    <rPh sb="88" eb="90">
      <t>ジッシ</t>
    </rPh>
    <rPh sb="90" eb="92">
      <t>ホウシン</t>
    </rPh>
    <rPh sb="94" eb="96">
      <t>レイワ</t>
    </rPh>
    <rPh sb="97" eb="98">
      <t>ネン</t>
    </rPh>
    <rPh sb="100" eb="101">
      <t>ガツ</t>
    </rPh>
    <rPh sb="103" eb="104">
      <t>ニチ</t>
    </rPh>
    <rPh sb="104" eb="107">
      <t>カンキョウショウ</t>
    </rPh>
    <rPh sb="107" eb="109">
      <t>ハッピョウ</t>
    </rPh>
    <rPh sb="116" eb="118">
      <t>シジョウ</t>
    </rPh>
    <rPh sb="124" eb="127">
      <t>セカイテキ</t>
    </rPh>
    <rPh sb="127" eb="129">
      <t>カクダイ</t>
    </rPh>
    <rPh sb="131" eb="133">
      <t>コウケン</t>
    </rPh>
    <rPh sb="134" eb="135">
      <t>ツウ</t>
    </rPh>
    <rPh sb="137" eb="139">
      <t>セカイ</t>
    </rPh>
    <rPh sb="140" eb="141">
      <t>ダツ</t>
    </rPh>
    <rPh sb="141" eb="143">
      <t>タンソ</t>
    </rPh>
    <rPh sb="143" eb="144">
      <t>カ</t>
    </rPh>
    <rPh sb="145" eb="147">
      <t>メザ</t>
    </rPh>
    <rPh sb="151" eb="152">
      <t>ムネ</t>
    </rPh>
    <phoneticPr fontId="5"/>
  </si>
  <si>
    <t>・世界銀行が選定したJCMのパートナー国における適当なプログラムに環境省が関与し、JCMに基づくMRV手法適用を含めたJCMプロジェクト拡大を実現する。</t>
    <rPh sb="6" eb="8">
      <t>センテイ</t>
    </rPh>
    <rPh sb="33" eb="36">
      <t>カンキョウショウ</t>
    </rPh>
    <rPh sb="37" eb="39">
      <t>カンヨ</t>
    </rPh>
    <rPh sb="71" eb="73">
      <t>ジツゲン</t>
    </rPh>
    <phoneticPr fontId="5"/>
  </si>
  <si>
    <t>×</t>
  </si>
  <si>
    <t>△</t>
  </si>
  <si>
    <t>https://www.env.go.jp/guide/seisaku/index.html</t>
    <phoneticPr fontId="5"/>
  </si>
  <si>
    <t>目標1-2</t>
    <rPh sb="0" eb="2">
      <t>モクヒョウ</t>
    </rPh>
    <phoneticPr fontId="5"/>
  </si>
  <si>
    <t>世銀との調整が整わず、職員の派遣が実現しなかったため。</t>
    <rPh sb="0" eb="2">
      <t>セギン</t>
    </rPh>
    <rPh sb="4" eb="6">
      <t>チョウセイ</t>
    </rPh>
    <rPh sb="7" eb="8">
      <t>トトノ</t>
    </rPh>
    <rPh sb="11" eb="13">
      <t>ショクイン</t>
    </rPh>
    <rPh sb="14" eb="16">
      <t>ハケン</t>
    </rPh>
    <rPh sb="17" eb="19">
      <t>ジツゲン</t>
    </rPh>
    <phoneticPr fontId="5"/>
  </si>
  <si>
    <t>世銀との調整が整わず、R３年度では人の派遣が行われなかった。</t>
    <rPh sb="0" eb="2">
      <t>セギン</t>
    </rPh>
    <rPh sb="4" eb="6">
      <t>チョウセイ</t>
    </rPh>
    <rPh sb="7" eb="8">
      <t>トトノ</t>
    </rPh>
    <rPh sb="13" eb="15">
      <t>ネンド</t>
    </rPh>
    <rPh sb="17" eb="18">
      <t>ヒト</t>
    </rPh>
    <rPh sb="19" eb="21">
      <t>ハケン</t>
    </rPh>
    <rPh sb="22" eb="23">
      <t>オコナ</t>
    </rPh>
    <phoneticPr fontId="5"/>
  </si>
  <si>
    <t>１．地球温暖化対策の推進</t>
    <rPh sb="2" eb="4">
      <t>チキュウ</t>
    </rPh>
    <rPh sb="4" eb="6">
      <t>オンダン</t>
    </rPh>
    <rPh sb="6" eb="7">
      <t>カ</t>
    </rPh>
    <rPh sb="7" eb="9">
      <t>タイサク</t>
    </rPh>
    <rPh sb="10" eb="12">
      <t>スイシン</t>
    </rPh>
    <phoneticPr fontId="5"/>
  </si>
  <si>
    <t>世界銀行と共同でセミナーは実施したが、関係者との調整が一部整わず、当初見込みよりも低い実績となった。</t>
    <rPh sb="0" eb="2">
      <t>セカイ</t>
    </rPh>
    <rPh sb="2" eb="4">
      <t>ギンコウ</t>
    </rPh>
    <rPh sb="5" eb="7">
      <t>キョウドウ</t>
    </rPh>
    <rPh sb="13" eb="15">
      <t>ジッシ</t>
    </rPh>
    <rPh sb="19" eb="22">
      <t>カンケイシャ</t>
    </rPh>
    <rPh sb="24" eb="26">
      <t>チョウセイ</t>
    </rPh>
    <rPh sb="27" eb="29">
      <t>イチブ</t>
    </rPh>
    <rPh sb="29" eb="30">
      <t>トトノ</t>
    </rPh>
    <rPh sb="33" eb="35">
      <t>トウショ</t>
    </rPh>
    <rPh sb="35" eb="37">
      <t>ミコ</t>
    </rPh>
    <rPh sb="41" eb="42">
      <t>ヒク</t>
    </rPh>
    <rPh sb="43" eb="45">
      <t>ジッセキ</t>
    </rPh>
    <phoneticPr fontId="5"/>
  </si>
  <si>
    <t>外部有識者点検対象外</t>
    <rPh sb="0" eb="2">
      <t>ガイブ</t>
    </rPh>
    <rPh sb="2" eb="5">
      <t>ユウシキシャ</t>
    </rPh>
    <rPh sb="5" eb="7">
      <t>テンケン</t>
    </rPh>
    <rPh sb="7" eb="10">
      <t>タイショウガイ</t>
    </rPh>
    <phoneticPr fontId="17"/>
  </si>
  <si>
    <t>終了予定</t>
  </si>
  <si>
    <t>令和３年度で終了の事業。
本事業で得られた知見を今後の関連する政策に有効に活用すること。</t>
    <phoneticPr fontId="5"/>
  </si>
  <si>
    <t>所見を踏まえ、本事業の成果を今後の関連する政策に有効に活用していく。</t>
    <rPh sb="0" eb="2">
      <t>ショケン</t>
    </rPh>
    <rPh sb="3" eb="4">
      <t>フ</t>
    </rPh>
    <rPh sb="7" eb="8">
      <t>ホン</t>
    </rPh>
    <rPh sb="8" eb="10">
      <t>ジギョウ</t>
    </rPh>
    <rPh sb="11" eb="13">
      <t>セイカ</t>
    </rPh>
    <rPh sb="14" eb="16">
      <t>コンゴ</t>
    </rPh>
    <rPh sb="17" eb="19">
      <t>カンレン</t>
    </rPh>
    <rPh sb="21" eb="23">
      <t>セイサク</t>
    </rPh>
    <rPh sb="24" eb="26">
      <t>ユウコウ</t>
    </rPh>
    <rPh sb="27" eb="2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</si>
</sst>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G247" sqref="G247:AX247"/>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605</v>
      </c>
      <c r="AK2" s="838"/>
      <c r="AL2" s="838"/>
      <c r="AM2" s="838"/>
      <c r="AN2" s="75" t="s">
        <v>284</v>
      </c>
      <c r="AO2" s="838">
        <v>21</v>
      </c>
      <c r="AP2" s="838"/>
      <c r="AQ2" s="838"/>
      <c r="AR2" s="76" t="s">
        <v>284</v>
      </c>
      <c r="AS2" s="839">
        <v>66</v>
      </c>
      <c r="AT2" s="839"/>
      <c r="AU2" s="839"/>
      <c r="AV2" s="75" t="str">
        <f>IF(AW2="","","-")</f>
        <v/>
      </c>
      <c r="AW2" s="840"/>
      <c r="AX2" s="840"/>
    </row>
    <row r="3" spans="1:50" ht="21" customHeight="1" thickBot="1" x14ac:dyDescent="0.25">
      <c r="A3" s="841" t="s">
        <v>595</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2">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2">
      <c r="A5" s="825" t="s">
        <v>62</v>
      </c>
      <c r="B5" s="826"/>
      <c r="C5" s="826"/>
      <c r="D5" s="826"/>
      <c r="E5" s="826"/>
      <c r="F5" s="827"/>
      <c r="G5" s="828" t="s">
        <v>610</v>
      </c>
      <c r="H5" s="829"/>
      <c r="I5" s="829"/>
      <c r="J5" s="829"/>
      <c r="K5" s="829"/>
      <c r="L5" s="829"/>
      <c r="M5" s="830" t="s">
        <v>61</v>
      </c>
      <c r="N5" s="831"/>
      <c r="O5" s="831"/>
      <c r="P5" s="831"/>
      <c r="Q5" s="831"/>
      <c r="R5" s="832"/>
      <c r="S5" s="833" t="s">
        <v>611</v>
      </c>
      <c r="T5" s="829"/>
      <c r="U5" s="829"/>
      <c r="V5" s="829"/>
      <c r="W5" s="829"/>
      <c r="X5" s="834"/>
      <c r="Y5" s="835" t="s">
        <v>3</v>
      </c>
      <c r="Z5" s="836"/>
      <c r="AA5" s="836"/>
      <c r="AB5" s="836"/>
      <c r="AC5" s="836"/>
      <c r="AD5" s="837"/>
      <c r="AE5" s="858" t="s">
        <v>635</v>
      </c>
      <c r="AF5" s="858"/>
      <c r="AG5" s="858"/>
      <c r="AH5" s="858"/>
      <c r="AI5" s="858"/>
      <c r="AJ5" s="858"/>
      <c r="AK5" s="858"/>
      <c r="AL5" s="858"/>
      <c r="AM5" s="858"/>
      <c r="AN5" s="858"/>
      <c r="AO5" s="858"/>
      <c r="AP5" s="859"/>
      <c r="AQ5" s="860" t="s">
        <v>636</v>
      </c>
      <c r="AR5" s="861"/>
      <c r="AS5" s="861"/>
      <c r="AT5" s="861"/>
      <c r="AU5" s="861"/>
      <c r="AV5" s="861"/>
      <c r="AW5" s="861"/>
      <c r="AX5" s="862"/>
    </row>
    <row r="6" spans="1:50" ht="39" customHeight="1" x14ac:dyDescent="0.2">
      <c r="A6" s="863" t="s">
        <v>4</v>
      </c>
      <c r="B6" s="864"/>
      <c r="C6" s="864"/>
      <c r="D6" s="864"/>
      <c r="E6" s="864"/>
      <c r="F6" s="864"/>
      <c r="G6" s="865" t="str">
        <f>入力規則等!F39</f>
        <v>エネルギー対策特別会計エネルギー需給勘定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64.150000000000006" customHeight="1" x14ac:dyDescent="0.2">
      <c r="A7" s="844" t="s">
        <v>20</v>
      </c>
      <c r="B7" s="845"/>
      <c r="C7" s="845"/>
      <c r="D7" s="845"/>
      <c r="E7" s="845"/>
      <c r="F7" s="846"/>
      <c r="G7" s="868" t="s">
        <v>612</v>
      </c>
      <c r="H7" s="869"/>
      <c r="I7" s="869"/>
      <c r="J7" s="869"/>
      <c r="K7" s="869"/>
      <c r="L7" s="869"/>
      <c r="M7" s="869"/>
      <c r="N7" s="869"/>
      <c r="O7" s="869"/>
      <c r="P7" s="869"/>
      <c r="Q7" s="869"/>
      <c r="R7" s="869"/>
      <c r="S7" s="869"/>
      <c r="T7" s="869"/>
      <c r="U7" s="869"/>
      <c r="V7" s="869"/>
      <c r="W7" s="869"/>
      <c r="X7" s="870"/>
      <c r="Y7" s="871" t="s">
        <v>269</v>
      </c>
      <c r="Z7" s="693"/>
      <c r="AA7" s="693"/>
      <c r="AB7" s="693"/>
      <c r="AC7" s="693"/>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2">
      <c r="A8" s="844" t="s">
        <v>185</v>
      </c>
      <c r="B8" s="845"/>
      <c r="C8" s="845"/>
      <c r="D8" s="845"/>
      <c r="E8" s="845"/>
      <c r="F8" s="846"/>
      <c r="G8" s="847" t="str">
        <f>入力規則等!A27</f>
        <v>地球温暖化対策</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エネルギー対策</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2">
      <c r="A9" s="773" t="s">
        <v>21</v>
      </c>
      <c r="B9" s="774"/>
      <c r="C9" s="774"/>
      <c r="D9" s="774"/>
      <c r="E9" s="774"/>
      <c r="F9" s="774"/>
      <c r="G9" s="855" t="s">
        <v>614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761" t="s">
        <v>27</v>
      </c>
      <c r="B10" s="762"/>
      <c r="C10" s="762"/>
      <c r="D10" s="762"/>
      <c r="E10" s="762"/>
      <c r="F10" s="762"/>
      <c r="G10" s="763" t="s">
        <v>615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761" t="s">
        <v>5</v>
      </c>
      <c r="B11" s="762"/>
      <c r="C11" s="762"/>
      <c r="D11" s="762"/>
      <c r="E11" s="762"/>
      <c r="F11" s="766"/>
      <c r="G11" s="767" t="str">
        <f>入力規則等!P10</f>
        <v>その他</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2">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6"/>
    </row>
    <row r="13" spans="1:50" ht="21" customHeight="1" x14ac:dyDescent="0.2">
      <c r="A13" s="307"/>
      <c r="B13" s="308"/>
      <c r="C13" s="308"/>
      <c r="D13" s="308"/>
      <c r="E13" s="308"/>
      <c r="F13" s="309"/>
      <c r="G13" s="790" t="s">
        <v>6</v>
      </c>
      <c r="H13" s="791"/>
      <c r="I13" s="807" t="s">
        <v>7</v>
      </c>
      <c r="J13" s="808"/>
      <c r="K13" s="808"/>
      <c r="L13" s="808"/>
      <c r="M13" s="808"/>
      <c r="N13" s="808"/>
      <c r="O13" s="809"/>
      <c r="P13" s="704" t="s">
        <v>616</v>
      </c>
      <c r="Q13" s="705"/>
      <c r="R13" s="705"/>
      <c r="S13" s="705"/>
      <c r="T13" s="705"/>
      <c r="U13" s="705"/>
      <c r="V13" s="706"/>
      <c r="W13" s="704">
        <v>330</v>
      </c>
      <c r="X13" s="705"/>
      <c r="Y13" s="705"/>
      <c r="Z13" s="705"/>
      <c r="AA13" s="705"/>
      <c r="AB13" s="705"/>
      <c r="AC13" s="706"/>
      <c r="AD13" s="704">
        <v>49.091000000000001</v>
      </c>
      <c r="AE13" s="705"/>
      <c r="AF13" s="705"/>
      <c r="AG13" s="705"/>
      <c r="AH13" s="705"/>
      <c r="AI13" s="705"/>
      <c r="AJ13" s="706"/>
      <c r="AK13" s="704" t="s">
        <v>284</v>
      </c>
      <c r="AL13" s="705"/>
      <c r="AM13" s="705"/>
      <c r="AN13" s="705"/>
      <c r="AO13" s="705"/>
      <c r="AP13" s="705"/>
      <c r="AQ13" s="706"/>
      <c r="AR13" s="738" t="s">
        <v>284</v>
      </c>
      <c r="AS13" s="739"/>
      <c r="AT13" s="739"/>
      <c r="AU13" s="739"/>
      <c r="AV13" s="739"/>
      <c r="AW13" s="739"/>
      <c r="AX13" s="810"/>
    </row>
    <row r="14" spans="1:50" ht="21" customHeight="1" x14ac:dyDescent="0.2">
      <c r="A14" s="307"/>
      <c r="B14" s="308"/>
      <c r="C14" s="308"/>
      <c r="D14" s="308"/>
      <c r="E14" s="308"/>
      <c r="F14" s="309"/>
      <c r="G14" s="792"/>
      <c r="H14" s="793"/>
      <c r="I14" s="785" t="s">
        <v>8</v>
      </c>
      <c r="J14" s="786"/>
      <c r="K14" s="786"/>
      <c r="L14" s="786"/>
      <c r="M14" s="786"/>
      <c r="N14" s="786"/>
      <c r="O14" s="787"/>
      <c r="P14" s="704" t="s">
        <v>616</v>
      </c>
      <c r="Q14" s="705"/>
      <c r="R14" s="705"/>
      <c r="S14" s="705"/>
      <c r="T14" s="705"/>
      <c r="U14" s="705"/>
      <c r="V14" s="706"/>
      <c r="W14" s="704" t="s">
        <v>616</v>
      </c>
      <c r="X14" s="705"/>
      <c r="Y14" s="705"/>
      <c r="Z14" s="705"/>
      <c r="AA14" s="705"/>
      <c r="AB14" s="705"/>
      <c r="AC14" s="706"/>
      <c r="AD14" s="704" t="s">
        <v>616</v>
      </c>
      <c r="AE14" s="705"/>
      <c r="AF14" s="705"/>
      <c r="AG14" s="705"/>
      <c r="AH14" s="705"/>
      <c r="AI14" s="705"/>
      <c r="AJ14" s="706"/>
      <c r="AK14" s="704" t="s">
        <v>284</v>
      </c>
      <c r="AL14" s="705"/>
      <c r="AM14" s="705"/>
      <c r="AN14" s="705"/>
      <c r="AO14" s="705"/>
      <c r="AP14" s="705"/>
      <c r="AQ14" s="706"/>
      <c r="AR14" s="796"/>
      <c r="AS14" s="796"/>
      <c r="AT14" s="796"/>
      <c r="AU14" s="796"/>
      <c r="AV14" s="796"/>
      <c r="AW14" s="796"/>
      <c r="AX14" s="797"/>
    </row>
    <row r="15" spans="1:50" ht="21" customHeight="1" x14ac:dyDescent="0.2">
      <c r="A15" s="307"/>
      <c r="B15" s="308"/>
      <c r="C15" s="308"/>
      <c r="D15" s="308"/>
      <c r="E15" s="308"/>
      <c r="F15" s="309"/>
      <c r="G15" s="792"/>
      <c r="H15" s="793"/>
      <c r="I15" s="785" t="s">
        <v>47</v>
      </c>
      <c r="J15" s="798"/>
      <c r="K15" s="798"/>
      <c r="L15" s="798"/>
      <c r="M15" s="798"/>
      <c r="N15" s="798"/>
      <c r="O15" s="799"/>
      <c r="P15" s="704" t="s">
        <v>616</v>
      </c>
      <c r="Q15" s="705"/>
      <c r="R15" s="705"/>
      <c r="S15" s="705"/>
      <c r="T15" s="705"/>
      <c r="U15" s="705"/>
      <c r="V15" s="706"/>
      <c r="W15" s="704" t="s">
        <v>616</v>
      </c>
      <c r="X15" s="705"/>
      <c r="Y15" s="705"/>
      <c r="Z15" s="705"/>
      <c r="AA15" s="705"/>
      <c r="AB15" s="705"/>
      <c r="AC15" s="706"/>
      <c r="AD15" s="704" t="s">
        <v>616</v>
      </c>
      <c r="AE15" s="705"/>
      <c r="AF15" s="705"/>
      <c r="AG15" s="705"/>
      <c r="AH15" s="705"/>
      <c r="AI15" s="705"/>
      <c r="AJ15" s="706"/>
      <c r="AK15" s="704" t="s">
        <v>284</v>
      </c>
      <c r="AL15" s="705"/>
      <c r="AM15" s="705"/>
      <c r="AN15" s="705"/>
      <c r="AO15" s="705"/>
      <c r="AP15" s="705"/>
      <c r="AQ15" s="706"/>
      <c r="AR15" s="704"/>
      <c r="AS15" s="705"/>
      <c r="AT15" s="705"/>
      <c r="AU15" s="705"/>
      <c r="AV15" s="705"/>
      <c r="AW15" s="705"/>
      <c r="AX15" s="811"/>
    </row>
    <row r="16" spans="1:50" ht="21" customHeight="1" x14ac:dyDescent="0.2">
      <c r="A16" s="307"/>
      <c r="B16" s="308"/>
      <c r="C16" s="308"/>
      <c r="D16" s="308"/>
      <c r="E16" s="308"/>
      <c r="F16" s="309"/>
      <c r="G16" s="792"/>
      <c r="H16" s="793"/>
      <c r="I16" s="785" t="s">
        <v>48</v>
      </c>
      <c r="J16" s="798"/>
      <c r="K16" s="798"/>
      <c r="L16" s="798"/>
      <c r="M16" s="798"/>
      <c r="N16" s="798"/>
      <c r="O16" s="799"/>
      <c r="P16" s="704" t="s">
        <v>616</v>
      </c>
      <c r="Q16" s="705"/>
      <c r="R16" s="705"/>
      <c r="S16" s="705"/>
      <c r="T16" s="705"/>
      <c r="U16" s="705"/>
      <c r="V16" s="706"/>
      <c r="W16" s="704" t="s">
        <v>616</v>
      </c>
      <c r="X16" s="705"/>
      <c r="Y16" s="705"/>
      <c r="Z16" s="705"/>
      <c r="AA16" s="705"/>
      <c r="AB16" s="705"/>
      <c r="AC16" s="706"/>
      <c r="AD16" s="704" t="s">
        <v>616</v>
      </c>
      <c r="AE16" s="705"/>
      <c r="AF16" s="705"/>
      <c r="AG16" s="705"/>
      <c r="AH16" s="705"/>
      <c r="AI16" s="705"/>
      <c r="AJ16" s="706"/>
      <c r="AK16" s="704" t="s">
        <v>284</v>
      </c>
      <c r="AL16" s="705"/>
      <c r="AM16" s="705"/>
      <c r="AN16" s="705"/>
      <c r="AO16" s="705"/>
      <c r="AP16" s="705"/>
      <c r="AQ16" s="706"/>
      <c r="AR16" s="803"/>
      <c r="AS16" s="804"/>
      <c r="AT16" s="804"/>
      <c r="AU16" s="804"/>
      <c r="AV16" s="804"/>
      <c r="AW16" s="804"/>
      <c r="AX16" s="805"/>
    </row>
    <row r="17" spans="1:50" ht="24.75" customHeight="1" x14ac:dyDescent="0.2">
      <c r="A17" s="307"/>
      <c r="B17" s="308"/>
      <c r="C17" s="308"/>
      <c r="D17" s="308"/>
      <c r="E17" s="308"/>
      <c r="F17" s="309"/>
      <c r="G17" s="792"/>
      <c r="H17" s="793"/>
      <c r="I17" s="785" t="s">
        <v>46</v>
      </c>
      <c r="J17" s="786"/>
      <c r="K17" s="786"/>
      <c r="L17" s="786"/>
      <c r="M17" s="786"/>
      <c r="N17" s="786"/>
      <c r="O17" s="787"/>
      <c r="P17" s="704" t="s">
        <v>616</v>
      </c>
      <c r="Q17" s="705"/>
      <c r="R17" s="705"/>
      <c r="S17" s="705"/>
      <c r="T17" s="705"/>
      <c r="U17" s="705"/>
      <c r="V17" s="706"/>
      <c r="W17" s="704" t="s">
        <v>616</v>
      </c>
      <c r="X17" s="705"/>
      <c r="Y17" s="705"/>
      <c r="Z17" s="705"/>
      <c r="AA17" s="705"/>
      <c r="AB17" s="705"/>
      <c r="AC17" s="706"/>
      <c r="AD17" s="704" t="s">
        <v>616</v>
      </c>
      <c r="AE17" s="705"/>
      <c r="AF17" s="705"/>
      <c r="AG17" s="705"/>
      <c r="AH17" s="705"/>
      <c r="AI17" s="705"/>
      <c r="AJ17" s="706"/>
      <c r="AK17" s="704" t="s">
        <v>284</v>
      </c>
      <c r="AL17" s="705"/>
      <c r="AM17" s="705"/>
      <c r="AN17" s="705"/>
      <c r="AO17" s="705"/>
      <c r="AP17" s="705"/>
      <c r="AQ17" s="706"/>
      <c r="AR17" s="788"/>
      <c r="AS17" s="788"/>
      <c r="AT17" s="788"/>
      <c r="AU17" s="788"/>
      <c r="AV17" s="788"/>
      <c r="AW17" s="788"/>
      <c r="AX17" s="789"/>
    </row>
    <row r="18" spans="1:50" ht="24.75" customHeight="1" x14ac:dyDescent="0.2">
      <c r="A18" s="307"/>
      <c r="B18" s="308"/>
      <c r="C18" s="308"/>
      <c r="D18" s="308"/>
      <c r="E18" s="308"/>
      <c r="F18" s="309"/>
      <c r="G18" s="794"/>
      <c r="H18" s="795"/>
      <c r="I18" s="778" t="s">
        <v>18</v>
      </c>
      <c r="J18" s="779"/>
      <c r="K18" s="779"/>
      <c r="L18" s="779"/>
      <c r="M18" s="779"/>
      <c r="N18" s="779"/>
      <c r="O18" s="780"/>
      <c r="P18" s="781">
        <f>SUM(P13:V17)</f>
        <v>0</v>
      </c>
      <c r="Q18" s="782"/>
      <c r="R18" s="782"/>
      <c r="S18" s="782"/>
      <c r="T18" s="782"/>
      <c r="U18" s="782"/>
      <c r="V18" s="783"/>
      <c r="W18" s="781">
        <f>SUM(W13:AC17)</f>
        <v>330</v>
      </c>
      <c r="X18" s="782"/>
      <c r="Y18" s="782"/>
      <c r="Z18" s="782"/>
      <c r="AA18" s="782"/>
      <c r="AB18" s="782"/>
      <c r="AC18" s="783"/>
      <c r="AD18" s="781">
        <f>SUM(AD13:AJ17)</f>
        <v>49.091000000000001</v>
      </c>
      <c r="AE18" s="782"/>
      <c r="AF18" s="782"/>
      <c r="AG18" s="782"/>
      <c r="AH18" s="782"/>
      <c r="AI18" s="782"/>
      <c r="AJ18" s="783"/>
      <c r="AK18" s="781">
        <f>SUM(AK13:AQ17)</f>
        <v>0</v>
      </c>
      <c r="AL18" s="782"/>
      <c r="AM18" s="782"/>
      <c r="AN18" s="782"/>
      <c r="AO18" s="782"/>
      <c r="AP18" s="782"/>
      <c r="AQ18" s="783"/>
      <c r="AR18" s="781">
        <f>SUM(AR13:AX17)</f>
        <v>0</v>
      </c>
      <c r="AS18" s="782"/>
      <c r="AT18" s="782"/>
      <c r="AU18" s="782"/>
      <c r="AV18" s="782"/>
      <c r="AW18" s="782"/>
      <c r="AX18" s="784"/>
    </row>
    <row r="19" spans="1:50" ht="24.75" customHeight="1" x14ac:dyDescent="0.2">
      <c r="A19" s="307"/>
      <c r="B19" s="308"/>
      <c r="C19" s="308"/>
      <c r="D19" s="308"/>
      <c r="E19" s="308"/>
      <c r="F19" s="309"/>
      <c r="G19" s="753" t="s">
        <v>9</v>
      </c>
      <c r="H19" s="754"/>
      <c r="I19" s="754"/>
      <c r="J19" s="754"/>
      <c r="K19" s="754"/>
      <c r="L19" s="754"/>
      <c r="M19" s="754"/>
      <c r="N19" s="754"/>
      <c r="O19" s="754"/>
      <c r="P19" s="704">
        <v>0</v>
      </c>
      <c r="Q19" s="705"/>
      <c r="R19" s="705"/>
      <c r="S19" s="705"/>
      <c r="T19" s="705"/>
      <c r="U19" s="705"/>
      <c r="V19" s="706"/>
      <c r="W19" s="704">
        <v>324</v>
      </c>
      <c r="X19" s="705"/>
      <c r="Y19" s="705"/>
      <c r="Z19" s="705"/>
      <c r="AA19" s="705"/>
      <c r="AB19" s="705"/>
      <c r="AC19" s="706"/>
      <c r="AD19" s="704">
        <v>0</v>
      </c>
      <c r="AE19" s="705"/>
      <c r="AF19" s="705"/>
      <c r="AG19" s="705"/>
      <c r="AH19" s="705"/>
      <c r="AI19" s="705"/>
      <c r="AJ19" s="706"/>
      <c r="AK19" s="750"/>
      <c r="AL19" s="750"/>
      <c r="AM19" s="750"/>
      <c r="AN19" s="750"/>
      <c r="AO19" s="750"/>
      <c r="AP19" s="750"/>
      <c r="AQ19" s="750"/>
      <c r="AR19" s="750"/>
      <c r="AS19" s="750"/>
      <c r="AT19" s="750"/>
      <c r="AU19" s="750"/>
      <c r="AV19" s="750"/>
      <c r="AW19" s="750"/>
      <c r="AX19" s="752"/>
    </row>
    <row r="20" spans="1:50" ht="24.75" customHeight="1" x14ac:dyDescent="0.2">
      <c r="A20" s="307"/>
      <c r="B20" s="308"/>
      <c r="C20" s="308"/>
      <c r="D20" s="308"/>
      <c r="E20" s="308"/>
      <c r="F20" s="309"/>
      <c r="G20" s="753" t="s">
        <v>10</v>
      </c>
      <c r="H20" s="754"/>
      <c r="I20" s="754"/>
      <c r="J20" s="754"/>
      <c r="K20" s="754"/>
      <c r="L20" s="754"/>
      <c r="M20" s="754"/>
      <c r="N20" s="754"/>
      <c r="O20" s="754"/>
      <c r="P20" s="749" t="str">
        <f>IF(P18=0, "-", SUM(P19)/P18)</f>
        <v>-</v>
      </c>
      <c r="Q20" s="749"/>
      <c r="R20" s="749"/>
      <c r="S20" s="749"/>
      <c r="T20" s="749"/>
      <c r="U20" s="749"/>
      <c r="V20" s="749"/>
      <c r="W20" s="749">
        <f>IF(W18=0, "-", SUM(W19)/W18)</f>
        <v>0.98181818181818181</v>
      </c>
      <c r="X20" s="749"/>
      <c r="Y20" s="749"/>
      <c r="Z20" s="749"/>
      <c r="AA20" s="749"/>
      <c r="AB20" s="749"/>
      <c r="AC20" s="749"/>
      <c r="AD20" s="749">
        <f>IF(AD18=0, "-", SUM(AD19)/AD18)</f>
        <v>0</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2">
      <c r="A21" s="773"/>
      <c r="B21" s="774"/>
      <c r="C21" s="774"/>
      <c r="D21" s="774"/>
      <c r="E21" s="774"/>
      <c r="F21" s="775"/>
      <c r="G21" s="747" t="s">
        <v>239</v>
      </c>
      <c r="H21" s="748"/>
      <c r="I21" s="748"/>
      <c r="J21" s="748"/>
      <c r="K21" s="748"/>
      <c r="L21" s="748"/>
      <c r="M21" s="748"/>
      <c r="N21" s="748"/>
      <c r="O21" s="748"/>
      <c r="P21" s="749" t="str">
        <f>IF(P19=0, "-", SUM(P19)/SUM(P13,P14))</f>
        <v>-</v>
      </c>
      <c r="Q21" s="749"/>
      <c r="R21" s="749"/>
      <c r="S21" s="749"/>
      <c r="T21" s="749"/>
      <c r="U21" s="749"/>
      <c r="V21" s="749"/>
      <c r="W21" s="749">
        <f>IF(W19=0, "-", SUM(W19)/SUM(W13,W14))</f>
        <v>0.98181818181818181</v>
      </c>
      <c r="X21" s="749"/>
      <c r="Y21" s="749"/>
      <c r="Z21" s="749"/>
      <c r="AA21" s="749"/>
      <c r="AB21" s="749"/>
      <c r="AC21" s="749"/>
      <c r="AD21" s="749" t="str">
        <f>IF(AD19=0, "-", SUM(AD19)/SUM(AD13,AD14))</f>
        <v>-</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2">
      <c r="A22" s="710" t="s">
        <v>590</v>
      </c>
      <c r="B22" s="711"/>
      <c r="C22" s="711"/>
      <c r="D22" s="711"/>
      <c r="E22" s="711"/>
      <c r="F22" s="712"/>
      <c r="G22" s="716" t="s">
        <v>229</v>
      </c>
      <c r="H22" s="556"/>
      <c r="I22" s="556"/>
      <c r="J22" s="556"/>
      <c r="K22" s="556"/>
      <c r="L22" s="556"/>
      <c r="M22" s="556"/>
      <c r="N22" s="556"/>
      <c r="O22" s="557"/>
      <c r="P22" s="717" t="s">
        <v>588</v>
      </c>
      <c r="Q22" s="556"/>
      <c r="R22" s="556"/>
      <c r="S22" s="556"/>
      <c r="T22" s="556"/>
      <c r="U22" s="556"/>
      <c r="V22" s="557"/>
      <c r="W22" s="717" t="s">
        <v>589</v>
      </c>
      <c r="X22" s="556"/>
      <c r="Y22" s="556"/>
      <c r="Z22" s="556"/>
      <c r="AA22" s="556"/>
      <c r="AB22" s="556"/>
      <c r="AC22" s="557"/>
      <c r="AD22" s="717" t="s">
        <v>228</v>
      </c>
      <c r="AE22" s="556"/>
      <c r="AF22" s="556"/>
      <c r="AG22" s="556"/>
      <c r="AH22" s="556"/>
      <c r="AI22" s="556"/>
      <c r="AJ22" s="556"/>
      <c r="AK22" s="556"/>
      <c r="AL22" s="556"/>
      <c r="AM22" s="556"/>
      <c r="AN22" s="556"/>
      <c r="AO22" s="556"/>
      <c r="AP22" s="556"/>
      <c r="AQ22" s="556"/>
      <c r="AR22" s="556"/>
      <c r="AS22" s="556"/>
      <c r="AT22" s="556"/>
      <c r="AU22" s="556"/>
      <c r="AV22" s="556"/>
      <c r="AW22" s="556"/>
      <c r="AX22" s="734"/>
    </row>
    <row r="23" spans="1:50" ht="25.5" customHeight="1" x14ac:dyDescent="0.2">
      <c r="A23" s="713"/>
      <c r="B23" s="714"/>
      <c r="C23" s="714"/>
      <c r="D23" s="714"/>
      <c r="E23" s="714"/>
      <c r="F23" s="715"/>
      <c r="G23" s="735" t="s">
        <v>617</v>
      </c>
      <c r="H23" s="736"/>
      <c r="I23" s="736"/>
      <c r="J23" s="736"/>
      <c r="K23" s="736"/>
      <c r="L23" s="736"/>
      <c r="M23" s="736"/>
      <c r="N23" s="736"/>
      <c r="O23" s="737"/>
      <c r="P23" s="738">
        <v>0</v>
      </c>
      <c r="Q23" s="739"/>
      <c r="R23" s="739"/>
      <c r="S23" s="739"/>
      <c r="T23" s="739"/>
      <c r="U23" s="739"/>
      <c r="V23" s="740"/>
      <c r="W23" s="738">
        <v>0</v>
      </c>
      <c r="X23" s="739"/>
      <c r="Y23" s="739"/>
      <c r="Z23" s="739"/>
      <c r="AA23" s="739"/>
      <c r="AB23" s="739"/>
      <c r="AC23" s="740"/>
      <c r="AD23" s="741" t="s">
        <v>284</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2">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2">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2">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2">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2">
      <c r="A28" s="713"/>
      <c r="B28" s="714"/>
      <c r="C28" s="714"/>
      <c r="D28" s="714"/>
      <c r="E28" s="714"/>
      <c r="F28" s="715"/>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5">
      <c r="A29" s="713"/>
      <c r="B29" s="714"/>
      <c r="C29" s="714"/>
      <c r="D29" s="714"/>
      <c r="E29" s="714"/>
      <c r="F29" s="715"/>
      <c r="G29" s="298" t="s">
        <v>18</v>
      </c>
      <c r="H29" s="724"/>
      <c r="I29" s="724"/>
      <c r="J29" s="724"/>
      <c r="K29" s="724"/>
      <c r="L29" s="724"/>
      <c r="M29" s="724"/>
      <c r="N29" s="724"/>
      <c r="O29" s="725"/>
      <c r="P29" s="726" t="str">
        <f>AK13</f>
        <v>-</v>
      </c>
      <c r="Q29" s="727"/>
      <c r="R29" s="727"/>
      <c r="S29" s="727"/>
      <c r="T29" s="727"/>
      <c r="U29" s="727"/>
      <c r="V29" s="728"/>
      <c r="W29" s="726" t="str">
        <f>AR13</f>
        <v>-</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2">
      <c r="A30" s="729" t="s">
        <v>579</v>
      </c>
      <c r="B30" s="730"/>
      <c r="C30" s="730"/>
      <c r="D30" s="730"/>
      <c r="E30" s="730"/>
      <c r="F30" s="731"/>
      <c r="G30" s="732" t="s">
        <v>647</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2">
      <c r="A31" s="654"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2" t="s">
        <v>11</v>
      </c>
      <c r="AC31" s="632"/>
      <c r="AD31" s="632"/>
      <c r="AE31" s="116" t="s">
        <v>416</v>
      </c>
      <c r="AF31" s="702"/>
      <c r="AG31" s="702"/>
      <c r="AH31" s="703"/>
      <c r="AI31" s="116" t="s">
        <v>568</v>
      </c>
      <c r="AJ31" s="702"/>
      <c r="AK31" s="702"/>
      <c r="AL31" s="703"/>
      <c r="AM31" s="116" t="s">
        <v>384</v>
      </c>
      <c r="AN31" s="702"/>
      <c r="AO31" s="702"/>
      <c r="AP31" s="703"/>
      <c r="AQ31" s="629" t="s">
        <v>415</v>
      </c>
      <c r="AR31" s="630"/>
      <c r="AS31" s="630"/>
      <c r="AT31" s="631"/>
      <c r="AU31" s="629" t="s">
        <v>591</v>
      </c>
      <c r="AV31" s="630"/>
      <c r="AW31" s="630"/>
      <c r="AX31" s="639"/>
    </row>
    <row r="32" spans="1:50" ht="37" customHeight="1" x14ac:dyDescent="0.2">
      <c r="A32" s="654"/>
      <c r="B32" s="153"/>
      <c r="C32" s="153"/>
      <c r="D32" s="153"/>
      <c r="E32" s="153"/>
      <c r="F32" s="154"/>
      <c r="G32" s="733" t="s">
        <v>638</v>
      </c>
      <c r="H32" s="641"/>
      <c r="I32" s="641"/>
      <c r="J32" s="641"/>
      <c r="K32" s="641"/>
      <c r="L32" s="641"/>
      <c r="M32" s="641"/>
      <c r="N32" s="641"/>
      <c r="O32" s="641"/>
      <c r="P32" s="644" t="s">
        <v>624</v>
      </c>
      <c r="Q32" s="645"/>
      <c r="R32" s="645"/>
      <c r="S32" s="645"/>
      <c r="T32" s="645"/>
      <c r="U32" s="645"/>
      <c r="V32" s="645"/>
      <c r="W32" s="645"/>
      <c r="X32" s="646"/>
      <c r="Y32" s="650" t="s">
        <v>51</v>
      </c>
      <c r="Z32" s="651"/>
      <c r="AA32" s="652"/>
      <c r="AB32" s="653" t="s">
        <v>623</v>
      </c>
      <c r="AC32" s="653"/>
      <c r="AD32" s="653"/>
      <c r="AE32" s="622" t="s">
        <v>616</v>
      </c>
      <c r="AF32" s="622"/>
      <c r="AG32" s="622"/>
      <c r="AH32" s="622"/>
      <c r="AI32" s="622">
        <v>1</v>
      </c>
      <c r="AJ32" s="622"/>
      <c r="AK32" s="622"/>
      <c r="AL32" s="622"/>
      <c r="AM32" s="622">
        <v>1</v>
      </c>
      <c r="AN32" s="622"/>
      <c r="AO32" s="622"/>
      <c r="AP32" s="622"/>
      <c r="AQ32" s="668" t="s">
        <v>639</v>
      </c>
      <c r="AR32" s="622"/>
      <c r="AS32" s="622"/>
      <c r="AT32" s="622"/>
      <c r="AU32" s="93" t="s">
        <v>639</v>
      </c>
      <c r="AV32" s="624"/>
      <c r="AW32" s="624"/>
      <c r="AX32" s="625"/>
    </row>
    <row r="33" spans="1:51" ht="37" customHeight="1" x14ac:dyDescent="0.2">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623</v>
      </c>
      <c r="AC33" s="653"/>
      <c r="AD33" s="653"/>
      <c r="AE33" s="622" t="s">
        <v>616</v>
      </c>
      <c r="AF33" s="622"/>
      <c r="AG33" s="622"/>
      <c r="AH33" s="622"/>
      <c r="AI33" s="622">
        <v>3</v>
      </c>
      <c r="AJ33" s="622"/>
      <c r="AK33" s="622"/>
      <c r="AL33" s="622"/>
      <c r="AM33" s="622">
        <v>3</v>
      </c>
      <c r="AN33" s="622"/>
      <c r="AO33" s="622"/>
      <c r="AP33" s="622"/>
      <c r="AQ33" s="668" t="s">
        <v>639</v>
      </c>
      <c r="AR33" s="622"/>
      <c r="AS33" s="622"/>
      <c r="AT33" s="622"/>
      <c r="AU33" s="93" t="s">
        <v>639</v>
      </c>
      <c r="AV33" s="624"/>
      <c r="AW33" s="624"/>
      <c r="AX33" s="625"/>
    </row>
    <row r="34" spans="1:51" ht="23.25" customHeight="1" x14ac:dyDescent="0.2">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416</v>
      </c>
      <c r="AF34" s="176"/>
      <c r="AG34" s="176"/>
      <c r="AH34" s="177"/>
      <c r="AI34" s="175" t="s">
        <v>568</v>
      </c>
      <c r="AJ34" s="176"/>
      <c r="AK34" s="176"/>
      <c r="AL34" s="177"/>
      <c r="AM34" s="175" t="s">
        <v>384</v>
      </c>
      <c r="AN34" s="176"/>
      <c r="AO34" s="176"/>
      <c r="AP34" s="177"/>
      <c r="AQ34" s="633" t="s">
        <v>592</v>
      </c>
      <c r="AR34" s="634"/>
      <c r="AS34" s="634"/>
      <c r="AT34" s="634"/>
      <c r="AU34" s="634"/>
      <c r="AV34" s="634"/>
      <c r="AW34" s="634"/>
      <c r="AX34" s="635"/>
    </row>
    <row r="35" spans="1:51" ht="23.25" customHeight="1" x14ac:dyDescent="0.2">
      <c r="A35" s="689"/>
      <c r="B35" s="690"/>
      <c r="C35" s="690"/>
      <c r="D35" s="690"/>
      <c r="E35" s="690"/>
      <c r="F35" s="691"/>
      <c r="G35" s="658" t="s">
        <v>625</v>
      </c>
      <c r="H35" s="659"/>
      <c r="I35" s="659"/>
      <c r="J35" s="659"/>
      <c r="K35" s="659"/>
      <c r="L35" s="659"/>
      <c r="M35" s="659"/>
      <c r="N35" s="659"/>
      <c r="O35" s="659"/>
      <c r="P35" s="659"/>
      <c r="Q35" s="659"/>
      <c r="R35" s="659"/>
      <c r="S35" s="659"/>
      <c r="T35" s="659"/>
      <c r="U35" s="659"/>
      <c r="V35" s="659"/>
      <c r="W35" s="659"/>
      <c r="X35" s="659"/>
      <c r="Y35" s="662" t="s">
        <v>581</v>
      </c>
      <c r="Z35" s="663"/>
      <c r="AA35" s="664"/>
      <c r="AB35" s="665" t="s">
        <v>626</v>
      </c>
      <c r="AC35" s="666"/>
      <c r="AD35" s="667"/>
      <c r="AE35" s="668" t="s">
        <v>616</v>
      </c>
      <c r="AF35" s="668"/>
      <c r="AG35" s="668"/>
      <c r="AH35" s="668"/>
      <c r="AI35" s="668">
        <v>324</v>
      </c>
      <c r="AJ35" s="668"/>
      <c r="AK35" s="668"/>
      <c r="AL35" s="668"/>
      <c r="AM35" s="668">
        <v>0</v>
      </c>
      <c r="AN35" s="668"/>
      <c r="AO35" s="668"/>
      <c r="AP35" s="668"/>
      <c r="AQ35" s="93" t="s">
        <v>639</v>
      </c>
      <c r="AR35" s="87"/>
      <c r="AS35" s="87"/>
      <c r="AT35" s="87"/>
      <c r="AU35" s="87"/>
      <c r="AV35" s="87"/>
      <c r="AW35" s="87"/>
      <c r="AX35" s="88"/>
    </row>
    <row r="36" spans="1:51" ht="46.5" customHeight="1" x14ac:dyDescent="0.2">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583</v>
      </c>
      <c r="Z36" s="655"/>
      <c r="AA36" s="656"/>
      <c r="AB36" s="618" t="s">
        <v>627</v>
      </c>
      <c r="AC36" s="619"/>
      <c r="AD36" s="620"/>
      <c r="AE36" s="621" t="s">
        <v>616</v>
      </c>
      <c r="AF36" s="621"/>
      <c r="AG36" s="621"/>
      <c r="AH36" s="621"/>
      <c r="AI36" s="621" t="s">
        <v>628</v>
      </c>
      <c r="AJ36" s="621"/>
      <c r="AK36" s="621"/>
      <c r="AL36" s="621"/>
      <c r="AM36" s="621" t="s">
        <v>637</v>
      </c>
      <c r="AN36" s="621"/>
      <c r="AO36" s="621"/>
      <c r="AP36" s="621"/>
      <c r="AQ36" s="621" t="s">
        <v>639</v>
      </c>
      <c r="AR36" s="621"/>
      <c r="AS36" s="621"/>
      <c r="AT36" s="621"/>
      <c r="AU36" s="621"/>
      <c r="AV36" s="621"/>
      <c r="AW36" s="621"/>
      <c r="AX36" s="657"/>
    </row>
    <row r="37" spans="1:51" ht="18.75" customHeight="1" x14ac:dyDescent="0.2">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416</v>
      </c>
      <c r="AF37" s="616"/>
      <c r="AG37" s="616"/>
      <c r="AH37" s="617"/>
      <c r="AI37" s="684" t="s">
        <v>568</v>
      </c>
      <c r="AJ37" s="684"/>
      <c r="AK37" s="684"/>
      <c r="AL37" s="615"/>
      <c r="AM37" s="684" t="s">
        <v>384</v>
      </c>
      <c r="AN37" s="684"/>
      <c r="AO37" s="684"/>
      <c r="AP37" s="615"/>
      <c r="AQ37" s="216" t="s">
        <v>174</v>
      </c>
      <c r="AR37" s="217"/>
      <c r="AS37" s="217"/>
      <c r="AT37" s="218"/>
      <c r="AU37" s="197" t="s">
        <v>128</v>
      </c>
      <c r="AV37" s="197"/>
      <c r="AW37" s="197"/>
      <c r="AX37" s="200"/>
    </row>
    <row r="38" spans="1:51" ht="18.75" customHeight="1" x14ac:dyDescent="0.2">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616</v>
      </c>
      <c r="AR38" s="514"/>
      <c r="AS38" s="127" t="s">
        <v>175</v>
      </c>
      <c r="AT38" s="128"/>
      <c r="AU38" s="126">
        <v>12</v>
      </c>
      <c r="AV38" s="126"/>
      <c r="AW38" s="108" t="s">
        <v>166</v>
      </c>
      <c r="AX38" s="129"/>
    </row>
    <row r="39" spans="1:51" ht="23.25" customHeight="1" x14ac:dyDescent="0.2">
      <c r="A39" s="680"/>
      <c r="B39" s="678"/>
      <c r="C39" s="678"/>
      <c r="D39" s="678"/>
      <c r="E39" s="678"/>
      <c r="F39" s="679"/>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t="s">
        <v>616</v>
      </c>
      <c r="AF39" s="87"/>
      <c r="AG39" s="87"/>
      <c r="AH39" s="87"/>
      <c r="AI39" s="93" t="s">
        <v>616</v>
      </c>
      <c r="AJ39" s="87"/>
      <c r="AK39" s="87"/>
      <c r="AL39" s="87"/>
      <c r="AM39" s="93" t="s">
        <v>616</v>
      </c>
      <c r="AN39" s="87"/>
      <c r="AO39" s="87"/>
      <c r="AP39" s="87"/>
      <c r="AQ39" s="94" t="s">
        <v>616</v>
      </c>
      <c r="AR39" s="95"/>
      <c r="AS39" s="95"/>
      <c r="AT39" s="96"/>
      <c r="AU39" s="87" t="s">
        <v>616</v>
      </c>
      <c r="AV39" s="87"/>
      <c r="AW39" s="87"/>
      <c r="AX39" s="88"/>
    </row>
    <row r="40" spans="1:51" ht="23.25" customHeight="1" x14ac:dyDescent="0.2">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t="s">
        <v>616</v>
      </c>
      <c r="AF40" s="87"/>
      <c r="AG40" s="87"/>
      <c r="AH40" s="87"/>
      <c r="AI40" s="93" t="s">
        <v>616</v>
      </c>
      <c r="AJ40" s="87"/>
      <c r="AK40" s="87"/>
      <c r="AL40" s="87"/>
      <c r="AM40" s="93" t="s">
        <v>616</v>
      </c>
      <c r="AN40" s="87"/>
      <c r="AO40" s="87"/>
      <c r="AP40" s="87"/>
      <c r="AQ40" s="94" t="s">
        <v>616</v>
      </c>
      <c r="AR40" s="95"/>
      <c r="AS40" s="95"/>
      <c r="AT40" s="96"/>
      <c r="AU40" s="87">
        <v>1</v>
      </c>
      <c r="AV40" s="87"/>
      <c r="AW40" s="87"/>
      <c r="AX40" s="88"/>
    </row>
    <row r="41" spans="1:51" ht="23.25" customHeight="1" x14ac:dyDescent="0.2">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t="s">
        <v>616</v>
      </c>
      <c r="AF41" s="87"/>
      <c r="AG41" s="87"/>
      <c r="AH41" s="87"/>
      <c r="AI41" s="93" t="s">
        <v>616</v>
      </c>
      <c r="AJ41" s="87"/>
      <c r="AK41" s="87"/>
      <c r="AL41" s="87"/>
      <c r="AM41" s="93" t="s">
        <v>616</v>
      </c>
      <c r="AN41" s="87"/>
      <c r="AO41" s="87"/>
      <c r="AP41" s="87"/>
      <c r="AQ41" s="94" t="s">
        <v>616</v>
      </c>
      <c r="AR41" s="95"/>
      <c r="AS41" s="95"/>
      <c r="AT41" s="96"/>
      <c r="AU41" s="87" t="s">
        <v>616</v>
      </c>
      <c r="AV41" s="87"/>
      <c r="AW41" s="87"/>
      <c r="AX41" s="88"/>
    </row>
    <row r="42" spans="1:51" ht="23.25" customHeight="1" x14ac:dyDescent="0.2">
      <c r="A42" s="187" t="s">
        <v>261</v>
      </c>
      <c r="B42" s="150"/>
      <c r="C42" s="150"/>
      <c r="D42" s="150"/>
      <c r="E42" s="150"/>
      <c r="F42" s="151"/>
      <c r="G42" s="189" t="s">
        <v>616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9" t="s">
        <v>579</v>
      </c>
      <c r="B64" s="730"/>
      <c r="C64" s="730"/>
      <c r="D64" s="730"/>
      <c r="E64" s="730"/>
      <c r="F64" s="731"/>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2">
      <c r="A65" s="654"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2" t="s">
        <v>11</v>
      </c>
      <c r="AC65" s="632"/>
      <c r="AD65" s="632"/>
      <c r="AE65" s="116" t="s">
        <v>416</v>
      </c>
      <c r="AF65" s="702"/>
      <c r="AG65" s="702"/>
      <c r="AH65" s="703"/>
      <c r="AI65" s="116" t="s">
        <v>568</v>
      </c>
      <c r="AJ65" s="702"/>
      <c r="AK65" s="702"/>
      <c r="AL65" s="703"/>
      <c r="AM65" s="116" t="s">
        <v>384</v>
      </c>
      <c r="AN65" s="702"/>
      <c r="AO65" s="702"/>
      <c r="AP65" s="703"/>
      <c r="AQ65" s="629" t="s">
        <v>415</v>
      </c>
      <c r="AR65" s="630"/>
      <c r="AS65" s="630"/>
      <c r="AT65" s="631"/>
      <c r="AU65" s="629" t="s">
        <v>591</v>
      </c>
      <c r="AV65" s="630"/>
      <c r="AW65" s="630"/>
      <c r="AX65" s="639"/>
      <c r="AY65">
        <f>COUNTA($G$66)</f>
        <v>0</v>
      </c>
    </row>
    <row r="66" spans="1:51" ht="23.25" hidden="1" customHeight="1" x14ac:dyDescent="0.2">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2">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2">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416</v>
      </c>
      <c r="AF68" s="119"/>
      <c r="AG68" s="119"/>
      <c r="AH68" s="119"/>
      <c r="AI68" s="119" t="s">
        <v>568</v>
      </c>
      <c r="AJ68" s="119"/>
      <c r="AK68" s="119"/>
      <c r="AL68" s="119"/>
      <c r="AM68" s="119" t="s">
        <v>384</v>
      </c>
      <c r="AN68" s="119"/>
      <c r="AO68" s="119"/>
      <c r="AP68" s="119"/>
      <c r="AQ68" s="633" t="s">
        <v>592</v>
      </c>
      <c r="AR68" s="634"/>
      <c r="AS68" s="634"/>
      <c r="AT68" s="634"/>
      <c r="AU68" s="634"/>
      <c r="AV68" s="634"/>
      <c r="AW68" s="634"/>
      <c r="AX68" s="635"/>
      <c r="AY68">
        <f>IF(SUBSTITUTE(SUBSTITUTE($G$69,"／",""),"　","")="",0,1)</f>
        <v>0</v>
      </c>
    </row>
    <row r="69" spans="1:51" ht="23.25" hidden="1" customHeight="1" x14ac:dyDescent="0.2">
      <c r="A69" s="689"/>
      <c r="B69" s="690"/>
      <c r="C69" s="690"/>
      <c r="D69" s="690"/>
      <c r="E69" s="690"/>
      <c r="F69" s="691"/>
      <c r="G69" s="658" t="s">
        <v>629</v>
      </c>
      <c r="H69" s="659"/>
      <c r="I69" s="659"/>
      <c r="J69" s="659"/>
      <c r="K69" s="659"/>
      <c r="L69" s="659"/>
      <c r="M69" s="659"/>
      <c r="N69" s="659"/>
      <c r="O69" s="659"/>
      <c r="P69" s="659"/>
      <c r="Q69" s="659"/>
      <c r="R69" s="659"/>
      <c r="S69" s="659"/>
      <c r="T69" s="659"/>
      <c r="U69" s="659"/>
      <c r="V69" s="659"/>
      <c r="W69" s="659"/>
      <c r="X69" s="659"/>
      <c r="Y69" s="662" t="s">
        <v>581</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2">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583</v>
      </c>
      <c r="Z70" s="655"/>
      <c r="AA70" s="656"/>
      <c r="AB70" s="618" t="s">
        <v>630</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2">
      <c r="A71" s="417"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2">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2">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8" t="s">
        <v>579</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2">
      <c r="A99" s="654"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2" t="s">
        <v>11</v>
      </c>
      <c r="AC99" s="632"/>
      <c r="AD99" s="632"/>
      <c r="AE99" s="119" t="s">
        <v>416</v>
      </c>
      <c r="AF99" s="119"/>
      <c r="AG99" s="119"/>
      <c r="AH99" s="119"/>
      <c r="AI99" s="119" t="s">
        <v>568</v>
      </c>
      <c r="AJ99" s="119"/>
      <c r="AK99" s="119"/>
      <c r="AL99" s="119"/>
      <c r="AM99" s="119" t="s">
        <v>384</v>
      </c>
      <c r="AN99" s="119"/>
      <c r="AO99" s="119"/>
      <c r="AP99" s="119"/>
      <c r="AQ99" s="629" t="s">
        <v>415</v>
      </c>
      <c r="AR99" s="630"/>
      <c r="AS99" s="630"/>
      <c r="AT99" s="631"/>
      <c r="AU99" s="629" t="s">
        <v>591</v>
      </c>
      <c r="AV99" s="630"/>
      <c r="AW99" s="630"/>
      <c r="AX99" s="639"/>
      <c r="AY99">
        <f>COUNTA($G$100)</f>
        <v>0</v>
      </c>
    </row>
    <row r="100" spans="1:60" ht="23.25" hidden="1" customHeight="1" x14ac:dyDescent="0.2">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2">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2">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416</v>
      </c>
      <c r="AF102" s="119"/>
      <c r="AG102" s="119"/>
      <c r="AH102" s="119"/>
      <c r="AI102" s="119" t="s">
        <v>568</v>
      </c>
      <c r="AJ102" s="119"/>
      <c r="AK102" s="119"/>
      <c r="AL102" s="119"/>
      <c r="AM102" s="119" t="s">
        <v>384</v>
      </c>
      <c r="AN102" s="119"/>
      <c r="AO102" s="119"/>
      <c r="AP102" s="119"/>
      <c r="AQ102" s="633" t="s">
        <v>592</v>
      </c>
      <c r="AR102" s="634"/>
      <c r="AS102" s="634"/>
      <c r="AT102" s="634"/>
      <c r="AU102" s="634"/>
      <c r="AV102" s="634"/>
      <c r="AW102" s="634"/>
      <c r="AX102" s="635"/>
      <c r="AY102">
        <f>IF(SUBSTITUTE(SUBSTITUTE($G$103,"／",""),"　","")="",0,1)</f>
        <v>0</v>
      </c>
    </row>
    <row r="103" spans="1:60" ht="23.25" hidden="1" customHeight="1" x14ac:dyDescent="0.2">
      <c r="A103" s="670"/>
      <c r="B103" s="197"/>
      <c r="C103" s="197"/>
      <c r="D103" s="197"/>
      <c r="E103" s="197"/>
      <c r="F103" s="671"/>
      <c r="G103" s="658" t="s">
        <v>631</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2">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583</v>
      </c>
      <c r="Z104" s="655"/>
      <c r="AA104" s="656"/>
      <c r="AB104" s="618" t="s">
        <v>630</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2">
      <c r="A105" s="417"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2">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8" t="s">
        <v>579</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2">
      <c r="A133" s="654"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2" t="s">
        <v>11</v>
      </c>
      <c r="AC133" s="632"/>
      <c r="AD133" s="632"/>
      <c r="AE133" s="119" t="s">
        <v>416</v>
      </c>
      <c r="AF133" s="119"/>
      <c r="AG133" s="119"/>
      <c r="AH133" s="119"/>
      <c r="AI133" s="119" t="s">
        <v>568</v>
      </c>
      <c r="AJ133" s="119"/>
      <c r="AK133" s="119"/>
      <c r="AL133" s="119"/>
      <c r="AM133" s="119" t="s">
        <v>384</v>
      </c>
      <c r="AN133" s="119"/>
      <c r="AO133" s="119"/>
      <c r="AP133" s="119"/>
      <c r="AQ133" s="629" t="s">
        <v>415</v>
      </c>
      <c r="AR133" s="630"/>
      <c r="AS133" s="630"/>
      <c r="AT133" s="631"/>
      <c r="AU133" s="629" t="s">
        <v>591</v>
      </c>
      <c r="AV133" s="630"/>
      <c r="AW133" s="630"/>
      <c r="AX133" s="639"/>
      <c r="AY133">
        <f>COUNTA($G$134)</f>
        <v>0</v>
      </c>
    </row>
    <row r="134" spans="1:60" ht="23.25" hidden="1" customHeight="1" x14ac:dyDescent="0.2">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2">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2">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416</v>
      </c>
      <c r="AF136" s="119"/>
      <c r="AG136" s="119"/>
      <c r="AH136" s="119"/>
      <c r="AI136" s="119" t="s">
        <v>568</v>
      </c>
      <c r="AJ136" s="119"/>
      <c r="AK136" s="119"/>
      <c r="AL136" s="119"/>
      <c r="AM136" s="119" t="s">
        <v>384</v>
      </c>
      <c r="AN136" s="119"/>
      <c r="AO136" s="119"/>
      <c r="AP136" s="119"/>
      <c r="AQ136" s="633" t="s">
        <v>592</v>
      </c>
      <c r="AR136" s="634"/>
      <c r="AS136" s="634"/>
      <c r="AT136" s="634"/>
      <c r="AU136" s="634"/>
      <c r="AV136" s="634"/>
      <c r="AW136" s="634"/>
      <c r="AX136" s="635"/>
      <c r="AY136">
        <f>IF(SUBSTITUTE(SUBSTITUTE($G$137,"／",""),"　","")="",0,1)</f>
        <v>0</v>
      </c>
    </row>
    <row r="137" spans="1:60" ht="23.25" hidden="1" customHeight="1" x14ac:dyDescent="0.2">
      <c r="A137" s="670"/>
      <c r="B137" s="197"/>
      <c r="C137" s="197"/>
      <c r="D137" s="197"/>
      <c r="E137" s="197"/>
      <c r="F137" s="671"/>
      <c r="G137" s="658" t="s">
        <v>631</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2">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583</v>
      </c>
      <c r="Z138" s="655"/>
      <c r="AA138" s="656"/>
      <c r="AB138" s="618" t="s">
        <v>632</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2">
      <c r="A139" s="417"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2">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8" t="s">
        <v>579</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2">
      <c r="A167" s="654"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2" t="s">
        <v>11</v>
      </c>
      <c r="AC167" s="632"/>
      <c r="AD167" s="632"/>
      <c r="AE167" s="119" t="s">
        <v>416</v>
      </c>
      <c r="AF167" s="119"/>
      <c r="AG167" s="119"/>
      <c r="AH167" s="119"/>
      <c r="AI167" s="119" t="s">
        <v>568</v>
      </c>
      <c r="AJ167" s="119"/>
      <c r="AK167" s="119"/>
      <c r="AL167" s="119"/>
      <c r="AM167" s="119" t="s">
        <v>384</v>
      </c>
      <c r="AN167" s="119"/>
      <c r="AO167" s="119"/>
      <c r="AP167" s="119"/>
      <c r="AQ167" s="629" t="s">
        <v>415</v>
      </c>
      <c r="AR167" s="630"/>
      <c r="AS167" s="630"/>
      <c r="AT167" s="631"/>
      <c r="AU167" s="629" t="s">
        <v>591</v>
      </c>
      <c r="AV167" s="630"/>
      <c r="AW167" s="630"/>
      <c r="AX167" s="639"/>
      <c r="AY167">
        <f>COUNTA($G$168)</f>
        <v>0</v>
      </c>
    </row>
    <row r="168" spans="1:60" ht="23.25" hidden="1" customHeight="1" x14ac:dyDescent="0.2">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2">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2">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416</v>
      </c>
      <c r="AF170" s="119"/>
      <c r="AG170" s="119"/>
      <c r="AH170" s="119"/>
      <c r="AI170" s="119" t="s">
        <v>568</v>
      </c>
      <c r="AJ170" s="119"/>
      <c r="AK170" s="119"/>
      <c r="AL170" s="119"/>
      <c r="AM170" s="119" t="s">
        <v>384</v>
      </c>
      <c r="AN170" s="119"/>
      <c r="AO170" s="119"/>
      <c r="AP170" s="119"/>
      <c r="AQ170" s="633" t="s">
        <v>592</v>
      </c>
      <c r="AR170" s="634"/>
      <c r="AS170" s="634"/>
      <c r="AT170" s="634"/>
      <c r="AU170" s="634"/>
      <c r="AV170" s="634"/>
      <c r="AW170" s="634"/>
      <c r="AX170" s="635"/>
      <c r="AY170">
        <f>IF(SUBSTITUTE(SUBSTITUTE($G$171,"／",""),"　","")="",0,1)</f>
        <v>0</v>
      </c>
    </row>
    <row r="171" spans="1:60" ht="23.25" hidden="1" customHeight="1" x14ac:dyDescent="0.2">
      <c r="A171" s="670"/>
      <c r="B171" s="197"/>
      <c r="C171" s="197"/>
      <c r="D171" s="197"/>
      <c r="E171" s="197"/>
      <c r="F171" s="671"/>
      <c r="G171" s="658" t="s">
        <v>631</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2">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583</v>
      </c>
      <c r="Z172" s="655"/>
      <c r="AA172" s="656"/>
      <c r="AB172" s="618" t="s">
        <v>632</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2">
      <c r="A173" s="417"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2">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9" t="s">
        <v>128</v>
      </c>
      <c r="AV200" s="579"/>
      <c r="AW200" s="579"/>
      <c r="AX200" s="580"/>
      <c r="AY200">
        <f>COUNTA($H$202)</f>
        <v>1</v>
      </c>
    </row>
    <row r="201" spans="1:60" ht="18.75" hidden="1" customHeight="1" x14ac:dyDescent="0.2">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t="s">
        <v>616</v>
      </c>
      <c r="AR201" s="514"/>
      <c r="AS201" s="127" t="s">
        <v>175</v>
      </c>
      <c r="AT201" s="128"/>
      <c r="AU201" s="126" t="s">
        <v>616</v>
      </c>
      <c r="AV201" s="126"/>
      <c r="AW201" s="581" t="s">
        <v>166</v>
      </c>
      <c r="AX201" s="582"/>
      <c r="AY201">
        <f t="shared" ref="AY201:AY207" si="10">$AY$200</f>
        <v>1</v>
      </c>
    </row>
    <row r="202" spans="1:60" ht="23.25" hidden="1" customHeight="1" x14ac:dyDescent="0.2">
      <c r="A202" s="519"/>
      <c r="B202" s="520"/>
      <c r="C202" s="520"/>
      <c r="D202" s="520"/>
      <c r="E202" s="520"/>
      <c r="F202" s="521"/>
      <c r="G202" s="565" t="s">
        <v>176</v>
      </c>
      <c r="H202" s="567" t="s">
        <v>621</v>
      </c>
      <c r="I202" s="568"/>
      <c r="J202" s="568"/>
      <c r="K202" s="568"/>
      <c r="L202" s="568"/>
      <c r="M202" s="568"/>
      <c r="N202" s="568"/>
      <c r="O202" s="569"/>
      <c r="P202" s="567" t="s">
        <v>616</v>
      </c>
      <c r="Q202" s="568"/>
      <c r="R202" s="568"/>
      <c r="S202" s="568"/>
      <c r="T202" s="568"/>
      <c r="U202" s="568"/>
      <c r="V202" s="569"/>
      <c r="W202" s="573"/>
      <c r="X202" s="574"/>
      <c r="Y202" s="554" t="s">
        <v>12</v>
      </c>
      <c r="Z202" s="554"/>
      <c r="AA202" s="555"/>
      <c r="AB202" s="564" t="s">
        <v>251</v>
      </c>
      <c r="AC202" s="564"/>
      <c r="AD202" s="564"/>
      <c r="AE202" s="93" t="s">
        <v>616</v>
      </c>
      <c r="AF202" s="87"/>
      <c r="AG202" s="87"/>
      <c r="AH202" s="87"/>
      <c r="AI202" s="93" t="s">
        <v>616</v>
      </c>
      <c r="AJ202" s="87"/>
      <c r="AK202" s="87"/>
      <c r="AL202" s="87"/>
      <c r="AM202" s="93"/>
      <c r="AN202" s="87"/>
      <c r="AO202" s="87"/>
      <c r="AP202" s="87"/>
      <c r="AQ202" s="93" t="s">
        <v>616</v>
      </c>
      <c r="AR202" s="87"/>
      <c r="AS202" s="87"/>
      <c r="AT202" s="509"/>
      <c r="AU202" s="87" t="s">
        <v>616</v>
      </c>
      <c r="AV202" s="87"/>
      <c r="AW202" s="87"/>
      <c r="AX202" s="88"/>
      <c r="AY202">
        <f t="shared" si="10"/>
        <v>1</v>
      </c>
    </row>
    <row r="203" spans="1:60" ht="23.25" hidden="1" customHeight="1" x14ac:dyDescent="0.2">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251</v>
      </c>
      <c r="AC203" s="563"/>
      <c r="AD203" s="563"/>
      <c r="AE203" s="93" t="s">
        <v>616</v>
      </c>
      <c r="AF203" s="87"/>
      <c r="AG203" s="87"/>
      <c r="AH203" s="87"/>
      <c r="AI203" s="93" t="s">
        <v>616</v>
      </c>
      <c r="AJ203" s="87"/>
      <c r="AK203" s="87"/>
      <c r="AL203" s="87"/>
      <c r="AM203" s="93"/>
      <c r="AN203" s="87"/>
      <c r="AO203" s="87"/>
      <c r="AP203" s="87"/>
      <c r="AQ203" s="93" t="s">
        <v>616</v>
      </c>
      <c r="AR203" s="87"/>
      <c r="AS203" s="87"/>
      <c r="AT203" s="509"/>
      <c r="AU203" s="87" t="s">
        <v>616</v>
      </c>
      <c r="AV203" s="87"/>
      <c r="AW203" s="87"/>
      <c r="AX203" s="88"/>
      <c r="AY203">
        <f t="shared" si="10"/>
        <v>1</v>
      </c>
    </row>
    <row r="204" spans="1:60" ht="23.25" hidden="1" customHeight="1" x14ac:dyDescent="0.2">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252</v>
      </c>
      <c r="AC204" s="561"/>
      <c r="AD204" s="561"/>
      <c r="AE204" s="98" t="s">
        <v>616</v>
      </c>
      <c r="AF204" s="99"/>
      <c r="AG204" s="99"/>
      <c r="AH204" s="99"/>
      <c r="AI204" s="98" t="s">
        <v>616</v>
      </c>
      <c r="AJ204" s="99"/>
      <c r="AK204" s="99"/>
      <c r="AL204" s="99"/>
      <c r="AM204" s="98"/>
      <c r="AN204" s="99"/>
      <c r="AO204" s="99"/>
      <c r="AP204" s="99"/>
      <c r="AQ204" s="93" t="s">
        <v>616</v>
      </c>
      <c r="AR204" s="87"/>
      <c r="AS204" s="87"/>
      <c r="AT204" s="509"/>
      <c r="AU204" s="87" t="s">
        <v>616</v>
      </c>
      <c r="AV204" s="87"/>
      <c r="AW204" s="87"/>
      <c r="AX204" s="88"/>
      <c r="AY204">
        <f t="shared" si="10"/>
        <v>1</v>
      </c>
    </row>
    <row r="205" spans="1:60" ht="23.25" hidden="1" customHeight="1" x14ac:dyDescent="0.2">
      <c r="A205" s="519" t="s">
        <v>240</v>
      </c>
      <c r="B205" s="520"/>
      <c r="C205" s="520"/>
      <c r="D205" s="520"/>
      <c r="E205" s="520"/>
      <c r="F205" s="521"/>
      <c r="G205" s="544" t="s">
        <v>177</v>
      </c>
      <c r="H205" s="545" t="s">
        <v>616</v>
      </c>
      <c r="I205" s="545"/>
      <c r="J205" s="545"/>
      <c r="K205" s="545"/>
      <c r="L205" s="545"/>
      <c r="M205" s="545"/>
      <c r="N205" s="545"/>
      <c r="O205" s="545"/>
      <c r="P205" s="545" t="s">
        <v>616</v>
      </c>
      <c r="Q205" s="545"/>
      <c r="R205" s="545"/>
      <c r="S205" s="545"/>
      <c r="T205" s="545"/>
      <c r="U205" s="545"/>
      <c r="V205" s="545"/>
      <c r="W205" s="548" t="s">
        <v>250</v>
      </c>
      <c r="X205" s="549"/>
      <c r="Y205" s="554" t="s">
        <v>12</v>
      </c>
      <c r="Z205" s="554"/>
      <c r="AA205" s="555"/>
      <c r="AB205" s="564" t="s">
        <v>251</v>
      </c>
      <c r="AC205" s="564"/>
      <c r="AD205" s="564"/>
      <c r="AE205" s="93" t="s">
        <v>616</v>
      </c>
      <c r="AF205" s="87"/>
      <c r="AG205" s="87"/>
      <c r="AH205" s="87"/>
      <c r="AI205" s="93" t="s">
        <v>616</v>
      </c>
      <c r="AJ205" s="87"/>
      <c r="AK205" s="87"/>
      <c r="AL205" s="87"/>
      <c r="AM205" s="93"/>
      <c r="AN205" s="87"/>
      <c r="AO205" s="87"/>
      <c r="AP205" s="87"/>
      <c r="AQ205" s="93" t="s">
        <v>616</v>
      </c>
      <c r="AR205" s="87"/>
      <c r="AS205" s="87"/>
      <c r="AT205" s="509"/>
      <c r="AU205" s="87" t="s">
        <v>616</v>
      </c>
      <c r="AV205" s="87"/>
      <c r="AW205" s="87"/>
      <c r="AX205" s="88"/>
      <c r="AY205">
        <f t="shared" si="10"/>
        <v>1</v>
      </c>
    </row>
    <row r="206" spans="1:60" ht="23.25" hidden="1" customHeight="1" x14ac:dyDescent="0.2">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251</v>
      </c>
      <c r="AC206" s="563"/>
      <c r="AD206" s="563"/>
      <c r="AE206" s="93" t="s">
        <v>616</v>
      </c>
      <c r="AF206" s="87"/>
      <c r="AG206" s="87"/>
      <c r="AH206" s="87"/>
      <c r="AI206" s="93" t="s">
        <v>616</v>
      </c>
      <c r="AJ206" s="87"/>
      <c r="AK206" s="87"/>
      <c r="AL206" s="87"/>
      <c r="AM206" s="93"/>
      <c r="AN206" s="87"/>
      <c r="AO206" s="87"/>
      <c r="AP206" s="87"/>
      <c r="AQ206" s="93" t="s">
        <v>616</v>
      </c>
      <c r="AR206" s="87"/>
      <c r="AS206" s="87"/>
      <c r="AT206" s="509"/>
      <c r="AU206" s="87" t="s">
        <v>616</v>
      </c>
      <c r="AV206" s="87"/>
      <c r="AW206" s="87"/>
      <c r="AX206" s="88"/>
      <c r="AY206">
        <f t="shared" si="10"/>
        <v>1</v>
      </c>
    </row>
    <row r="207" spans="1:60" ht="23.25" hidden="1" customHeight="1" x14ac:dyDescent="0.2">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252</v>
      </c>
      <c r="AC207" s="561"/>
      <c r="AD207" s="561"/>
      <c r="AE207" s="98" t="s">
        <v>616</v>
      </c>
      <c r="AF207" s="99"/>
      <c r="AG207" s="99"/>
      <c r="AH207" s="99"/>
      <c r="AI207" s="98" t="s">
        <v>616</v>
      </c>
      <c r="AJ207" s="99"/>
      <c r="AK207" s="99"/>
      <c r="AL207" s="99"/>
      <c r="AM207" s="98"/>
      <c r="AN207" s="99"/>
      <c r="AO207" s="99"/>
      <c r="AP207" s="562"/>
      <c r="AQ207" s="93" t="s">
        <v>616</v>
      </c>
      <c r="AR207" s="87"/>
      <c r="AS207" s="87"/>
      <c r="AT207" s="509"/>
      <c r="AU207" s="87" t="s">
        <v>616</v>
      </c>
      <c r="AV207" s="87"/>
      <c r="AW207" s="87"/>
      <c r="AX207" s="88"/>
      <c r="AY207">
        <f t="shared" si="10"/>
        <v>1</v>
      </c>
    </row>
    <row r="208" spans="1:60" ht="18.75" hidden="1" customHeight="1" x14ac:dyDescent="0.2">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0" t="s">
        <v>128</v>
      </c>
      <c r="AV208" s="511"/>
      <c r="AW208" s="511"/>
      <c r="AX208" s="512"/>
      <c r="AY208">
        <f>COUNTA($H$210)</f>
        <v>0</v>
      </c>
    </row>
    <row r="209" spans="1:51" ht="18.75" hidden="1" customHeight="1" x14ac:dyDescent="0.2">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t="s">
        <v>616</v>
      </c>
      <c r="AR209" s="514"/>
      <c r="AS209" s="127" t="s">
        <v>175</v>
      </c>
      <c r="AT209" s="128"/>
      <c r="AU209" s="513" t="s">
        <v>616</v>
      </c>
      <c r="AV209" s="514"/>
      <c r="AW209" s="127" t="s">
        <v>166</v>
      </c>
      <c r="AX209" s="515"/>
      <c r="AY209">
        <f>$AY$208</f>
        <v>0</v>
      </c>
    </row>
    <row r="210" spans="1:51" ht="23.25" hidden="1" customHeight="1" x14ac:dyDescent="0.2">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t="s">
        <v>623</v>
      </c>
      <c r="AC210" s="474"/>
      <c r="AD210" s="474"/>
      <c r="AE210" s="94" t="s">
        <v>616</v>
      </c>
      <c r="AF210" s="95"/>
      <c r="AG210" s="95"/>
      <c r="AH210" s="95"/>
      <c r="AI210" s="94"/>
      <c r="AJ210" s="95"/>
      <c r="AK210" s="95"/>
      <c r="AL210" s="95"/>
      <c r="AM210" s="94"/>
      <c r="AN210" s="95"/>
      <c r="AO210" s="95"/>
      <c r="AP210" s="95"/>
      <c r="AQ210" s="94" t="s">
        <v>616</v>
      </c>
      <c r="AR210" s="95"/>
      <c r="AS210" s="95"/>
      <c r="AT210" s="96"/>
      <c r="AU210" s="87" t="s">
        <v>616</v>
      </c>
      <c r="AV210" s="87"/>
      <c r="AW210" s="87"/>
      <c r="AX210" s="88"/>
      <c r="AY210">
        <f>$AY$208</f>
        <v>0</v>
      </c>
    </row>
    <row r="211" spans="1:51" ht="23.25" hidden="1" customHeight="1" x14ac:dyDescent="0.2">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t="s">
        <v>623</v>
      </c>
      <c r="AC211" s="473"/>
      <c r="AD211" s="473"/>
      <c r="AE211" s="94" t="s">
        <v>616</v>
      </c>
      <c r="AF211" s="95"/>
      <c r="AG211" s="95"/>
      <c r="AH211" s="95"/>
      <c r="AI211" s="94"/>
      <c r="AJ211" s="95"/>
      <c r="AK211" s="95"/>
      <c r="AL211" s="95"/>
      <c r="AM211" s="94"/>
      <c r="AN211" s="95"/>
      <c r="AO211" s="95"/>
      <c r="AP211" s="95"/>
      <c r="AQ211" s="94" t="s">
        <v>616</v>
      </c>
      <c r="AR211" s="95"/>
      <c r="AS211" s="95"/>
      <c r="AT211" s="96"/>
      <c r="AU211" s="87" t="s">
        <v>616</v>
      </c>
      <c r="AV211" s="87"/>
      <c r="AW211" s="87"/>
      <c r="AX211" s="88"/>
      <c r="AY211">
        <f>$AY$208</f>
        <v>0</v>
      </c>
    </row>
    <row r="212" spans="1:51" ht="23.25" hidden="1" customHeight="1" x14ac:dyDescent="0.2">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t="s">
        <v>616</v>
      </c>
      <c r="AF212" s="539"/>
      <c r="AG212" s="539"/>
      <c r="AH212" s="539"/>
      <c r="AI212" s="538"/>
      <c r="AJ212" s="539"/>
      <c r="AK212" s="539"/>
      <c r="AL212" s="539"/>
      <c r="AM212" s="538"/>
      <c r="AN212" s="539"/>
      <c r="AO212" s="539"/>
      <c r="AP212" s="539"/>
      <c r="AQ212" s="94" t="s">
        <v>616</v>
      </c>
      <c r="AR212" s="95"/>
      <c r="AS212" s="95"/>
      <c r="AT212" s="96"/>
      <c r="AU212" s="87" t="s">
        <v>616</v>
      </c>
      <c r="AV212" s="87"/>
      <c r="AW212" s="87"/>
      <c r="AX212" s="88"/>
      <c r="AY212">
        <f>$AY$208</f>
        <v>0</v>
      </c>
    </row>
    <row r="213" spans="1:51" ht="69.75" hidden="1" customHeight="1" x14ac:dyDescent="0.2">
      <c r="A213" s="502" t="s">
        <v>622</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customHeight="1" thickBot="1" x14ac:dyDescent="0.25">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283</v>
      </c>
      <c r="B215" s="407"/>
      <c r="C215" s="410" t="s">
        <v>178</v>
      </c>
      <c r="D215" s="407"/>
      <c r="E215" s="412" t="s">
        <v>194</v>
      </c>
      <c r="F215" s="413"/>
      <c r="G215" s="414" t="s">
        <v>639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654</v>
      </c>
      <c r="H216" s="131"/>
      <c r="I216" s="131"/>
      <c r="J216" s="131"/>
      <c r="K216" s="131"/>
      <c r="L216" s="131"/>
      <c r="M216" s="131"/>
      <c r="N216" s="131"/>
      <c r="O216" s="131"/>
      <c r="P216" s="131"/>
      <c r="Q216" s="131"/>
      <c r="R216" s="131"/>
      <c r="S216" s="131"/>
      <c r="T216" s="131"/>
      <c r="U216" s="131"/>
      <c r="V216" s="132"/>
      <c r="W216" s="488" t="s">
        <v>584</v>
      </c>
      <c r="X216" s="489"/>
      <c r="Y216" s="489"/>
      <c r="Z216" s="489"/>
      <c r="AA216" s="490"/>
      <c r="AB216" s="491" t="s">
        <v>650</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94" t="s">
        <v>585</v>
      </c>
      <c r="X217" s="495"/>
      <c r="Y217" s="495"/>
      <c r="Z217" s="495"/>
      <c r="AA217" s="496"/>
      <c r="AB217" s="491" t="s">
        <v>651</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2">
      <c r="A218" s="408"/>
      <c r="B218" s="409"/>
      <c r="C218" s="497" t="s">
        <v>597</v>
      </c>
      <c r="D218" s="498"/>
      <c r="E218" s="149" t="s">
        <v>279</v>
      </c>
      <c r="F218" s="151"/>
      <c r="G218" s="478" t="s">
        <v>181</v>
      </c>
      <c r="H218" s="479"/>
      <c r="I218" s="479"/>
      <c r="J218" s="499" t="s">
        <v>639</v>
      </c>
      <c r="K218" s="500"/>
      <c r="L218" s="500"/>
      <c r="M218" s="500"/>
      <c r="N218" s="500"/>
      <c r="O218" s="500"/>
      <c r="P218" s="500"/>
      <c r="Q218" s="500"/>
      <c r="R218" s="500"/>
      <c r="S218" s="500"/>
      <c r="T218" s="501"/>
      <c r="U218" s="476" t="s">
        <v>639</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2">
      <c r="A219" s="408"/>
      <c r="B219" s="409"/>
      <c r="C219" s="411"/>
      <c r="D219" s="409"/>
      <c r="E219" s="152"/>
      <c r="F219" s="154"/>
      <c r="G219" s="478" t="s">
        <v>598</v>
      </c>
      <c r="H219" s="479"/>
      <c r="I219" s="479"/>
      <c r="J219" s="479"/>
      <c r="K219" s="479"/>
      <c r="L219" s="479"/>
      <c r="M219" s="479"/>
      <c r="N219" s="479"/>
      <c r="O219" s="479"/>
      <c r="P219" s="479"/>
      <c r="Q219" s="479"/>
      <c r="R219" s="479"/>
      <c r="S219" s="479"/>
      <c r="T219" s="479"/>
      <c r="U219" s="475" t="s">
        <v>639</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5">
      <c r="A220" s="408"/>
      <c r="B220" s="409"/>
      <c r="C220" s="411"/>
      <c r="D220" s="409"/>
      <c r="E220" s="157"/>
      <c r="F220" s="159"/>
      <c r="G220" s="478" t="s">
        <v>585</v>
      </c>
      <c r="H220" s="479"/>
      <c r="I220" s="479"/>
      <c r="J220" s="479"/>
      <c r="K220" s="479"/>
      <c r="L220" s="479"/>
      <c r="M220" s="479"/>
      <c r="N220" s="479"/>
      <c r="O220" s="479"/>
      <c r="P220" s="479"/>
      <c r="Q220" s="479"/>
      <c r="R220" s="479"/>
      <c r="S220" s="479"/>
      <c r="T220" s="479"/>
      <c r="U220" s="812" t="s">
        <v>639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2">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49.5"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634</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634</v>
      </c>
      <c r="AE224" s="365"/>
      <c r="AF224" s="365"/>
      <c r="AG224" s="458" t="s">
        <v>641</v>
      </c>
      <c r="AH224" s="459"/>
      <c r="AI224" s="459"/>
      <c r="AJ224" s="459"/>
      <c r="AK224" s="459"/>
      <c r="AL224" s="459"/>
      <c r="AM224" s="459"/>
      <c r="AN224" s="459"/>
      <c r="AO224" s="459"/>
      <c r="AP224" s="459"/>
      <c r="AQ224" s="459"/>
      <c r="AR224" s="459"/>
      <c r="AS224" s="459"/>
      <c r="AT224" s="459"/>
      <c r="AU224" s="459"/>
      <c r="AV224" s="459"/>
      <c r="AW224" s="459"/>
      <c r="AX224" s="460"/>
    </row>
    <row r="225" spans="1:50" ht="137.15" customHeight="1" x14ac:dyDescent="0.2">
      <c r="A225" s="446"/>
      <c r="B225" s="447"/>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1" t="s">
        <v>634</v>
      </c>
      <c r="AE225" s="402"/>
      <c r="AF225" s="402"/>
      <c r="AG225" s="464" t="s">
        <v>646</v>
      </c>
      <c r="AH225" s="465"/>
      <c r="AI225" s="465"/>
      <c r="AJ225" s="465"/>
      <c r="AK225" s="465"/>
      <c r="AL225" s="465"/>
      <c r="AM225" s="465"/>
      <c r="AN225" s="465"/>
      <c r="AO225" s="465"/>
      <c r="AP225" s="465"/>
      <c r="AQ225" s="465"/>
      <c r="AR225" s="465"/>
      <c r="AS225" s="465"/>
      <c r="AT225" s="465"/>
      <c r="AU225" s="465"/>
      <c r="AV225" s="465"/>
      <c r="AW225" s="465"/>
      <c r="AX225" s="466"/>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642</v>
      </c>
      <c r="AE226" s="383"/>
      <c r="AF226" s="383"/>
      <c r="AG226" s="385" t="s">
        <v>639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642</v>
      </c>
      <c r="AE229" s="349"/>
      <c r="AF229" s="349"/>
      <c r="AG229" s="351" t="s">
        <v>284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642</v>
      </c>
      <c r="AE230" s="365"/>
      <c r="AF230" s="365"/>
      <c r="AG230" s="359" t="s">
        <v>284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642</v>
      </c>
      <c r="AE231" s="365"/>
      <c r="AF231" s="365"/>
      <c r="AG231" s="359" t="s">
        <v>284</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642</v>
      </c>
      <c r="AE232" s="365"/>
      <c r="AF232" s="365"/>
      <c r="AG232" s="359" t="s">
        <v>284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634</v>
      </c>
      <c r="AE233" s="402"/>
      <c r="AF233" s="402"/>
      <c r="AG233" s="403" t="s">
        <v>652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64" t="s">
        <v>642</v>
      </c>
      <c r="AE234" s="365"/>
      <c r="AF234" s="434"/>
      <c r="AG234" s="359" t="s">
        <v>284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394" t="s">
        <v>642</v>
      </c>
      <c r="AE235" s="395"/>
      <c r="AF235" s="396"/>
      <c r="AG235" s="397" t="s">
        <v>284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648</v>
      </c>
      <c r="AE236" s="349"/>
      <c r="AF236" s="350"/>
      <c r="AG236" s="351" t="s">
        <v>653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642</v>
      </c>
      <c r="AE237" s="358"/>
      <c r="AF237" s="358"/>
      <c r="AG237" s="359" t="s">
        <v>284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649</v>
      </c>
      <c r="AE238" s="365"/>
      <c r="AF238" s="365"/>
      <c r="AG238" s="359" t="s">
        <v>655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642</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642</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5" customHeight="1" x14ac:dyDescent="0.2">
      <c r="A241" s="375"/>
      <c r="B241" s="376"/>
      <c r="C241" s="891" t="s">
        <v>0</v>
      </c>
      <c r="D241" s="892"/>
      <c r="E241" s="892"/>
      <c r="F241" s="892"/>
      <c r="G241" s="892"/>
      <c r="H241" s="892"/>
      <c r="I241" s="892"/>
      <c r="J241" s="892"/>
      <c r="K241" s="892"/>
      <c r="L241" s="892"/>
      <c r="M241" s="892"/>
      <c r="N241" s="892"/>
      <c r="O241" s="888" t="s">
        <v>603</v>
      </c>
      <c r="P241" s="889"/>
      <c r="Q241" s="889"/>
      <c r="R241" s="889"/>
      <c r="S241" s="889"/>
      <c r="T241" s="889"/>
      <c r="U241" s="889"/>
      <c r="V241" s="889"/>
      <c r="W241" s="889"/>
      <c r="X241" s="889"/>
      <c r="Y241" s="889"/>
      <c r="Z241" s="889"/>
      <c r="AA241" s="889"/>
      <c r="AB241" s="889"/>
      <c r="AC241" s="889"/>
      <c r="AD241" s="889"/>
      <c r="AE241" s="889"/>
      <c r="AF241" s="890"/>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5"/>
      <c r="D242" s="876"/>
      <c r="E242" s="368"/>
      <c r="F242" s="368"/>
      <c r="G242" s="368"/>
      <c r="H242" s="369"/>
      <c r="I242" s="369"/>
      <c r="J242" s="877"/>
      <c r="K242" s="877"/>
      <c r="L242" s="877"/>
      <c r="M242" s="369"/>
      <c r="N242" s="878"/>
      <c r="O242" s="879"/>
      <c r="P242" s="880"/>
      <c r="Q242" s="880"/>
      <c r="R242" s="880"/>
      <c r="S242" s="880"/>
      <c r="T242" s="880"/>
      <c r="U242" s="880"/>
      <c r="V242" s="880"/>
      <c r="W242" s="880"/>
      <c r="X242" s="880"/>
      <c r="Y242" s="880"/>
      <c r="Z242" s="880"/>
      <c r="AA242" s="880"/>
      <c r="AB242" s="880"/>
      <c r="AC242" s="880"/>
      <c r="AD242" s="880"/>
      <c r="AE242" s="880"/>
      <c r="AF242" s="881"/>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82"/>
      <c r="P243" s="883"/>
      <c r="Q243" s="883"/>
      <c r="R243" s="883"/>
      <c r="S243" s="883"/>
      <c r="T243" s="883"/>
      <c r="U243" s="883"/>
      <c r="V243" s="883"/>
      <c r="W243" s="883"/>
      <c r="X243" s="883"/>
      <c r="Y243" s="883"/>
      <c r="Z243" s="883"/>
      <c r="AA243" s="883"/>
      <c r="AB243" s="883"/>
      <c r="AC243" s="883"/>
      <c r="AD243" s="883"/>
      <c r="AE243" s="883"/>
      <c r="AF243" s="884"/>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82"/>
      <c r="P244" s="883"/>
      <c r="Q244" s="883"/>
      <c r="R244" s="883"/>
      <c r="S244" s="883"/>
      <c r="T244" s="883"/>
      <c r="U244" s="883"/>
      <c r="V244" s="883"/>
      <c r="W244" s="883"/>
      <c r="X244" s="883"/>
      <c r="Y244" s="883"/>
      <c r="Z244" s="883"/>
      <c r="AA244" s="883"/>
      <c r="AB244" s="883"/>
      <c r="AC244" s="883"/>
      <c r="AD244" s="883"/>
      <c r="AE244" s="883"/>
      <c r="AF244" s="884"/>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2">
      <c r="A245" s="375"/>
      <c r="B245" s="376"/>
      <c r="C245" s="366"/>
      <c r="D245" s="367"/>
      <c r="E245" s="368"/>
      <c r="F245" s="368"/>
      <c r="G245" s="368"/>
      <c r="H245" s="369"/>
      <c r="I245" s="369"/>
      <c r="J245" s="370"/>
      <c r="K245" s="370"/>
      <c r="L245" s="370"/>
      <c r="M245" s="371"/>
      <c r="N245" s="372"/>
      <c r="O245" s="882"/>
      <c r="P245" s="883"/>
      <c r="Q245" s="883"/>
      <c r="R245" s="883"/>
      <c r="S245" s="883"/>
      <c r="T245" s="883"/>
      <c r="U245" s="883"/>
      <c r="V245" s="883"/>
      <c r="W245" s="883"/>
      <c r="X245" s="883"/>
      <c r="Y245" s="883"/>
      <c r="Z245" s="883"/>
      <c r="AA245" s="883"/>
      <c r="AB245" s="883"/>
      <c r="AC245" s="883"/>
      <c r="AD245" s="883"/>
      <c r="AE245" s="883"/>
      <c r="AF245" s="884"/>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3"/>
      <c r="N246" s="874"/>
      <c r="O246" s="885"/>
      <c r="P246" s="886"/>
      <c r="Q246" s="886"/>
      <c r="R246" s="886"/>
      <c r="S246" s="886"/>
      <c r="T246" s="886"/>
      <c r="U246" s="886"/>
      <c r="V246" s="886"/>
      <c r="W246" s="886"/>
      <c r="X246" s="886"/>
      <c r="Y246" s="886"/>
      <c r="Z246" s="886"/>
      <c r="AA246" s="886"/>
      <c r="AB246" s="886"/>
      <c r="AC246" s="886"/>
      <c r="AD246" s="886"/>
      <c r="AE246" s="886"/>
      <c r="AF246" s="887"/>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3"/>
      <c r="C247" s="298" t="s">
        <v>49</v>
      </c>
      <c r="D247" s="724"/>
      <c r="E247" s="724"/>
      <c r="F247" s="725"/>
      <c r="G247" s="906" t="s">
        <v>644</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5">
      <c r="A248" s="904"/>
      <c r="B248" s="905"/>
      <c r="C248" s="908" t="s">
        <v>53</v>
      </c>
      <c r="D248" s="909"/>
      <c r="E248" s="909"/>
      <c r="F248" s="910"/>
      <c r="G248" s="911" t="s">
        <v>645</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2">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5">
      <c r="A250" s="896" t="s">
        <v>656</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2">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5">
      <c r="A252" s="323" t="s">
        <v>657</v>
      </c>
      <c r="B252" s="324"/>
      <c r="C252" s="324"/>
      <c r="D252" s="324"/>
      <c r="E252" s="325"/>
      <c r="F252" s="902" t="s">
        <v>658</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2">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5">
      <c r="A254" s="323" t="s">
        <v>263</v>
      </c>
      <c r="B254" s="324"/>
      <c r="C254" s="324"/>
      <c r="D254" s="324"/>
      <c r="E254" s="325"/>
      <c r="F254" s="326" t="s">
        <v>659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277</v>
      </c>
      <c r="B258" s="90"/>
      <c r="C258" s="90"/>
      <c r="D258" s="91"/>
      <c r="E258" s="319" t="s">
        <v>616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276</v>
      </c>
      <c r="B259" s="256"/>
      <c r="C259" s="256"/>
      <c r="D259" s="256"/>
      <c r="E259" s="319" t="s">
        <v>616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275</v>
      </c>
      <c r="B260" s="256"/>
      <c r="C260" s="256"/>
      <c r="D260" s="256"/>
      <c r="E260" s="319" t="s">
        <v>616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274</v>
      </c>
      <c r="B261" s="256"/>
      <c r="C261" s="256"/>
      <c r="D261" s="256"/>
      <c r="E261" s="319" t="s">
        <v>616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273</v>
      </c>
      <c r="B262" s="256"/>
      <c r="C262" s="256"/>
      <c r="D262" s="256"/>
      <c r="E262" s="319" t="s">
        <v>616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272</v>
      </c>
      <c r="B263" s="256"/>
      <c r="C263" s="256"/>
      <c r="D263" s="256"/>
      <c r="E263" s="319" t="s">
        <v>616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271</v>
      </c>
      <c r="B264" s="256"/>
      <c r="C264" s="256"/>
      <c r="D264" s="256"/>
      <c r="E264" s="319" t="s">
        <v>616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270</v>
      </c>
      <c r="B265" s="256"/>
      <c r="C265" s="256"/>
      <c r="D265" s="256"/>
      <c r="E265" s="319" t="s">
        <v>616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416</v>
      </c>
      <c r="B266" s="256"/>
      <c r="C266" s="256"/>
      <c r="D266" s="256"/>
      <c r="E266" s="100" t="s">
        <v>606</v>
      </c>
      <c r="F266" s="86"/>
      <c r="G266" s="86"/>
      <c r="H266" s="77" t="str">
        <f>IF(E266="","","-")</f>
        <v>-</v>
      </c>
      <c r="I266" s="86" t="s">
        <v>633</v>
      </c>
      <c r="J266" s="86"/>
      <c r="K266" s="77" t="str">
        <f>IF(I266="","","-")</f>
        <v>-</v>
      </c>
      <c r="L266" s="101">
        <v>15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594</v>
      </c>
      <c r="B267" s="256"/>
      <c r="C267" s="256"/>
      <c r="D267" s="256"/>
      <c r="E267" s="100" t="s">
        <v>606</v>
      </c>
      <c r="F267" s="86"/>
      <c r="G267" s="86"/>
      <c r="H267" s="77"/>
      <c r="I267" s="86" t="s">
        <v>288</v>
      </c>
      <c r="J267" s="86"/>
      <c r="K267" s="77"/>
      <c r="L267" s="101">
        <v>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384</v>
      </c>
      <c r="B268" s="256"/>
      <c r="C268" s="256"/>
      <c r="D268" s="256"/>
      <c r="E268" s="84">
        <v>2021</v>
      </c>
      <c r="F268" s="85"/>
      <c r="G268" s="86" t="s">
        <v>605</v>
      </c>
      <c r="H268" s="86"/>
      <c r="I268" s="86"/>
      <c r="J268" s="85">
        <v>20</v>
      </c>
      <c r="K268" s="85"/>
      <c r="L268" s="101">
        <v>85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4" hidden="1" customHeight="1" x14ac:dyDescent="0.2">
      <c r="A269" s="307" t="s">
        <v>264</v>
      </c>
      <c r="B269" s="308"/>
      <c r="C269" s="308"/>
      <c r="D269" s="308"/>
      <c r="E269" s="308"/>
      <c r="F269" s="3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hidden="1"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hidden="1"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hidden="1"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hidden="1"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hidden="1"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hidden="1"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hidden="1"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hidden="1"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hidden="1"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hidden="1"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2">
      <c r="A308" s="313" t="s">
        <v>266</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hidden="1"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hidden="1" customHeight="1" x14ac:dyDescent="0.2">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hidden="1"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hidden="1" customHeight="1" x14ac:dyDescent="0.2">
      <c r="A366" s="230">
        <v>1</v>
      </c>
      <c r="B366" s="230">
        <v>1</v>
      </c>
      <c r="C366" s="250"/>
      <c r="D366" s="250"/>
      <c r="E366" s="250"/>
      <c r="F366" s="250"/>
      <c r="G366" s="250"/>
      <c r="H366" s="250"/>
      <c r="I366" s="250"/>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7" priority="905">
      <formula>IF(RIGHT(TEXT(P14,"0.#"),1)=".",FALSE,TRUE)</formula>
    </cfRule>
    <cfRule type="expression" dxfId="796" priority="906">
      <formula>IF(RIGHT(TEXT(P14,"0.#"),1)=".",TRUE,FALSE)</formula>
    </cfRule>
  </conditionalFormatting>
  <conditionalFormatting sqref="P18:AX18">
    <cfRule type="expression" dxfId="795" priority="903">
      <formula>IF(RIGHT(TEXT(P18,"0.#"),1)=".",FALSE,TRUE)</formula>
    </cfRule>
    <cfRule type="expression" dxfId="794" priority="904">
      <formula>IF(RIGHT(TEXT(P18,"0.#"),1)=".",TRUE,FALSE)</formula>
    </cfRule>
  </conditionalFormatting>
  <conditionalFormatting sqref="Y311">
    <cfRule type="expression" dxfId="793" priority="901">
      <formula>IF(RIGHT(TEXT(Y311,"0.#"),1)=".",FALSE,TRUE)</formula>
    </cfRule>
    <cfRule type="expression" dxfId="792" priority="902">
      <formula>IF(RIGHT(TEXT(Y311,"0.#"),1)=".",TRUE,FALSE)</formula>
    </cfRule>
  </conditionalFormatting>
  <conditionalFormatting sqref="Y320">
    <cfRule type="expression" dxfId="791" priority="899">
      <formula>IF(RIGHT(TEXT(Y320,"0.#"),1)=".",FALSE,TRUE)</formula>
    </cfRule>
    <cfRule type="expression" dxfId="790" priority="900">
      <formula>IF(RIGHT(TEXT(Y320,"0.#"),1)=".",TRUE,FALSE)</formula>
    </cfRule>
  </conditionalFormatting>
  <conditionalFormatting sqref="Y351:Y358 Y349 Y338:Y345 Y336 Y325:Y332 Y323">
    <cfRule type="expression" dxfId="789" priority="879">
      <formula>IF(RIGHT(TEXT(Y323,"0.#"),1)=".",FALSE,TRUE)</formula>
    </cfRule>
    <cfRule type="expression" dxfId="788" priority="880">
      <formula>IF(RIGHT(TEXT(Y323,"0.#"),1)=".",TRUE,FALSE)</formula>
    </cfRule>
  </conditionalFormatting>
  <conditionalFormatting sqref="P16:AQ17 P15:AX15 P13:AX13">
    <cfRule type="expression" dxfId="787" priority="897">
      <formula>IF(RIGHT(TEXT(P13,"0.#"),1)=".",FALSE,TRUE)</formula>
    </cfRule>
    <cfRule type="expression" dxfId="786" priority="898">
      <formula>IF(RIGHT(TEXT(P13,"0.#"),1)=".",TRUE,FALSE)</formula>
    </cfRule>
  </conditionalFormatting>
  <conditionalFormatting sqref="P19:AJ19">
    <cfRule type="expression" dxfId="785" priority="895">
      <formula>IF(RIGHT(TEXT(P19,"0.#"),1)=".",FALSE,TRUE)</formula>
    </cfRule>
    <cfRule type="expression" dxfId="784" priority="896">
      <formula>IF(RIGHT(TEXT(P19,"0.#"),1)=".",TRUE,FALSE)</formula>
    </cfRule>
  </conditionalFormatting>
  <conditionalFormatting sqref="AE32 AQ32">
    <cfRule type="expression" dxfId="783" priority="893">
      <formula>IF(RIGHT(TEXT(AE32,"0.#"),1)=".",FALSE,TRUE)</formula>
    </cfRule>
    <cfRule type="expression" dxfId="782" priority="894">
      <formula>IF(RIGHT(TEXT(AE32,"0.#"),1)=".",TRUE,FALSE)</formula>
    </cfRule>
  </conditionalFormatting>
  <conditionalFormatting sqref="Y312:Y319 Y310">
    <cfRule type="expression" dxfId="781" priority="891">
      <formula>IF(RIGHT(TEXT(Y310,"0.#"),1)=".",FALSE,TRUE)</formula>
    </cfRule>
    <cfRule type="expression" dxfId="780" priority="892">
      <formula>IF(RIGHT(TEXT(Y310,"0.#"),1)=".",TRUE,FALSE)</formula>
    </cfRule>
  </conditionalFormatting>
  <conditionalFormatting sqref="AU311">
    <cfRule type="expression" dxfId="779" priority="889">
      <formula>IF(RIGHT(TEXT(AU311,"0.#"),1)=".",FALSE,TRUE)</formula>
    </cfRule>
    <cfRule type="expression" dxfId="778" priority="890">
      <formula>IF(RIGHT(TEXT(AU311,"0.#"),1)=".",TRUE,FALSE)</formula>
    </cfRule>
  </conditionalFormatting>
  <conditionalFormatting sqref="AU320">
    <cfRule type="expression" dxfId="777" priority="887">
      <formula>IF(RIGHT(TEXT(AU320,"0.#"),1)=".",FALSE,TRUE)</formula>
    </cfRule>
    <cfRule type="expression" dxfId="776" priority="888">
      <formula>IF(RIGHT(TEXT(AU320,"0.#"),1)=".",TRUE,FALSE)</formula>
    </cfRule>
  </conditionalFormatting>
  <conditionalFormatting sqref="AU312:AU319 AU310">
    <cfRule type="expression" dxfId="775" priority="885">
      <formula>IF(RIGHT(TEXT(AU310,"0.#"),1)=".",FALSE,TRUE)</formula>
    </cfRule>
    <cfRule type="expression" dxfId="774" priority="886">
      <formula>IF(RIGHT(TEXT(AU310,"0.#"),1)=".",TRUE,FALSE)</formula>
    </cfRule>
  </conditionalFormatting>
  <conditionalFormatting sqref="Y350 Y337 Y324">
    <cfRule type="expression" dxfId="773" priority="883">
      <formula>IF(RIGHT(TEXT(Y324,"0.#"),1)=".",FALSE,TRUE)</formula>
    </cfRule>
    <cfRule type="expression" dxfId="772" priority="884">
      <formula>IF(RIGHT(TEXT(Y324,"0.#"),1)=".",TRUE,FALSE)</formula>
    </cfRule>
  </conditionalFormatting>
  <conditionalFormatting sqref="Y359 Y346 Y333">
    <cfRule type="expression" dxfId="771" priority="881">
      <formula>IF(RIGHT(TEXT(Y333,"0.#"),1)=".",FALSE,TRUE)</formula>
    </cfRule>
    <cfRule type="expression" dxfId="770" priority="882">
      <formula>IF(RIGHT(TEXT(Y333,"0.#"),1)=".",TRUE,FALSE)</formula>
    </cfRule>
  </conditionalFormatting>
  <conditionalFormatting sqref="AU350 AU337 AU324">
    <cfRule type="expression" dxfId="769" priority="877">
      <formula>IF(RIGHT(TEXT(AU324,"0.#"),1)=".",FALSE,TRUE)</formula>
    </cfRule>
    <cfRule type="expression" dxfId="768" priority="878">
      <formula>IF(RIGHT(TEXT(AU324,"0.#"),1)=".",TRUE,FALSE)</formula>
    </cfRule>
  </conditionalFormatting>
  <conditionalFormatting sqref="AU359 AU346 AU333">
    <cfRule type="expression" dxfId="767" priority="875">
      <formula>IF(RIGHT(TEXT(AU333,"0.#"),1)=".",FALSE,TRUE)</formula>
    </cfRule>
    <cfRule type="expression" dxfId="766" priority="876">
      <formula>IF(RIGHT(TEXT(AU333,"0.#"),1)=".",TRUE,FALSE)</formula>
    </cfRule>
  </conditionalFormatting>
  <conditionalFormatting sqref="AU351:AU358 AU349 AU338:AU345 AU336 AU325:AU332 AU323">
    <cfRule type="expression" dxfId="765" priority="873">
      <formula>IF(RIGHT(TEXT(AU323,"0.#"),1)=".",FALSE,TRUE)</formula>
    </cfRule>
    <cfRule type="expression" dxfId="764" priority="874">
      <formula>IF(RIGHT(TEXT(AU323,"0.#"),1)=".",TRUE,FALSE)</formula>
    </cfRule>
  </conditionalFormatting>
  <conditionalFormatting sqref="AI32">
    <cfRule type="expression" dxfId="763" priority="871">
      <formula>IF(RIGHT(TEXT(AI32,"0.#"),1)=".",FALSE,TRUE)</formula>
    </cfRule>
    <cfRule type="expression" dxfId="762" priority="872">
      <formula>IF(RIGHT(TEXT(AI32,"0.#"),1)=".",TRUE,FALSE)</formula>
    </cfRule>
  </conditionalFormatting>
  <conditionalFormatting sqref="AM32">
    <cfRule type="expression" dxfId="761" priority="869">
      <formula>IF(RIGHT(TEXT(AM32,"0.#"),1)=".",FALSE,TRUE)</formula>
    </cfRule>
    <cfRule type="expression" dxfId="760" priority="870">
      <formula>IF(RIGHT(TEXT(AM32,"0.#"),1)=".",TRUE,FALSE)</formula>
    </cfRule>
  </conditionalFormatting>
  <conditionalFormatting sqref="AE33">
    <cfRule type="expression" dxfId="759" priority="867">
      <formula>IF(RIGHT(TEXT(AE33,"0.#"),1)=".",FALSE,TRUE)</formula>
    </cfRule>
    <cfRule type="expression" dxfId="758" priority="868">
      <formula>IF(RIGHT(TEXT(AE33,"0.#"),1)=".",TRUE,FALSE)</formula>
    </cfRule>
  </conditionalFormatting>
  <conditionalFormatting sqref="AI33">
    <cfRule type="expression" dxfId="757" priority="865">
      <formula>IF(RIGHT(TEXT(AI33,"0.#"),1)=".",FALSE,TRUE)</formula>
    </cfRule>
    <cfRule type="expression" dxfId="756" priority="866">
      <formula>IF(RIGHT(TEXT(AI33,"0.#"),1)=".",TRUE,FALSE)</formula>
    </cfRule>
  </conditionalFormatting>
  <conditionalFormatting sqref="AM33">
    <cfRule type="expression" dxfId="755" priority="863">
      <formula>IF(RIGHT(TEXT(AM33,"0.#"),1)=".",FALSE,TRUE)</formula>
    </cfRule>
    <cfRule type="expression" dxfId="754" priority="864">
      <formula>IF(RIGHT(TEXT(AM33,"0.#"),1)=".",TRUE,FALSE)</formula>
    </cfRule>
  </conditionalFormatting>
  <conditionalFormatting sqref="AQ33">
    <cfRule type="expression" dxfId="753" priority="861">
      <formula>IF(RIGHT(TEXT(AQ33,"0.#"),1)=".",FALSE,TRUE)</formula>
    </cfRule>
    <cfRule type="expression" dxfId="752" priority="862">
      <formula>IF(RIGHT(TEXT(AQ33,"0.#"),1)=".",TRUE,FALSE)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68:AO395">
    <cfRule type="expression" dxfId="733" priority="839">
      <formula>IF(AND(AL368&gt;=0, RIGHT(TEXT(AL368,"0.#"),1)&lt;&gt;"."),TRUE,FALSE)</formula>
    </cfRule>
    <cfRule type="expression" dxfId="732" priority="840">
      <formula>IF(AND(AL368&gt;=0, RIGHT(TEXT(AL368,"0.#"),1)="."),TRUE,FALSE)</formula>
    </cfRule>
    <cfRule type="expression" dxfId="731" priority="841">
      <formula>IF(AND(AL368&lt;0, RIGHT(TEXT(AL368,"0.#"),1)&lt;&gt;"."),TRUE,FALSE)</formula>
    </cfRule>
    <cfRule type="expression" dxfId="730" priority="842">
      <formula>IF(AND(AL368&lt;0, RIGHT(TEXT(AL368,"0.#"),1)="."),TRUE,FALSE)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68:Y395">
    <cfRule type="expression" dxfId="725" priority="833">
      <formula>IF(RIGHT(TEXT(Y368,"0.#"),1)=".",FALSE,TRUE)</formula>
    </cfRule>
    <cfRule type="expression" dxfId="724" priority="834">
      <formula>IF(RIGHT(TEXT(Y368,"0.#"),1)=".",TRUE,FALSE)</formula>
    </cfRule>
  </conditionalFormatting>
  <conditionalFormatting sqref="AL631:AO660">
    <cfRule type="expression" dxfId="723" priority="829">
      <formula>IF(AND(AL631&gt;=0, RIGHT(TEXT(AL631,"0.#"),1)&lt;&gt;"."),TRUE,FALSE)</formula>
    </cfRule>
    <cfRule type="expression" dxfId="722" priority="830">
      <formula>IF(AND(AL631&gt;=0, RIGHT(TEXT(AL631,"0.#"),1)="."),TRUE,FALSE)</formula>
    </cfRule>
    <cfRule type="expression" dxfId="721" priority="831">
      <formula>IF(AND(AL631&lt;0, RIGHT(TEXT(AL631,"0.#"),1)&lt;&gt;"."),TRUE,FALSE)</formula>
    </cfRule>
    <cfRule type="expression" dxfId="720" priority="832">
      <formula>IF(AND(AL631&lt;0, 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AL366:AO367">
    <cfRule type="expression" dxfId="717" priority="823">
      <formula>IF(AND(AL366&gt;=0, RIGHT(TEXT(AL366,"0.#"),1)&lt;&gt;"."),TRUE,FALSE)</formula>
    </cfRule>
    <cfRule type="expression" dxfId="716" priority="824">
      <formula>IF(AND(AL366&gt;=0, RIGHT(TEXT(AL366,"0.#"),1)="."),TRUE,FALSE)</formula>
    </cfRule>
    <cfRule type="expression" dxfId="715" priority="825">
      <formula>IF(AND(AL366&lt;0, RIGHT(TEXT(AL366,"0.#"),1)&lt;&gt;"."),TRUE,FALSE)</formula>
    </cfRule>
    <cfRule type="expression" dxfId="714" priority="826">
      <formula>IF(AND(AL366&lt;0, RIGHT(TEXT(AL366,"0.#"),1)="."),TRUE,FALSE)</formula>
    </cfRule>
  </conditionalFormatting>
  <conditionalFormatting sqref="Y366:Y367">
    <cfRule type="expression" dxfId="713" priority="821">
      <formula>IF(RIGHT(TEXT(Y366,"0.#"),1)=".",FALSE,TRUE)</formula>
    </cfRule>
    <cfRule type="expression" dxfId="712" priority="822">
      <formula>IF(RIGHT(TEXT(Y366,"0.#"),1)=".",TRUE,FALSE)</formula>
    </cfRule>
  </conditionalFormatting>
  <conditionalFormatting sqref="Y401:Y428">
    <cfRule type="expression" dxfId="711" priority="759">
      <formula>IF(RIGHT(TEXT(Y401,"0.#"),1)=".",FALSE,TRUE)</formula>
    </cfRule>
    <cfRule type="expression" dxfId="710" priority="760">
      <formula>IF(RIGHT(TEXT(Y401,"0.#"),1)=".",TRUE,FALSE)</formula>
    </cfRule>
  </conditionalFormatting>
  <conditionalFormatting sqref="Y399:Y400">
    <cfRule type="expression" dxfId="709" priority="753">
      <formula>IF(RIGHT(TEXT(Y399,"0.#"),1)=".",FALSE,TRUE)</formula>
    </cfRule>
    <cfRule type="expression" dxfId="708" priority="754">
      <formula>IF(RIGHT(TEXT(Y399,"0.#"),1)=".",TRUE,FALSE)</formula>
    </cfRule>
  </conditionalFormatting>
  <conditionalFormatting sqref="Y434:Y461">
    <cfRule type="expression" dxfId="707" priority="747">
      <formula>IF(RIGHT(TEXT(Y434,"0.#"),1)=".",FALSE,TRUE)</formula>
    </cfRule>
    <cfRule type="expression" dxfId="706" priority="748">
      <formula>IF(RIGHT(TEXT(Y434,"0.#"),1)=".",TRUE,FALSE)</formula>
    </cfRule>
  </conditionalFormatting>
  <conditionalFormatting sqref="Y432:Y433">
    <cfRule type="expression" dxfId="705" priority="741">
      <formula>IF(RIGHT(TEXT(Y432,"0.#"),1)=".",FALSE,TRUE)</formula>
    </cfRule>
    <cfRule type="expression" dxfId="704" priority="742">
      <formula>IF(RIGHT(TEXT(Y432,"0.#"),1)=".",TRUE,FALSE)</formula>
    </cfRule>
  </conditionalFormatting>
  <conditionalFormatting sqref="Y467:Y494">
    <cfRule type="expression" dxfId="703" priority="735">
      <formula>IF(RIGHT(TEXT(Y467,"0.#"),1)=".",FALSE,TRUE)</formula>
    </cfRule>
    <cfRule type="expression" dxfId="702" priority="736">
      <formula>IF(RIGHT(TEXT(Y467,"0.#"),1)=".",TRUE,FALSE)</formula>
    </cfRule>
  </conditionalFormatting>
  <conditionalFormatting sqref="Y465:Y466">
    <cfRule type="expression" dxfId="701" priority="729">
      <formula>IF(RIGHT(TEXT(Y465,"0.#"),1)=".",FALSE,TRUE)</formula>
    </cfRule>
    <cfRule type="expression" dxfId="700" priority="730">
      <formula>IF(RIGHT(TEXT(Y465,"0.#"),1)=".",TRUE,FALSE)</formula>
    </cfRule>
  </conditionalFormatting>
  <conditionalFormatting sqref="Y500:Y527">
    <cfRule type="expression" dxfId="699" priority="723">
      <formula>IF(RIGHT(TEXT(Y500,"0.#"),1)=".",FALSE,TRUE)</formula>
    </cfRule>
    <cfRule type="expression" dxfId="698" priority="724">
      <formula>IF(RIGHT(TEXT(Y500,"0.#"),1)=".",TRUE,FALSE)</formula>
    </cfRule>
  </conditionalFormatting>
  <conditionalFormatting sqref="Y498:Y499">
    <cfRule type="expression" dxfId="697" priority="717">
      <formula>IF(RIGHT(TEXT(Y498,"0.#"),1)=".",FALSE,TRUE)</formula>
    </cfRule>
    <cfRule type="expression" dxfId="696" priority="718">
      <formula>IF(RIGHT(TEXT(Y498,"0.#"),1)=".",TRUE,FALSE)</formula>
    </cfRule>
  </conditionalFormatting>
  <conditionalFormatting sqref="Y533:Y560">
    <cfRule type="expression" dxfId="695" priority="711">
      <formula>IF(RIGHT(TEXT(Y533,"0.#"),1)=".",FALSE,TRUE)</formula>
    </cfRule>
    <cfRule type="expression" dxfId="694" priority="712">
      <formula>IF(RIGHT(TEXT(Y533,"0.#"),1)=".",TRUE,FALSE)</formula>
    </cfRule>
  </conditionalFormatting>
  <conditionalFormatting sqref="W23">
    <cfRule type="expression" dxfId="693" priority="819">
      <formula>IF(RIGHT(TEXT(W23,"0.#"),1)=".",FALSE,TRUE)</formula>
    </cfRule>
    <cfRule type="expression" dxfId="692" priority="820">
      <formula>IF(RIGHT(TEXT(W23,"0.#"),1)=".",TRUE,FALSE)</formula>
    </cfRule>
  </conditionalFormatting>
  <conditionalFormatting sqref="W24:W27">
    <cfRule type="expression" dxfId="691" priority="817">
      <formula>IF(RIGHT(TEXT(W24,"0.#"),1)=".",FALSE,TRUE)</formula>
    </cfRule>
    <cfRule type="expression" dxfId="690" priority="818">
      <formula>IF(RIGHT(TEXT(W24,"0.#"),1)=".",TRUE,FALSE)</formula>
    </cfRule>
  </conditionalFormatting>
  <conditionalFormatting sqref="W28">
    <cfRule type="expression" dxfId="689" priority="815">
      <formula>IF(RIGHT(TEXT(W28,"0.#"),1)=".",FALSE,TRUE)</formula>
    </cfRule>
    <cfRule type="expression" dxfId="688" priority="816">
      <formula>IF(RIGHT(TEXT(W28,"0.#"),1)=".",TRUE,FALSE)</formula>
    </cfRule>
  </conditionalFormatting>
  <conditionalFormatting sqref="P23">
    <cfRule type="expression" dxfId="687" priority="813">
      <formula>IF(RIGHT(TEXT(P23,"0.#"),1)=".",FALSE,TRUE)</formula>
    </cfRule>
    <cfRule type="expression" dxfId="686" priority="814">
      <formula>IF(RIGHT(TEXT(P23,"0.#"),1)=".",TRUE,FALSE)</formula>
    </cfRule>
  </conditionalFormatting>
  <conditionalFormatting sqref="P24:P27">
    <cfRule type="expression" dxfId="685" priority="811">
      <formula>IF(RIGHT(TEXT(P24,"0.#"),1)=".",FALSE,TRUE)</formula>
    </cfRule>
    <cfRule type="expression" dxfId="684" priority="812">
      <formula>IF(RIGHT(TEXT(P24,"0.#"),1)=".",TRUE,FALSE)</formula>
    </cfRule>
  </conditionalFormatting>
  <conditionalFormatting sqref="P28">
    <cfRule type="expression" dxfId="683" priority="809">
      <formula>IF(RIGHT(TEXT(P28,"0.#"),1)=".",FALSE,TRUE)</formula>
    </cfRule>
    <cfRule type="expression" dxfId="682" priority="810">
      <formula>IF(RIGHT(TEXT(P28,"0.#"),1)=".",TRUE,FALSE)</formula>
    </cfRule>
  </conditionalFormatting>
  <conditionalFormatting sqref="AE202">
    <cfRule type="expression" dxfId="681" priority="807">
      <formula>IF(RIGHT(TEXT(AE202,"0.#"),1)=".",FALSE,TRUE)</formula>
    </cfRule>
    <cfRule type="expression" dxfId="680" priority="808">
      <formula>IF(RIGHT(TEXT(AE202,"0.#"),1)=".",TRUE,FALSE)</formula>
    </cfRule>
  </conditionalFormatting>
  <conditionalFormatting sqref="AE203">
    <cfRule type="expression" dxfId="679" priority="805">
      <formula>IF(RIGHT(TEXT(AE203,"0.#"),1)=".",FALSE,TRUE)</formula>
    </cfRule>
    <cfRule type="expression" dxfId="678" priority="806">
      <formula>IF(RIGHT(TEXT(AE203,"0.#"),1)=".",TRUE,FALSE)</formula>
    </cfRule>
  </conditionalFormatting>
  <conditionalFormatting sqref="AE204">
    <cfRule type="expression" dxfId="677" priority="803">
      <formula>IF(RIGHT(TEXT(AE204,"0.#"),1)=".",FALSE,TRUE)</formula>
    </cfRule>
    <cfRule type="expression" dxfId="676" priority="804">
      <formula>IF(RIGHT(TEXT(AE204,"0.#"),1)=".",TRUE,FALSE)</formula>
    </cfRule>
  </conditionalFormatting>
  <conditionalFormatting sqref="AI204">
    <cfRule type="expression" dxfId="675" priority="801">
      <formula>IF(RIGHT(TEXT(AI204,"0.#"),1)=".",FALSE,TRUE)</formula>
    </cfRule>
    <cfRule type="expression" dxfId="674" priority="802">
      <formula>IF(RIGHT(TEXT(AI204,"0.#"),1)=".",TRUE,FALSE)</formula>
    </cfRule>
  </conditionalFormatting>
  <conditionalFormatting sqref="AI203">
    <cfRule type="expression" dxfId="673" priority="799">
      <formula>IF(RIGHT(TEXT(AI203,"0.#"),1)=".",FALSE,TRUE)</formula>
    </cfRule>
    <cfRule type="expression" dxfId="672" priority="800">
      <formula>IF(RIGHT(TEXT(AI203,"0.#"),1)=".",TRUE,FALSE)</formula>
    </cfRule>
  </conditionalFormatting>
  <conditionalFormatting sqref="AI202">
    <cfRule type="expression" dxfId="671" priority="797">
      <formula>IF(RIGHT(TEXT(AI202,"0.#"),1)=".",FALSE,TRUE)</formula>
    </cfRule>
    <cfRule type="expression" dxfId="670" priority="798">
      <formula>IF(RIGHT(TEXT(AI202,"0.#"),1)=".",TRUE,FALSE)</formula>
    </cfRule>
  </conditionalFormatting>
  <conditionalFormatting sqref="AM202">
    <cfRule type="expression" dxfId="669" priority="795">
      <formula>IF(RIGHT(TEXT(AM202,"0.#"),1)=".",FALSE,TRUE)</formula>
    </cfRule>
    <cfRule type="expression" dxfId="668" priority="796">
      <formula>IF(RIGHT(TEXT(AM202,"0.#"),1)=".",TRUE,FALSE)</formula>
    </cfRule>
  </conditionalFormatting>
  <conditionalFormatting sqref="AM203">
    <cfRule type="expression" dxfId="667" priority="793">
      <formula>IF(RIGHT(TEXT(AM203,"0.#"),1)=".",FALSE,TRUE)</formula>
    </cfRule>
    <cfRule type="expression" dxfId="666" priority="794">
      <formula>IF(RIGHT(TEXT(AM203,"0.#"),1)=".",TRUE,FALSE)</formula>
    </cfRule>
  </conditionalFormatting>
  <conditionalFormatting sqref="AM204">
    <cfRule type="expression" dxfId="665" priority="791">
      <formula>IF(RIGHT(TEXT(AM204,"0.#"),1)=".",FALSE,TRUE)</formula>
    </cfRule>
    <cfRule type="expression" dxfId="664" priority="792">
      <formula>IF(RIGHT(TEXT(AM204,"0.#"),1)=".",TRUE,FALSE)</formula>
    </cfRule>
  </conditionalFormatting>
  <conditionalFormatting sqref="AQ202:AQ204">
    <cfRule type="expression" dxfId="663" priority="789">
      <formula>IF(RIGHT(TEXT(AQ202,"0.#"),1)=".",FALSE,TRUE)</formula>
    </cfRule>
    <cfRule type="expression" dxfId="662" priority="790">
      <formula>IF(RIGHT(TEXT(AQ202,"0.#"),1)=".",TRUE,FALSE)</formula>
    </cfRule>
  </conditionalFormatting>
  <conditionalFormatting sqref="AU202:AU204">
    <cfRule type="expression" dxfId="661" priority="787">
      <formula>IF(RIGHT(TEXT(AU202,"0.#"),1)=".",FALSE,TRUE)</formula>
    </cfRule>
    <cfRule type="expression" dxfId="660" priority="788">
      <formula>IF(RIGHT(TEXT(AU202,"0.#"),1)=".",TRUE,FALSE)</formula>
    </cfRule>
  </conditionalFormatting>
  <conditionalFormatting sqref="AE205">
    <cfRule type="expression" dxfId="659" priority="785">
      <formula>IF(RIGHT(TEXT(AE205,"0.#"),1)=".",FALSE,TRUE)</formula>
    </cfRule>
    <cfRule type="expression" dxfId="658" priority="786">
      <formula>IF(RIGHT(TEXT(AE205,"0.#"),1)=".",TRUE,FALSE)</formula>
    </cfRule>
  </conditionalFormatting>
  <conditionalFormatting sqref="AE206">
    <cfRule type="expression" dxfId="657" priority="783">
      <formula>IF(RIGHT(TEXT(AE206,"0.#"),1)=".",FALSE,TRUE)</formula>
    </cfRule>
    <cfRule type="expression" dxfId="656" priority="784">
      <formula>IF(RIGHT(TEXT(AE206,"0.#"),1)=".",TRUE,FALSE)</formula>
    </cfRule>
  </conditionalFormatting>
  <conditionalFormatting sqref="AE207">
    <cfRule type="expression" dxfId="655" priority="781">
      <formula>IF(RIGHT(TEXT(AE207,"0.#"),1)=".",FALSE,TRUE)</formula>
    </cfRule>
    <cfRule type="expression" dxfId="654" priority="782">
      <formula>IF(RIGHT(TEXT(AE207,"0.#"),1)=".",TRUE,FALSE)</formula>
    </cfRule>
  </conditionalFormatting>
  <conditionalFormatting sqref="AI207">
    <cfRule type="expression" dxfId="653" priority="779">
      <formula>IF(RIGHT(TEXT(AI207,"0.#"),1)=".",FALSE,TRUE)</formula>
    </cfRule>
    <cfRule type="expression" dxfId="652" priority="780">
      <formula>IF(RIGHT(TEXT(AI207,"0.#"),1)=".",TRUE,FALSE)</formula>
    </cfRule>
  </conditionalFormatting>
  <conditionalFormatting sqref="AI206">
    <cfRule type="expression" dxfId="651" priority="777">
      <formula>IF(RIGHT(TEXT(AI206,"0.#"),1)=".",FALSE,TRUE)</formula>
    </cfRule>
    <cfRule type="expression" dxfId="650" priority="778">
      <formula>IF(RIGHT(TEXT(AI206,"0.#"),1)=".",TRUE,FALSE)</formula>
    </cfRule>
  </conditionalFormatting>
  <conditionalFormatting sqref="AI205">
    <cfRule type="expression" dxfId="649" priority="775">
      <formula>IF(RIGHT(TEXT(AI205,"0.#"),1)=".",FALSE,TRUE)</formula>
    </cfRule>
    <cfRule type="expression" dxfId="648" priority="776">
      <formula>IF(RIGHT(TEXT(AI205,"0.#"),1)=".",TRUE,FALSE)</formula>
    </cfRule>
  </conditionalFormatting>
  <conditionalFormatting sqref="AM205">
    <cfRule type="expression" dxfId="647" priority="773">
      <formula>IF(RIGHT(TEXT(AM205,"0.#"),1)=".",FALSE,TRUE)</formula>
    </cfRule>
    <cfRule type="expression" dxfId="646" priority="774">
      <formula>IF(RIGHT(TEXT(AM205,"0.#"),1)=".",TRUE,FALSE)</formula>
    </cfRule>
  </conditionalFormatting>
  <conditionalFormatting sqref="AM206">
    <cfRule type="expression" dxfId="645" priority="771">
      <formula>IF(RIGHT(TEXT(AM206,"0.#"),1)=".",FALSE,TRUE)</formula>
    </cfRule>
    <cfRule type="expression" dxfId="644" priority="772">
      <formula>IF(RIGHT(TEXT(AM206,"0.#"),1)=".",TRUE,FALSE)</formula>
    </cfRule>
  </conditionalFormatting>
  <conditionalFormatting sqref="AM207">
    <cfRule type="expression" dxfId="643" priority="769">
      <formula>IF(RIGHT(TEXT(AM207,"0.#"),1)=".",FALSE,TRUE)</formula>
    </cfRule>
    <cfRule type="expression" dxfId="642" priority="770">
      <formula>IF(RIGHT(TEXT(AM207,"0.#"),1)=".",TRUE,FALSE)</formula>
    </cfRule>
  </conditionalFormatting>
  <conditionalFormatting sqref="AQ205:AQ207">
    <cfRule type="expression" dxfId="641" priority="767">
      <formula>IF(RIGHT(TEXT(AQ205,"0.#"),1)=".",FALSE,TRUE)</formula>
    </cfRule>
    <cfRule type="expression" dxfId="640" priority="768">
      <formula>IF(RIGHT(TEXT(AQ205,"0.#"),1)=".",TRUE,FALSE)</formula>
    </cfRule>
  </conditionalFormatting>
  <conditionalFormatting sqref="AU205:AU207">
    <cfRule type="expression" dxfId="639" priority="765">
      <formula>IF(RIGHT(TEXT(AU205,"0.#"),1)=".",FALSE,TRUE)</formula>
    </cfRule>
    <cfRule type="expression" dxfId="638" priority="766">
      <formula>IF(RIGHT(TEXT(AU205,"0.#"),1)=".",TRUE,FALSE)</formula>
    </cfRule>
  </conditionalFormatting>
  <conditionalFormatting sqref="AL401:AO428">
    <cfRule type="expression" dxfId="637" priority="761">
      <formula>IF(AND(AL401&gt;=0, RIGHT(TEXT(AL401,"0.#"),1)&lt;&gt;"."),TRUE,FALSE)</formula>
    </cfRule>
    <cfRule type="expression" dxfId="636" priority="762">
      <formula>IF(AND(AL401&gt;=0, RIGHT(TEXT(AL401,"0.#"),1)="."),TRUE,FALSE)</formula>
    </cfRule>
    <cfRule type="expression" dxfId="635" priority="763">
      <formula>IF(AND(AL401&lt;0, RIGHT(TEXT(AL401,"0.#"),1)&lt;&gt;"."),TRUE,FALSE)</formula>
    </cfRule>
    <cfRule type="expression" dxfId="634" priority="764">
      <formula>IF(AND(AL401&lt;0, RIGHT(TEXT(AL401,"0.#"),1)="."),TRUE,FALSE)</formula>
    </cfRule>
  </conditionalFormatting>
  <conditionalFormatting sqref="AL399:AO400">
    <cfRule type="expression" dxfId="633" priority="755">
      <formula>IF(AND(AL399&gt;=0, RIGHT(TEXT(AL399,"0.#"),1)&lt;&gt;"."),TRUE,FALSE)</formula>
    </cfRule>
    <cfRule type="expression" dxfId="632" priority="756">
      <formula>IF(AND(AL399&gt;=0, RIGHT(TEXT(AL399,"0.#"),1)="."),TRUE,FALSE)</formula>
    </cfRule>
    <cfRule type="expression" dxfId="631" priority="757">
      <formula>IF(AND(AL399&lt;0, RIGHT(TEXT(AL399,"0.#"),1)&lt;&gt;"."),TRUE,FALSE)</formula>
    </cfRule>
    <cfRule type="expression" dxfId="630" priority="758">
      <formula>IF(AND(AL399&lt;0, RIGHT(TEXT(AL399,"0.#"),1)="."),TRUE,FALSE)</formula>
    </cfRule>
  </conditionalFormatting>
  <conditionalFormatting sqref="AL434:AO461">
    <cfRule type="expression" dxfId="629" priority="749">
      <formula>IF(AND(AL434&gt;=0, RIGHT(TEXT(AL434,"0.#"),1)&lt;&gt;"."),TRUE,FALSE)</formula>
    </cfRule>
    <cfRule type="expression" dxfId="628" priority="750">
      <formula>IF(AND(AL434&gt;=0, RIGHT(TEXT(AL434,"0.#"),1)="."),TRUE,FALSE)</formula>
    </cfRule>
    <cfRule type="expression" dxfId="627" priority="751">
      <formula>IF(AND(AL434&lt;0, RIGHT(TEXT(AL434,"0.#"),1)&lt;&gt;"."),TRUE,FALSE)</formula>
    </cfRule>
    <cfRule type="expression" dxfId="626" priority="752">
      <formula>IF(AND(AL434&lt;0, RIGHT(TEXT(AL434,"0.#"),1)="."),TRUE,FALSE)</formula>
    </cfRule>
  </conditionalFormatting>
  <conditionalFormatting sqref="AL432:AO433">
    <cfRule type="expression" dxfId="625" priority="743">
      <formula>IF(AND(AL432&gt;=0, RIGHT(TEXT(AL432,"0.#"),1)&lt;&gt;"."),TRUE,FALSE)</formula>
    </cfRule>
    <cfRule type="expression" dxfId="624" priority="744">
      <formula>IF(AND(AL432&gt;=0, RIGHT(TEXT(AL432,"0.#"),1)="."),TRUE,FALSE)</formula>
    </cfRule>
    <cfRule type="expression" dxfId="623" priority="745">
      <formula>IF(AND(AL432&lt;0, RIGHT(TEXT(AL432,"0.#"),1)&lt;&gt;"."),TRUE,FALSE)</formula>
    </cfRule>
    <cfRule type="expression" dxfId="622" priority="746">
      <formula>IF(AND(AL432&lt;0, RIGHT(TEXT(AL432,"0.#"),1)="."),TRUE,FALSE)</formula>
    </cfRule>
  </conditionalFormatting>
  <conditionalFormatting sqref="AL467:AO494">
    <cfRule type="expression" dxfId="621" priority="737">
      <formula>IF(AND(AL467&gt;=0, RIGHT(TEXT(AL467,"0.#"),1)&lt;&gt;"."),TRUE,FALSE)</formula>
    </cfRule>
    <cfRule type="expression" dxfId="620" priority="738">
      <formula>IF(AND(AL467&gt;=0, RIGHT(TEXT(AL467,"0.#"),1)="."),TRUE,FALSE)</formula>
    </cfRule>
    <cfRule type="expression" dxfId="619" priority="739">
      <formula>IF(AND(AL467&lt;0, RIGHT(TEXT(AL467,"0.#"),1)&lt;&gt;"."),TRUE,FALSE)</formula>
    </cfRule>
    <cfRule type="expression" dxfId="618" priority="740">
      <formula>IF(AND(AL467&lt;0, RIGHT(TEXT(AL467,"0.#"),1)="."),TRUE,FALSE)</formula>
    </cfRule>
  </conditionalFormatting>
  <conditionalFormatting sqref="AL465:AO466">
    <cfRule type="expression" dxfId="617" priority="731">
      <formula>IF(AND(AL465&gt;=0, RIGHT(TEXT(AL465,"0.#"),1)&lt;&gt;"."),TRUE,FALSE)</formula>
    </cfRule>
    <cfRule type="expression" dxfId="616" priority="732">
      <formula>IF(AND(AL465&gt;=0, RIGHT(TEXT(AL465,"0.#"),1)="."),TRUE,FALSE)</formula>
    </cfRule>
    <cfRule type="expression" dxfId="615" priority="733">
      <formula>IF(AND(AL465&lt;0, RIGHT(TEXT(AL465,"0.#"),1)&lt;&gt;"."),TRUE,FALSE)</formula>
    </cfRule>
    <cfRule type="expression" dxfId="614" priority="734">
      <formula>IF(AND(AL465&lt;0, RIGHT(TEXT(AL465,"0.#"),1)="."),TRUE,FALSE)</formula>
    </cfRule>
  </conditionalFormatting>
  <conditionalFormatting sqref="AL500:AO527">
    <cfRule type="expression" dxfId="613" priority="725">
      <formula>IF(AND(AL500&gt;=0, RIGHT(TEXT(AL500,"0.#"),1)&lt;&gt;"."),TRUE,FALSE)</formula>
    </cfRule>
    <cfRule type="expression" dxfId="612" priority="726">
      <formula>IF(AND(AL500&gt;=0, RIGHT(TEXT(AL500,"0.#"),1)="."),TRUE,FALSE)</formula>
    </cfRule>
    <cfRule type="expression" dxfId="611" priority="727">
      <formula>IF(AND(AL500&lt;0, RIGHT(TEXT(AL500,"0.#"),1)&lt;&gt;"."),TRUE,FALSE)</formula>
    </cfRule>
    <cfRule type="expression" dxfId="610" priority="728">
      <formula>IF(AND(AL500&lt;0, RIGHT(TEXT(AL500,"0.#"),1)="."),TRUE,FALSE)</formula>
    </cfRule>
  </conditionalFormatting>
  <conditionalFormatting sqref="AL498:AO499">
    <cfRule type="expression" dxfId="609" priority="719">
      <formula>IF(AND(AL498&gt;=0, RIGHT(TEXT(AL498,"0.#"),1)&lt;&gt;"."),TRUE,FALSE)</formula>
    </cfRule>
    <cfRule type="expression" dxfId="608" priority="720">
      <formula>IF(AND(AL498&gt;=0, RIGHT(TEXT(AL498,"0.#"),1)="."),TRUE,FALSE)</formula>
    </cfRule>
    <cfRule type="expression" dxfId="607" priority="721">
      <formula>IF(AND(AL498&lt;0, RIGHT(TEXT(AL498,"0.#"),1)&lt;&gt;"."),TRUE,FALSE)</formula>
    </cfRule>
    <cfRule type="expression" dxfId="606" priority="722">
      <formula>IF(AND(AL498&lt;0, RIGHT(TEXT(AL498,"0.#"),1)="."),TRUE,FALSE)</formula>
    </cfRule>
  </conditionalFormatting>
  <conditionalFormatting sqref="AL533:AO560">
    <cfRule type="expression" dxfId="605" priority="713">
      <formula>IF(AND(AL533&gt;=0, RIGHT(TEXT(AL533,"0.#"),1)&lt;&gt;"."),TRUE,FALSE)</formula>
    </cfRule>
    <cfRule type="expression" dxfId="604" priority="714">
      <formula>IF(AND(AL533&gt;=0, RIGHT(TEXT(AL533,"0.#"),1)="."),TRUE,FALSE)</formula>
    </cfRule>
    <cfRule type="expression" dxfId="603" priority="715">
      <formula>IF(AND(AL533&lt;0, RIGHT(TEXT(AL533,"0.#"),1)&lt;&gt;"."),TRUE,FALSE)</formula>
    </cfRule>
    <cfRule type="expression" dxfId="602" priority="716">
      <formula>IF(AND(AL533&lt;0, RIGHT(TEXT(AL533,"0.#"),1)="."),TRUE,FALSE)</formula>
    </cfRule>
  </conditionalFormatting>
  <conditionalFormatting sqref="AL531:AO532">
    <cfRule type="expression" dxfId="601" priority="707">
      <formula>IF(AND(AL531&gt;=0, RIGHT(TEXT(AL531,"0.#"),1)&lt;&gt;"."),TRUE,FALSE)</formula>
    </cfRule>
    <cfRule type="expression" dxfId="600" priority="708">
      <formula>IF(AND(AL531&gt;=0, RIGHT(TEXT(AL531,"0.#"),1)="."),TRUE,FALSE)</formula>
    </cfRule>
    <cfRule type="expression" dxfId="599" priority="709">
      <formula>IF(AND(AL531&lt;0, RIGHT(TEXT(AL531,"0.#"),1)&lt;&gt;"."),TRUE,FALSE)</formula>
    </cfRule>
    <cfRule type="expression" dxfId="598" priority="710">
      <formula>IF(AND(AL531&lt;0, RIGHT(TEXT(AL531,"0.#"),1)="."),TRUE,FALSE)</formula>
    </cfRule>
  </conditionalFormatting>
  <conditionalFormatting sqref="Y531:Y532">
    <cfRule type="expression" dxfId="597" priority="705">
      <formula>IF(RIGHT(TEXT(Y531,"0.#"),1)=".",FALSE,TRUE)</formula>
    </cfRule>
    <cfRule type="expression" dxfId="596" priority="706">
      <formula>IF(RIGHT(TEXT(Y531,"0.#"),1)=".",TRUE,FALSE)</formula>
    </cfRule>
  </conditionalFormatting>
  <conditionalFormatting sqref="AL566:AO593">
    <cfRule type="expression" dxfId="595" priority="701">
      <formula>IF(AND(AL566&gt;=0, RIGHT(TEXT(AL566,"0.#"),1)&lt;&gt;"."),TRUE,FALSE)</formula>
    </cfRule>
    <cfRule type="expression" dxfId="594" priority="702">
      <formula>IF(AND(AL566&gt;=0, RIGHT(TEXT(AL566,"0.#"),1)="."),TRUE,FALSE)</formula>
    </cfRule>
    <cfRule type="expression" dxfId="593" priority="703">
      <formula>IF(AND(AL566&lt;0, RIGHT(TEXT(AL566,"0.#"),1)&lt;&gt;"."),TRUE,FALSE)</formula>
    </cfRule>
    <cfRule type="expression" dxfId="592" priority="704">
      <formula>IF(AND(AL566&lt;0, RIGHT(TEXT(AL566,"0.#"),1)="."),TRUE,FALSE)</formula>
    </cfRule>
  </conditionalFormatting>
  <conditionalFormatting sqref="Y566:Y593">
    <cfRule type="expression" dxfId="591" priority="699">
      <formula>IF(RIGHT(TEXT(Y566,"0.#"),1)=".",FALSE,TRUE)</formula>
    </cfRule>
    <cfRule type="expression" dxfId="590" priority="700">
      <formula>IF(RIGHT(TEXT(Y566,"0.#"),1)=".",TRUE,FALSE)</formula>
    </cfRule>
  </conditionalFormatting>
  <conditionalFormatting sqref="AL564:AO565">
    <cfRule type="expression" dxfId="589" priority="695">
      <formula>IF(AND(AL564&gt;=0, RIGHT(TEXT(AL564,"0.#"),1)&lt;&gt;"."),TRUE,FALSE)</formula>
    </cfRule>
    <cfRule type="expression" dxfId="588" priority="696">
      <formula>IF(AND(AL564&gt;=0, RIGHT(TEXT(AL564,"0.#"),1)="."),TRUE,FALSE)</formula>
    </cfRule>
    <cfRule type="expression" dxfId="587" priority="697">
      <formula>IF(AND(AL564&lt;0, RIGHT(TEXT(AL564,"0.#"),1)&lt;&gt;"."),TRUE,FALSE)</formula>
    </cfRule>
    <cfRule type="expression" dxfId="586" priority="698">
      <formula>IF(AND(AL564&lt;0, RIGHT(TEXT(AL564,"0.#"),1)="."),TRUE,FALSE)</formula>
    </cfRule>
  </conditionalFormatting>
  <conditionalFormatting sqref="Y564:Y565">
    <cfRule type="expression" dxfId="585" priority="693">
      <formula>IF(RIGHT(TEXT(Y564,"0.#"),1)=".",FALSE,TRUE)</formula>
    </cfRule>
    <cfRule type="expression" dxfId="584" priority="694">
      <formula>IF(RIGHT(TEXT(Y564,"0.#"),1)=".",TRUE,FALSE)</formula>
    </cfRule>
  </conditionalFormatting>
  <conditionalFormatting sqref="AL599:AO626">
    <cfRule type="expression" dxfId="583" priority="689">
      <formula>IF(AND(AL599&gt;=0, RIGHT(TEXT(AL599,"0.#"),1)&lt;&gt;"."),TRUE,FALSE)</formula>
    </cfRule>
    <cfRule type="expression" dxfId="582" priority="690">
      <formula>IF(AND(AL599&gt;=0, RIGHT(TEXT(AL599,"0.#"),1)="."),TRUE,FALSE)</formula>
    </cfRule>
    <cfRule type="expression" dxfId="581" priority="691">
      <formula>IF(AND(AL599&lt;0, RIGHT(TEXT(AL599,"0.#"),1)&lt;&gt;"."),TRUE,FALSE)</formula>
    </cfRule>
    <cfRule type="expression" dxfId="580" priority="692">
      <formula>IF(AND(AL599&lt;0, RIGHT(TEXT(AL599,"0.#"),1)="."),TRUE,FALSE)</formula>
    </cfRule>
  </conditionalFormatting>
  <conditionalFormatting sqref="Y599:Y626">
    <cfRule type="expression" dxfId="579" priority="687">
      <formula>IF(RIGHT(TEXT(Y599,"0.#"),1)=".",FALSE,TRUE)</formula>
    </cfRule>
    <cfRule type="expression" dxfId="578" priority="688">
      <formula>IF(RIGHT(TEXT(Y599,"0.#"),1)=".",TRUE,FALSE)</formula>
    </cfRule>
  </conditionalFormatting>
  <conditionalFormatting sqref="AL597:AO598">
    <cfRule type="expression" dxfId="577" priority="683">
      <formula>IF(AND(AL597&gt;=0, RIGHT(TEXT(AL597,"0.#"),1)&lt;&gt;"."),TRUE,FALSE)</formula>
    </cfRule>
    <cfRule type="expression" dxfId="576" priority="684">
      <formula>IF(AND(AL597&gt;=0, RIGHT(TEXT(AL597,"0.#"),1)="."),TRUE,FALSE)</formula>
    </cfRule>
    <cfRule type="expression" dxfId="575" priority="685">
      <formula>IF(AND(AL597&lt;0, RIGHT(TEXT(AL597,"0.#"),1)&lt;&gt;"."),TRUE,FALSE)</formula>
    </cfRule>
    <cfRule type="expression" dxfId="574" priority="686">
      <formula>IF(AND(AL597&lt;0, RIGHT(TEXT(AL597,"0.#"),1)="."),TRUE,FALSE)</formula>
    </cfRule>
  </conditionalFormatting>
  <conditionalFormatting sqref="Y597:Y598">
    <cfRule type="expression" dxfId="573" priority="681">
      <formula>IF(RIGHT(TEXT(Y597,"0.#"),1)=".",FALSE,TRUE)</formula>
    </cfRule>
    <cfRule type="expression" dxfId="572" priority="682">
      <formula>IF(RIGHT(TEXT(Y597,"0.#"),1)=".",TRUE,FALSE)</formula>
    </cfRule>
  </conditionalFormatting>
  <conditionalFormatting sqref="AU33">
    <cfRule type="expression" dxfId="571" priority="677">
      <formula>IF(RIGHT(TEXT(AU33,"0.#"),1)=".",FALSE,TRUE)</formula>
    </cfRule>
    <cfRule type="expression" dxfId="570" priority="678">
      <formula>IF(RIGHT(TEXT(AU33,"0.#"),1)=".",TRUE,FALSE)</formula>
    </cfRule>
  </conditionalFormatting>
  <conditionalFormatting sqref="AU32">
    <cfRule type="expression" dxfId="569" priority="679">
      <formula>IF(RIGHT(TEXT(AU32,"0.#"),1)=".",FALSE,TRUE)</formula>
    </cfRule>
    <cfRule type="expression" dxfId="568" priority="680">
      <formula>IF(RIGHT(TEXT(AU32,"0.#"),1)=".",TRUE,FALSE)</formula>
    </cfRule>
  </conditionalFormatting>
  <conditionalFormatting sqref="P29:AC29">
    <cfRule type="expression" dxfId="567" priority="675">
      <formula>IF(RIGHT(TEXT(P29,"0.#"),1)=".",FALSE,TRUE)</formula>
    </cfRule>
    <cfRule type="expression" dxfId="566" priority="676">
      <formula>IF(RIGHT(TEXT(P29,"0.#"),1)=".",TRUE,FALSE)</formula>
    </cfRule>
  </conditionalFormatting>
  <conditionalFormatting sqref="AE39">
    <cfRule type="expression" dxfId="565" priority="673">
      <formula>IF(RIGHT(TEXT(AE39,"0.#"),1)=".",FALSE,TRUE)</formula>
    </cfRule>
    <cfRule type="expression" dxfId="564" priority="674">
      <formula>IF(RIGHT(TEXT(AE39,"0.#"),1)=".",TRUE,FALSE)</formula>
    </cfRule>
  </conditionalFormatting>
  <conditionalFormatting sqref="AQ39:AQ41">
    <cfRule type="expression" dxfId="563" priority="655">
      <formula>IF(RIGHT(TEXT(AQ39,"0.#"),1)=".",FALSE,TRUE)</formula>
    </cfRule>
    <cfRule type="expression" dxfId="562" priority="656">
      <formula>IF(RIGHT(TEXT(AQ39,"0.#"),1)=".",TRUE,FALSE)</formula>
    </cfRule>
  </conditionalFormatting>
  <conditionalFormatting sqref="AU39:AU41">
    <cfRule type="expression" dxfId="561" priority="653">
      <formula>IF(RIGHT(TEXT(AU39,"0.#"),1)=".",FALSE,TRUE)</formula>
    </cfRule>
    <cfRule type="expression" dxfId="560" priority="654">
      <formula>IF(RIGHT(TEXT(AU39,"0.#"),1)=".",TRUE,FALSE)</formula>
    </cfRule>
  </conditionalFormatting>
  <conditionalFormatting sqref="AI41">
    <cfRule type="expression" dxfId="559" priority="667">
      <formula>IF(RIGHT(TEXT(AI41,"0.#"),1)=".",FALSE,TRUE)</formula>
    </cfRule>
    <cfRule type="expression" dxfId="558" priority="668">
      <formula>IF(RIGHT(TEXT(AI41,"0.#"),1)=".",TRUE,FALSE)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E41">
    <cfRule type="expression" dxfId="555" priority="669">
      <formula>IF(RIGHT(TEXT(AE41,"0.#"),1)=".",FALSE,TRUE)</formula>
    </cfRule>
    <cfRule type="expression" dxfId="554" priority="670">
      <formula>IF(RIGHT(TEXT(AE41,"0.#"),1)=".",TRUE,FALSE)</formula>
    </cfRule>
  </conditionalFormatting>
  <conditionalFormatting sqref="AI39 AM39:AM41">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 max="1638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t="s">
        <v>634</v>
      </c>
      <c r="R8" s="13" t="str">
        <f t="shared" si="3"/>
        <v>その他</v>
      </c>
      <c r="S8" s="13" t="str">
        <f t="shared" si="4"/>
        <v>その他</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634</v>
      </c>
      <c r="M9" s="13" t="str">
        <f t="shared" si="2"/>
        <v>エネルギー対策</v>
      </c>
      <c r="N9" s="13" t="str">
        <f t="shared" si="6"/>
        <v>エネルギー対策</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t="s">
        <v>634</v>
      </c>
      <c r="H10" s="13" t="str">
        <f t="shared" si="1"/>
        <v>エネルギー対策特別会計エネルギー需給勘定</v>
      </c>
      <c r="I10" s="13" t="str">
        <f t="shared" si="5"/>
        <v>エネルギー対策特別会計エネルギー需給勘定</v>
      </c>
      <c r="K10" s="14" t="s">
        <v>227</v>
      </c>
      <c r="L10" s="15"/>
      <c r="M10" s="13" t="str">
        <f t="shared" si="2"/>
        <v/>
      </c>
      <c r="N10" s="13" t="str">
        <f t="shared" si="6"/>
        <v>エネルギー対策</v>
      </c>
      <c r="O10" s="13"/>
      <c r="P10" s="13" t="str">
        <f>S8</f>
        <v>その他</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t="s">
        <v>634</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エネルギー対策特別会計エネルギー需給勘定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600</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2022-09-05T10:46:30Z</cp:lastPrinted>
  <dcterms:created xsi:type="dcterms:W3CDTF">2012-03-13T00:50:25Z</dcterms:created>
  <dcterms:modified xsi:type="dcterms:W3CDTF">2022-09-05T10:46:41Z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