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DEAA43C5-E941-40FD-B298-FEC96877EE5F}"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28" i="11" s="1"/>
  <c r="AY341" i="11" l="1"/>
  <c r="AY336" i="11"/>
  <c r="AY399" i="11"/>
  <c r="AY325" i="11"/>
  <c r="AY326" i="11"/>
  <c r="AY333" i="11"/>
  <c r="AY337" i="11"/>
  <c r="AY338" i="11"/>
  <c r="AY340" i="11"/>
  <c r="AY329" i="11"/>
  <c r="AY322" i="11"/>
  <c r="AY330" i="11"/>
  <c r="AY323" i="11"/>
  <c r="AY331" i="11"/>
  <c r="AY397" i="11"/>
  <c r="AY324" i="11"/>
  <c r="AY332" i="11"/>
  <c r="AY327"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17" i="11" s="1"/>
  <c r="AY99" i="11"/>
  <c r="AY100" i="11" s="1"/>
  <c r="AY98" i="11"/>
  <c r="AY102" i="11"/>
  <c r="AY104" i="11" s="1"/>
  <c r="AY101" i="11" l="1"/>
  <c r="AY121" i="11"/>
  <c r="AY131" i="11"/>
  <c r="AY153" i="11"/>
  <c r="AY213" i="11"/>
  <c r="AY113" i="11"/>
  <c r="AY174" i="11"/>
  <c r="AY193" i="11"/>
  <c r="AY114" i="11"/>
  <c r="AY130" i="11"/>
  <c r="AY142" i="11"/>
  <c r="AY175" i="11"/>
  <c r="AY115" i="11"/>
  <c r="AY116" i="11"/>
  <c r="AY177" i="11"/>
  <c r="AY203" i="11"/>
  <c r="AY178" i="11"/>
  <c r="AY205" i="11"/>
  <c r="AY176" i="11"/>
  <c r="AY118" i="11"/>
  <c r="AY119" i="11"/>
  <c r="AY209" i="11"/>
  <c r="AY126" i="11"/>
  <c r="AY152" i="11"/>
  <c r="AY120" i="11"/>
  <c r="AY128" i="11"/>
  <c r="AY154" i="11"/>
  <c r="AY140" i="11"/>
  <c r="AY134" i="11"/>
  <c r="AY198" i="11"/>
  <c r="AY210" i="11"/>
  <c r="AY155" i="11"/>
  <c r="AY141" i="11"/>
  <c r="AY211" i="11"/>
  <c r="AY201" i="11"/>
  <c r="AY123" i="11"/>
  <c r="AY143" i="11"/>
  <c r="AY124" i="11"/>
  <c r="AY163" i="11"/>
  <c r="AY144" i="11"/>
  <c r="AY151" i="11"/>
  <c r="AY164" i="11"/>
  <c r="AY207"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6" i="11" s="1"/>
  <c r="AY44" i="11"/>
  <c r="AY52" i="11" s="1"/>
  <c r="AY83" i="11" l="1"/>
  <c r="AY82" i="11"/>
  <c r="AY85" i="11"/>
  <c r="AY79" i="11"/>
  <c r="AY80" i="11"/>
  <c r="AY81" i="11"/>
  <c r="AY96" i="11"/>
  <c r="AY97" i="11"/>
  <c r="AY84" i="11"/>
  <c r="AY55" i="11"/>
  <c r="AY87" i="11"/>
  <c r="AY91" i="11"/>
  <c r="AY49" i="11"/>
  <c r="AY89" i="11"/>
  <c r="AY90"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<sst xmlns="http://schemas.openxmlformats.org/spreadsheetml/2006/main" count="2084" uniqueCount="764">
  <si>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</si>
  <si>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</si>
  <si>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</si>
  <si>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</si>
  <si>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</si>
  <si>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</si>
  <si>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</si>
  <si>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</si>
  <si>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</si>
  <si>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</si>
  <si>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</si>
  <si>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</si>
  <si>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</si>
  <si>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</si>
  <si>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</si>
  <si>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</si>
  <si>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</si>
  <si>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</si>
  <si>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</si>
  <si>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</si>
  <si>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</si>
  <si>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</si>
  <si>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</si>
  <si>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</si>
  <si>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</si>
  <si>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</si>
  <si>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</si>
  <si>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</si>
  <si>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</si>
  <si>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</si>
  <si>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</si>
  <si>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</si>
  <si>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</si>
  <si>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</si>
  <si>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</si>
  <si>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</si>
  <si>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</si>
  <si>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</si>
  <si>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</si>
  <si>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</si>
  <si>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</si>
  <si>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</si>
  <si>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</si>
  <si>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</si>
  <si>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</si>
  <si>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</si>
  <si>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</si>
  <si>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</si>
  <si>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</si>
  <si>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</si>
  <si>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</si>
  <si>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</si>
  <si>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</si>
  <si>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</si>
  <si>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</si>
  <si>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</si>
  <si>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</si>
  <si>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</si>
  <si>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</si>
  <si>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</si>
  <si>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</si>
  <si>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</si>
  <si>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</si>
  <si>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</si>
  <si>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</si>
  <si>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</si>
  <si>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</si>
  <si>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</si>
  <si>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</si>
  <si>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</si>
  <si>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</si>
  <si>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</si>
  <si>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</si>
  <si>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</si>
  <si>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</si>
  <si>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</si>
  <si>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</si>
  <si>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</si>
  <si>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</si>
  <si>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</si>
  <si>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</si>
  <si>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</si>
  <si>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</si>
  <si>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</si>
  <si>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</si>
  <si>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</si>
  <si>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</si>
  <si>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</si>
  <si>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</si>
  <si>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</si>
  <si>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</si>
  <si>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</si>
  <si>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</si>
  <si>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</si>
  <si>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</si>
  <si>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</si>
  <si>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</si>
  <si>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</si>
  <si>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</si>
  <si>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</si>
  <si>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</si>
  <si>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</si>
  <si>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</si>
  <si>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</si>
  <si>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</si>
  <si>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</si>
  <si>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</si>
  <si>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</si>
  <si>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</si>
  <si>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</si>
  <si>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</si>
  <si>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</si>
  <si>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</si>
  <si>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</si>
  <si>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</si>
  <si>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</si>
  <si>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</si>
  <si>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</si>
  <si>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</si>
  <si>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</si>
  <si>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</si>
  <si>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</si>
  <si>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</si>
  <si>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</si>
  <si>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</si>
  <si>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</si>
  <si>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</si>
  <si>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</si>
  <si>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</si>
  <si>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</si>
  <si>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</si>
  <si>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</si>
  <si>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</si>
  <si>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</si>
  <si>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</si>
  <si>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</si>
  <si>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</si>
  <si>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</si>
  <si>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</si>
  <si>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</si>
  <si>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</si>
  <si>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</si>
  <si>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</si>
  <si>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</si>
  <si>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</si>
  <si>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</si>
  <si>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</si>
  <si>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</si>
  <si>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</si>
  <si>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</si>
  <si>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</si>
  <si>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</si>
  <si>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</si>
  <si>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</si>
  <si>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</si>
  <si>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</si>
  <si>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</si>
  <si>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</si>
  <si>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</si>
  <si>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</si>
  <si>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</si>
  <si>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</si>
  <si>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</si>
  <si>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</si>
  <si>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</si>
  <si>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</si>
  <si>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</si>
  <si>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</si>
  <si>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</si>
  <si>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</si>
  <si>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</si>
  <si>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</si>
  <si>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</si>
  <si>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</si>
  <si>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</si>
  <si>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</si>
  <si>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</si>
  <si>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</si>
  <si>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</si>
  <si>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</si>
  <si>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</si>
  <si>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</si>
  <si>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</si>
  <si>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</si>
  <si>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</si>
  <si>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</si>
  <si>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</si>
  <si>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</si>
  <si>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</si>
  <si>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</si>
  <si>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</si>
  <si>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</si>
  <si>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</si>
  <si>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</si>
  <si>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</si>
  <si>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</si>
  <si>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</si>
  <si>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</si>
  <si>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</si>
  <si>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</si>
  <si>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</si>
  <si>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</si>
  <si>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</si>
  <si>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</si>
  <si>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</si>
  <si>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</si>
  <si>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</si>
  <si>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</si>
  <si>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</si>
  <si>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</si>
  <si>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</si>
  <si>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</si>
  <si>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</si>
  <si>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</si>
  <si>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</si>
  <si>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</si>
  <si>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</si>
  <si>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</si>
  <si>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</si>
  <si>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</si>
  <si>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</si>
  <si>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</si>
  <si>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</si>
  <si>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</si>
  <si>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</si>
  <si>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</si>
  <si>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</si>
  <si>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</si>
  <si>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</si>
  <si>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</si>
  <si>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</si>
  <si>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</si>
  <si>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</si>
  <si>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</si>
  <si>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</si>
  <si>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</si>
  <si>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</si>
  <si>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</si>
  <si>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</si>
  <si>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</si>
  <si>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</si>
  <si>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</si>
  <si>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</si>
  <si>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</si>
  <si>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</si>
  <si>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</si>
  <si>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</si>
  <si>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</si>
  <si>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</si>
  <si>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</si>
  <si>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</si>
  <si>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</si>
  <si>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</si>
  <si>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</si>
  <si>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</si>
  <si>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</si>
  <si>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</si>
  <si>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</si>
  <si>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</si>
  <si>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</si>
  <si>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</si>
  <si>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</si>
  <si>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</si>
  <si>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</si>
  <si>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</si>
  <si>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</si>
  <si>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</si>
  <si>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</si>
  <si>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</si>
  <si>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</si>
  <si>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</si>
  <si>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</si>
  <si>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</si>
  <si>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</si>
  <si>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</si>
  <si>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</si>
  <si>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</si>
  <si>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</si>
  <si>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</si>
  <si>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</si>
  <si>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</si>
  <si>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</si>
  <si>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</si>
  <si>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</si>
  <si>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</si>
  <si>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</si>
  <si>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</si>
  <si>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</si>
  <si>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</si>
  <si>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</si>
  <si>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</si>
  <si>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</si>
  <si>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</si>
  <si>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</si>
  <si>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</si>
  <si>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</si>
  <si>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</si>
  <si>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</si>
  <si>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</si>
  <si>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</si>
  <si>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</si>
  <si>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</si>
  <si>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</si>
  <si>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</si>
  <si>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</si>
  <si>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</si>
  <si>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</si>
  <si>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</si>
  <si>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</si>
  <si>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</si>
  <si>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</si>
  <si>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</si>
  <si>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</si>
  <si>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</si>
  <si>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</si>
  <si>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</si>
  <si>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</si>
  <si>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</si>
  <si>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</si>
  <si>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</si>
  <si>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</si>
  <si>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</si>
  <si>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</si>
  <si>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</si>
  <si>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</si>
  <si>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</si>
  <si>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</si>
  <si>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</si>
  <si>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</si>
  <si>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</si>
  <si>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</si>
  <si>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</si>
  <si>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</si>
  <si>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</si>
  <si>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</si>
  <si>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</si>
  <si>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</si>
  <si>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</si>
  <si>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</si>
  <si>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</si>
  <si>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</si>
  <si>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</si>
  <si>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</si>
  <si>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</si>
  <si>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</si>
  <si>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</si>
  <si>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</si>
  <si>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</si>
  <si>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</si>
  <si>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</si>
  <si>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</si>
  <si>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</si>
  <si>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</si>
  <si>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</si>
  <si>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</si>
  <si>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</si>
  <si>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</si>
  <si>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</si>
  <si>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</si>
  <si>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</si>
  <si>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</si>
  <si>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</si>
  <si>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</si>
  <si>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</si>
  <si>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</si>
  <si>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</si>
  <si>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</si>
  <si>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</si>
  <si>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</si>
  <si>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</si>
  <si>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</si>
  <si>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</si>
  <si>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</si>
  <si>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</si>
  <si>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</si>
  <si>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</si>
  <si>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</si>
  <si>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</si>
  <si>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</si>
  <si>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</si>
  <si>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</si>
  <si>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</si>
  <si>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</si>
  <si>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</si>
  <si>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</si>
  <si>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</si>
  <si>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</si>
  <si>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</si>
  <si>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</si>
  <si>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</si>
  <si>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</si>
  <si>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</si>
  <si>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</si>
  <si>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</si>
  <si>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</si>
  <si>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</si>
  <si>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</si>
  <si>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</si>
  <si>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</si>
  <si>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</si>
  <si>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</si>
  <si>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</si>
  <si>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</si>
  <si>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</si>
  <si>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</si>
  <si>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</si>
  <si>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</si>
  <si>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</si>
  <si>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</si>
  <si>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</si>
  <si>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</si>
  <si>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</si>
  <si>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</si>
  <si>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</si>
  <si>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</si>
  <si>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</si>
  <si>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</si>
  <si>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</si>
  <si>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</si>
  <si>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</si>
  <si>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</si>
  <si>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</si>
  <si>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</si>
  <si>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</si>
  <si>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</si>
  <si>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</si>
  <si>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</si>
  <si>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</si>
  <si>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</si>
  <si>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</si>
  <si>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</si>
  <si>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</si>
  <si>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</si>
  <si>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</si>
  <si>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</si>
  <si>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</si>
  <si>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</si>
  <si>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</si>
  <si>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</si>
  <si>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</si>
  <si>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</si>
  <si>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</si>
  <si>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</si>
  <si>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</si>
  <si>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</si>
  <si>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</si>
  <si>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</si>
  <si>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</si>
  <si>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</si>
  <si>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</si>
  <si>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</si>
  <si>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</si>
  <si>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</si>
  <si>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</si>
  <si>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</si>
  <si>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</si>
  <si>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</si>
  <si>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</si>
  <si>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</si>
  <si>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</si>
  <si>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</si>
  <si>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</si>
  <si>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</si>
  <si>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</si>
  <si>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</si>
  <si>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</si>
  <si>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</si>
  <si>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</si>
  <si>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</si>
  <si>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</si>
  <si>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</si>
  <si>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</si>
  <si>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</si>
  <si>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</si>
  <si>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</si>
  <si>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</si>
  <si>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</si>
  <si>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</si>
  <si>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</si>
  <si>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</si>
  <si>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</si>
  <si>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</si>
  <si>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</si>
  <si>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</si>
  <si>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</si>
  <si>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</si>
  <si>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</si>
  <si>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</si>
  <si>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</si>
  <si>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</si>
  <si>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</si>
  <si>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</si>
  <si>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</si>
  <si>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</si>
  <si>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</si>
  <si>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</si>
  <si>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</si>
  <si>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</si>
  <si>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</si>
  <si>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</si>
  <si>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</si>
  <si>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</si>
  <si>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</si>
  <si>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</si>
  <si>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</si>
  <si>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</si>
  <si>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</si>
  <si>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</si>
  <si>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</si>
  <si>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</si>
  <si>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</si>
  <si>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</si>
  <si>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</si>
  <si>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</si>
  <si>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</si>
  <si>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</si>
  <si>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</si>
  <si>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</si>
  <si>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</si>
  <si>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</si>
  <si>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</si>
  <si>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</si>
  <si>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</si>
  <si>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</si>
  <si>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</si>
  <si>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</si>
  <si>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</si>
  <si>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</si>
  <si>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</si>
  <si>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</si>
  <si>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</si>
  <si>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</si>
  <si>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</si>
  <si>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</si>
  <si>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</si>
  <si>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</si>
  <si>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</si>
  <si>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</si>
  <si>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</si>
  <si>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</si>
  <si>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</si>
  <si>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</si>
  <si>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</si>
  <si>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</si>
  <si>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</si>
  <si>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</si>
  <si>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</si>
  <si>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</si>
  <si>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</si>
  <si>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</si>
  <si>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</si>
  <si>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</si>
  <si>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</si>
  <si>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</si>
  <si>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</si>
  <si>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</si>
  <si>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</si>
  <si>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</si>
  <si>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</si>
  <si>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</si>
  <si>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</si>
  <si>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</si>
  <si>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</si>
  <si>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</si>
  <si>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</si>
  <si>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</si>
  <si>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</si>
  <si>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</si>
  <si>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</si>
  <si>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</si>
  <si>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</si>
  <si>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</si>
  <si>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</si>
  <si>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</si>
  <si>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</si>
  <si>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</si>
  <si>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</si>
  <si>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</si>
  <si>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</si>
  <si>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</si>
  <si>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</si>
  <si>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</si>
  <si>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</si>
  <si>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</si>
  <si>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</si>
  <si>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</si>
  <si>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</si>
  <si>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</si>
  <si>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</si>
  <si>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</si>
  <si>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</si>
  <si>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</si>
  <si>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</si>
  <si>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</si>
  <si>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</si>
  <si>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</si>
  <si>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</si>
  <si>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</si>
  <si>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</si>
  <si>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</si>
  <si>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</si>
  <si>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</si>
  <si>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</si>
  <si>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</si>
  <si>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</si>
  <si>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</si>
  <si>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</si>
  <si>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</si>
  <si>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</si>
  <si>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</si>
  <si>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</si>
  <si>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</si>
  <si>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</si>
  <si>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</si>
  <si>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</si>
  <si>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</si>
  <si>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</si>
  <si>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</si>
  <si>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</si>
  <si>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</si>
  <si>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</si>
  <si>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</si>
  <si>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</si>
  <si>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</si>
  <si>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</si>
  <si>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</si>
  <si>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</si>
  <si>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</si>
  <si>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</si>
  <si>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</si>
  <si>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</si>
  <si>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</si>
  <si>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</si>
  <si>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</si>
  <si>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</si>
  <si>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</si>
  <si>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</si>
  <si>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</si>
  <si>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</si>
  <si>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</si>
  <si>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</si>
  <si>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</si>
  <si>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</si>
  <si>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</si>
  <si>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</si>
  <si>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</si>
  <si>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</si>
  <si>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</si>
  <si>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</si>
  <si>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</si>
  <si>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</si>
  <si>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</si>
  <si>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</si>
  <si>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</si>
  <si>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</si>
  <si>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</si>
  <si>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</si>
  <si>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</si>
  <si>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</si>
  <si>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</si>
  <si>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</si>
  <si>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</si>
  <si>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</si>
  <si>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</si>
  <si>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</si>
  <si>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</si>
  <si>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</si>
  <si>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</si>
  <si>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</si>
  <si>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</si>
  <si>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</si>
  <si>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</si>
  <si>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</si>
  <si>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</si>
  <si>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</si>
  <si>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</si>
  <si>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</si>
  <si>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</si>
  <si>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</si>
  <si>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</si>
  <si>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</si>
  <si>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</si>
  <si>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</si>
  <si>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</si>
  <si>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</si>
  <si>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</si>
  <si>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</si>
  <si>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</si>
  <si>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</si>
  <si>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</si>
  <si>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</si>
  <si>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</si>
  <si>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代替燃料活用による船舶からのCO2排出削減対策モデル事業（国土交通省連携事業）</t>
  </si>
  <si>
    <t>地球環境局</t>
  </si>
  <si>
    <t>平成３０年度</t>
  </si>
  <si>
    <t>令和3年度</t>
  </si>
  <si>
    <t>地球温暖化対策課
地球温暖化対策事業室</t>
  </si>
  <si>
    <t>特別会計に関する法律第８５条第３項第１号ヘ
同法施行令第５０条第７項第１０号及び第８項第７号並びに第８号</t>
  </si>
  <si>
    <t>近年、船舶分野においても代替燃料の活用による更なるCO2排出削減が期待されており、今後普及の見込まれる代替燃料として、CO2削減に加え環境（NOx、SOx）性能等に優れたLNG燃料が挙げられる。しかし、LNG燃料船については、ガスエンジンやガス供給システムといった個々の技術開発は確立しているものの、それらの技術を実船に搭載し、実際の海域で航行した際に加わる負荷に応じて、燃焼の効率を最適化する制御技術の確立がなされていないため、LNG燃料船によるCO2排出削減の最大化を図る技術実証を行い、もって船舶からのCO2排出量を大幅に削減することを目的とする。</t>
  </si>
  <si>
    <t xml:space="preserve">LNG燃料船を実際の海域で運航し、負荷変動のデータを取得・分析することにより、ガスエンジン及びガス供給システムの燃焼効率を最適化するための制御技術を確立し、実際の航行においてCO2排出削減効果の最大化を図る。（補助率：1/2）
</t>
  </si>
  <si>
    <t>-</t>
  </si>
  <si>
    <t>t-CO2</t>
  </si>
  <si>
    <t>本事業により設計・実証したLNG燃料船において、事業終了年度の令和2年度においてガスエンジン及びガス供給システムの燃料効率を最適化するための制御技術を３種類以上確立する。</t>
  </si>
  <si>
    <t>本事業において確立する制御技術の種類</t>
  </si>
  <si>
    <t>件</t>
  </si>
  <si>
    <t>事業実施計画書、完了実績報告書</t>
  </si>
  <si>
    <t xml:space="preserve">令和12年度までに1tあたりのCO2削減コストを4,005円以下とする。
</t>
  </si>
  <si>
    <t>・技術実証のため、中間目標の設定は困難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</si>
  <si>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</si>
  <si>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</si>
  <si>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</si>
  <si>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内航輸送量（トンキロ）の多い貨物の船種区分（ばら積み貨物船等）を対象とする補助事業実施件数</t>
  </si>
  <si>
    <t>　　/</t>
    <phoneticPr fontId="5"/>
  </si>
  <si>
    <t>264/2</t>
  </si>
  <si>
    <t>498/3</t>
  </si>
  <si>
    <t>／　</t>
    <phoneticPr fontId="5"/>
  </si>
  <si>
    <t>／　　　　　　　　　　　　　　</t>
    <phoneticPr fontId="5"/>
  </si>
  <si>
    <t>／　　　　　　　　　　　　　　</t>
    <phoneticPr fontId="5"/>
  </si>
  <si>
    <t>新30-0007</t>
  </si>
  <si>
    <t>新30-0004</t>
  </si>
  <si>
    <t>○</t>
  </si>
  <si>
    <t>-</t>
    <phoneticPr fontId="5"/>
  </si>
  <si>
    <t>168/1</t>
    <phoneticPr fontId="5"/>
  </si>
  <si>
    <t>LNG燃料船に搭載するエンジンの最適制御技術の確立や、実海域運航データの取得・分析等、社会実装はハードルが高く、民間等に委ねるだけではLNG船への代替建造が進まないため、国主導で事業を行う必要がある。</t>
    <phoneticPr fontId="5"/>
  </si>
  <si>
    <t>本補助事業においては、広く公募を行い、また、外部有識者から成る審査委員会により厳正に審査を行った上で補助先を選定し、競争性を確保している。</t>
    <phoneticPr fontId="5"/>
  </si>
  <si>
    <t>無</t>
  </si>
  <si>
    <t>受益者負担を１／２とし、相応の負担を求めている。</t>
    <phoneticPr fontId="5"/>
  </si>
  <si>
    <t>‐</t>
  </si>
  <si>
    <t>交付申請時及び確定時において経費を精査することで、支出合理性を確保し、費目・使途を限定している。</t>
    <phoneticPr fontId="5"/>
  </si>
  <si>
    <t>業務費等</t>
    <rPh sb="0" eb="3">
      <t>ギョウムヒ</t>
    </rPh>
    <rPh sb="3" eb="4">
      <t>ナド</t>
    </rPh>
    <phoneticPr fontId="5"/>
  </si>
  <si>
    <t>LNG燃料船の導入に要する費用</t>
    <phoneticPr fontId="5"/>
  </si>
  <si>
    <t>LNG燃料船の制御技術の実証等</t>
    <phoneticPr fontId="5"/>
  </si>
  <si>
    <t>補助金等交付</t>
  </si>
  <si>
    <t>川崎汽船株式会社</t>
    <phoneticPr fontId="5"/>
  </si>
  <si>
    <t>民間企業、公的研究機関、大学等を対象にLNG燃料船に係る技術開発・実証の取り組みを支援する。</t>
    <rPh sb="16" eb="18">
      <t>タイショウ</t>
    </rPh>
    <rPh sb="36" eb="37">
      <t>ト</t>
    </rPh>
    <rPh sb="38" eb="39">
      <t>ク</t>
    </rPh>
    <rPh sb="41" eb="43">
      <t>シエン</t>
    </rPh>
    <phoneticPr fontId="5"/>
  </si>
  <si>
    <t>百万円</t>
    <phoneticPr fontId="5"/>
  </si>
  <si>
    <t>百万円/件</t>
    <phoneticPr fontId="5"/>
  </si>
  <si>
    <t>LNG燃料船に係る開発・実証した技術を社会に広く普及する</t>
    <phoneticPr fontId="5"/>
  </si>
  <si>
    <t>補助事業によるCO2排出削減量</t>
    <phoneticPr fontId="5"/>
  </si>
  <si>
    <t>t-CO2</t>
    <phoneticPr fontId="5"/>
  </si>
  <si>
    <t xml:space="preserve">代替燃料活用による船舶からのCO2排出削減対策モデル事業の成果（波及効果含む）において、令和12年度に851,134tのCO2排出削減を達成する。
</t>
    <phoneticPr fontId="5"/>
  </si>
  <si>
    <t>予算執行額 ／補助事業実施件数(繰越事業は次年度に加算）　　　　　　　　　　　</t>
    <phoneticPr fontId="5"/>
  </si>
  <si>
    <t>地球温暖化対策計画では、船舶においても2030年度に2013年度比17%のCO2排出削減が求められており、船舶からのCO2排出削減を目指す本事業は社会のニーズを反映している。</t>
    <phoneticPr fontId="5"/>
  </si>
  <si>
    <t>地球温暖化対策計画では、船舶においても2030年度に2013年度比17%のCO2排出削減が求められており、代替燃料の活用による船舶からのCO2排出削減はその達成に向け必要なことから、優先度の高い事業である。</t>
    <phoneticPr fontId="5"/>
  </si>
  <si>
    <t>外部有識者からなる審査会での指摘を受け工夫を行っている。</t>
    <phoneticPr fontId="5"/>
  </si>
  <si>
    <t>外部有識者による審査・評価を行っており、コストの縮減を行っている。</t>
    <rPh sb="0" eb="2">
      <t>ガイブ</t>
    </rPh>
    <rPh sb="2" eb="5">
      <t>ユウシキシャ</t>
    </rPh>
    <rPh sb="8" eb="10">
      <t>シンサ</t>
    </rPh>
    <rPh sb="11" eb="13">
      <t>ヒョウカ</t>
    </rPh>
    <rPh sb="14" eb="15">
      <t>オコナ</t>
    </rPh>
    <rPh sb="24" eb="26">
      <t>シュクゲン</t>
    </rPh>
    <rPh sb="27" eb="28">
      <t>オコナ</t>
    </rPh>
    <phoneticPr fontId="5"/>
  </si>
  <si>
    <t>従来の船舶より省CO2で運航しており、活用されている。</t>
    <rPh sb="0" eb="2">
      <t>ジュウライ</t>
    </rPh>
    <rPh sb="3" eb="5">
      <t>センパク</t>
    </rPh>
    <rPh sb="7" eb="8">
      <t>ショウ</t>
    </rPh>
    <rPh sb="12" eb="14">
      <t>ウンコウ</t>
    </rPh>
    <rPh sb="19" eb="21">
      <t>カツヨウ</t>
    </rPh>
    <phoneticPr fontId="5"/>
  </si>
  <si>
    <t>他省との連携、外部有識者による委員会等を活用し、効率的・効果的に事業を進めており、活動実績は目標に見合ったものとなった。</t>
    <rPh sb="0" eb="1">
      <t>タ</t>
    </rPh>
    <rPh sb="1" eb="2">
      <t>ショウ</t>
    </rPh>
    <rPh sb="4" eb="6">
      <t>レンケイ</t>
    </rPh>
    <rPh sb="7" eb="9">
      <t>ガイブ</t>
    </rPh>
    <rPh sb="9" eb="12">
      <t>ユウシキシャ</t>
    </rPh>
    <rPh sb="15" eb="18">
      <t>イインカイ</t>
    </rPh>
    <rPh sb="18" eb="19">
      <t>トウ</t>
    </rPh>
    <rPh sb="20" eb="22">
      <t>カツヨウ</t>
    </rPh>
    <rPh sb="24" eb="26">
      <t>コウリツ</t>
    </rPh>
    <rPh sb="26" eb="27">
      <t>テキ</t>
    </rPh>
    <rPh sb="28" eb="30">
      <t>コウカ</t>
    </rPh>
    <rPh sb="30" eb="31">
      <t>テキ</t>
    </rPh>
    <rPh sb="32" eb="34">
      <t>ジギョウ</t>
    </rPh>
    <rPh sb="35" eb="36">
      <t>スス</t>
    </rPh>
    <rPh sb="41" eb="43">
      <t>カツドウ</t>
    </rPh>
    <rPh sb="43" eb="45">
      <t>ジッセキ</t>
    </rPh>
    <rPh sb="46" eb="48">
      <t>モクヒョウ</t>
    </rPh>
    <rPh sb="49" eb="51">
      <t>ミア</t>
    </rPh>
    <phoneticPr fontId="5"/>
  </si>
  <si>
    <t>社会変革と物流脱炭素化を同時実現する先進技術導入促進事業（LNG燃料システム等導入促進）が実質的な後継事業にあたる。
本事業の結果を受け、実質的な後継事業に成果を活用するとともに、効率的、効果的に事業を実施する。</t>
    <rPh sb="69" eb="72">
      <t>ジッシツテキ</t>
    </rPh>
    <rPh sb="73" eb="77">
      <t>コウケイジギョウ</t>
    </rPh>
    <phoneticPr fontId="5"/>
  </si>
  <si>
    <t>A.川崎汽船株式会社</t>
    <phoneticPr fontId="5"/>
  </si>
  <si>
    <t>－</t>
    <phoneticPr fontId="5"/>
  </si>
  <si>
    <t>１．地球温暖化対策の推進</t>
    <phoneticPr fontId="5"/>
  </si>
  <si>
    <t>https://www.env.go.jp/guide/seisaku/index.html</t>
    <phoneticPr fontId="5"/>
  </si>
  <si>
    <t>目標1-1</t>
    <phoneticPr fontId="5"/>
  </si>
  <si>
    <t>補助金額と実施件数を勘案し、単位当たりコスト等の水準は妥当である。</t>
    <phoneticPr fontId="5"/>
  </si>
  <si>
    <t>成果目標に見合った成果実績となっている。</t>
    <rPh sb="0" eb="2">
      <t>セイカ</t>
    </rPh>
    <rPh sb="2" eb="4">
      <t>モクヒョウ</t>
    </rPh>
    <rPh sb="5" eb="7">
      <t>ミア</t>
    </rPh>
    <rPh sb="9" eb="11">
      <t>セイカ</t>
    </rPh>
    <rPh sb="11" eb="13">
      <t>ジッセキ</t>
    </rPh>
    <phoneticPr fontId="5"/>
  </si>
  <si>
    <t>事業全体の活動実績の見込みは当初の計画どおりであった。</t>
    <rPh sb="17" eb="19">
      <t>ケイカク</t>
    </rPh>
    <phoneticPr fontId="5"/>
  </si>
  <si>
    <t>地球温暖化対策計画（令和３年10月）
第３期海洋基本計画（平成30年５月）
第６次エネルギー基本計画（令和３年10月）</t>
    <rPh sb="10" eb="12">
      <t>レイワ</t>
    </rPh>
    <rPh sb="51" eb="53">
      <t>レイワ</t>
    </rPh>
    <phoneticPr fontId="5"/>
  </si>
  <si>
    <t>本事業による導入実績等</t>
    <phoneticPr fontId="5"/>
  </si>
  <si>
    <t>室長　松﨑　裕司</t>
    <phoneticPr fontId="5"/>
  </si>
  <si>
    <t>外部有識者点検対象外</t>
    <phoneticPr fontId="5"/>
  </si>
  <si>
    <t>終了予定</t>
  </si>
  <si>
    <t>令和３年度で終了の事業。
本事業で得られた知見を今後の関連する政策に有効に活用すること。</t>
    <phoneticPr fontId="5"/>
  </si>
  <si>
    <t>令和２年度から繰り越しとなっていた業務が完了し、本事業はすべて終了となった。
空港・港湾・海事分野における脱炭素化促進事業のうち、海事分野における脱炭素化促進事業が実質的な後継事業に当たるため、本事業の知見を活用し、効率的、効果的に事業を実施する。</t>
    <rPh sb="3" eb="5">
      <t>ネンド</t>
    </rPh>
    <rPh sb="7" eb="8">
      <t>ク</t>
    </rPh>
    <rPh sb="9" eb="10">
      <t>コ</t>
    </rPh>
    <rPh sb="17" eb="19">
      <t>ギョウム</t>
    </rPh>
    <rPh sb="20" eb="22">
      <t>カンリョウ</t>
    </rPh>
    <rPh sb="24" eb="27">
      <t>ホンジギョウ</t>
    </rPh>
    <rPh sb="31" eb="33">
      <t>シュウリョウ</t>
    </rPh>
    <rPh sb="59" eb="61">
      <t>ジギョウ</t>
    </rPh>
    <rPh sb="82" eb="85">
      <t>ジッシツテキ</t>
    </rPh>
    <rPh sb="86" eb="88">
      <t>コウケイ</t>
    </rPh>
    <rPh sb="88" eb="90">
      <t>ジギョウ</t>
    </rPh>
    <rPh sb="91" eb="92">
      <t>ア</t>
    </rPh>
    <rPh sb="97" eb="100">
      <t>ホンジギョウ</t>
    </rPh>
    <rPh sb="101" eb="103">
      <t>チケン</t>
    </rPh>
    <rPh sb="104" eb="10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</si>
</sst>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54428</xdr:colOff>
      <xdr:row>270</xdr:row>
      <xdr:rowOff>127227</xdr:rowOff>
    </xdr:from>
    <xdr:to>
      <xdr:col>19</xdr:col>
      <xdr:colOff>79334</xdr:colOff>
      <xdr:row>272</xdr:row>
      <xdr:rowOff>289078</xdr:rowOff>
    </xdr:to>
    <xdr:sp macro="" textlink="">
      <xdr:nvSpPr>
        <xdr:cNvPr id="2" name="正方形/長方形 1">
          <a:extLst>
            <a:ext uri="{FF2B5EF4-FFF2-40B4-BE49-F238E27FC236}">
              <a16:creationId xmlns:a16="http://schemas.microsoft.com/office/drawing/2014/main" id="{D6EF9DB3-B509-4666-8641-82D8C3B5C6E2}"/>
            </a:ext>
          </a:extLst>
        </xdr:cNvPr>
        <xdr:cNvSpPr/>
      </xdr:nvSpPr>
      <xdr:spPr bwMode="auto">
        <a:xfrm>
          <a:off x="1505857" y="88301513"/>
          <a:ext cx="2020620" cy="8694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168</a:t>
          </a:r>
          <a:r>
            <a:rPr kumimoji="1" lang="ja-JP" altLang="en-US" sz="1100">
              <a:solidFill>
                <a:sysClr val="windowText" lastClr="000000"/>
              </a:solidFill>
            </a:rPr>
            <a:t>百万円</a:t>
          </a:r>
        </a:p>
      </xdr:txBody>
    </xdr:sp>
    <xdr:clientData/>
  </xdr:twoCellAnchor>
  <xdr:twoCellAnchor>
    <xdr:from>
      <xdr:col>28</xdr:col>
      <xdr:colOff>154089</xdr:colOff>
      <xdr:row>270</xdr:row>
      <xdr:rowOff>200898</xdr:rowOff>
    </xdr:from>
    <xdr:to>
      <xdr:col>44</xdr:col>
      <xdr:colOff>56656</xdr:colOff>
      <xdr:row>272</xdr:row>
      <xdr:rowOff>224518</xdr:rowOff>
    </xdr:to>
    <xdr:sp macro="" textlink="">
      <xdr:nvSpPr>
        <xdr:cNvPr id="3" name="正方形/長方形 2">
          <a:extLst>
            <a:ext uri="{FF2B5EF4-FFF2-40B4-BE49-F238E27FC236}">
              <a16:creationId xmlns:a16="http://schemas.microsoft.com/office/drawing/2014/main" id="{88E8E566-C3CC-45B0-909E-6DAA52E38253}"/>
            </a:ext>
          </a:extLst>
        </xdr:cNvPr>
        <xdr:cNvSpPr/>
      </xdr:nvSpPr>
      <xdr:spPr bwMode="auto">
        <a:xfrm>
          <a:off x="5234089" y="88375184"/>
          <a:ext cx="2805424" cy="73119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en-US" altLang="ja-JP" sz="1100" baseline="0">
              <a:solidFill>
                <a:sysClr val="windowText" lastClr="000000"/>
              </a:solidFill>
            </a:rPr>
            <a:t> </a:t>
          </a:r>
          <a:r>
            <a:rPr kumimoji="1" lang="ja-JP" altLang="en-US" sz="1100" baseline="0">
              <a:solidFill>
                <a:sysClr val="windowText" lastClr="000000"/>
              </a:solidFill>
            </a:rPr>
            <a:t>民間団体</a:t>
          </a:r>
          <a:endParaRPr kumimoji="1" lang="en-US" altLang="ja-JP" sz="110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（１者、</a:t>
          </a:r>
          <a:r>
            <a:rPr kumimoji="1" lang="en-US" altLang="ja-JP" sz="1100" baseline="0">
              <a:solidFill>
                <a:sysClr val="windowText" lastClr="000000"/>
              </a:solidFill>
              <a:effectLst/>
              <a:latin typeface="+mn-lt"/>
              <a:ea typeface="+mn-ea"/>
              <a:cs typeface="+mn-cs"/>
            </a:rPr>
            <a:t>168</a:t>
          </a:r>
          <a:r>
            <a:rPr kumimoji="1" lang="ja-JP" altLang="en-US" sz="1100" baseline="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23545</xdr:colOff>
      <xdr:row>273</xdr:row>
      <xdr:rowOff>264016</xdr:rowOff>
    </xdr:from>
    <xdr:to>
      <xdr:col>48</xdr:col>
      <xdr:colOff>100651</xdr:colOff>
      <xdr:row>276</xdr:row>
      <xdr:rowOff>317500</xdr:rowOff>
    </xdr:to>
    <xdr:sp macro="" textlink="">
      <xdr:nvSpPr>
        <xdr:cNvPr id="4" name="大かっこ 3">
          <a:extLst>
            <a:ext uri="{FF2B5EF4-FFF2-40B4-BE49-F238E27FC236}">
              <a16:creationId xmlns:a16="http://schemas.microsoft.com/office/drawing/2014/main" id="{A5E40A6A-950C-4B6E-A1C9-C83305EE09F6}"/>
            </a:ext>
          </a:extLst>
        </xdr:cNvPr>
        <xdr:cNvSpPr/>
      </xdr:nvSpPr>
      <xdr:spPr bwMode="auto">
        <a:xfrm>
          <a:off x="5103545" y="89499659"/>
          <a:ext cx="3705677" cy="1114841"/>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を燃料とする自動車運搬船の建造・運航、データの収集・解析を通して、</a:t>
          </a:r>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燃料船における負荷変動への対策等、実海域での</a:t>
          </a:r>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の燃焼効率の最適化及び</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排出削減効果の実証を行う事業</a:t>
          </a:r>
          <a:endParaRPr lang="ja-JP" altLang="ja-JP">
            <a:effectLst/>
          </a:endParaRPr>
        </a:p>
      </xdr:txBody>
    </xdr:sp>
    <xdr:clientData/>
  </xdr:twoCellAnchor>
  <xdr:oneCellAnchor>
    <xdr:from>
      <xdr:col>27</xdr:col>
      <xdr:colOff>133437</xdr:colOff>
      <xdr:row>269</xdr:row>
      <xdr:rowOff>235857</xdr:rowOff>
    </xdr:from>
    <xdr:ext cx="1172116" cy="275717"/>
    <xdr:sp macro="" textlink="">
      <xdr:nvSpPr>
        <xdr:cNvPr id="5" name="テキスト ボックス 4">
          <a:extLst>
            <a:ext uri="{FF2B5EF4-FFF2-40B4-BE49-F238E27FC236}">
              <a16:creationId xmlns:a16="http://schemas.microsoft.com/office/drawing/2014/main" id="{324F50AF-C6FC-4332-97FA-47BDF8AF6B2F}"/>
            </a:ext>
          </a:extLst>
        </xdr:cNvPr>
        <xdr:cNvSpPr txBox="1"/>
      </xdr:nvSpPr>
      <xdr:spPr>
        <a:xfrm>
          <a:off x="5032008" y="8805635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19</xdr:col>
      <xdr:colOff>79334</xdr:colOff>
      <xdr:row>271</xdr:row>
      <xdr:rowOff>209740</xdr:rowOff>
    </xdr:from>
    <xdr:to>
      <xdr:col>28</xdr:col>
      <xdr:colOff>154089</xdr:colOff>
      <xdr:row>271</xdr:row>
      <xdr:rowOff>212708</xdr:rowOff>
    </xdr:to>
    <xdr:cxnSp macro="">
      <xdr:nvCxnSpPr>
        <xdr:cNvPr id="6" name="直線矢印コネクタ 5">
          <a:extLst>
            <a:ext uri="{FF2B5EF4-FFF2-40B4-BE49-F238E27FC236}">
              <a16:creationId xmlns:a16="http://schemas.microsoft.com/office/drawing/2014/main" id="{680F3C2D-9545-485E-AAF4-F041134208E3}"/>
            </a:ext>
          </a:extLst>
        </xdr:cNvPr>
        <xdr:cNvCxnSpPr>
          <a:stCxn id="2" idx="3"/>
          <a:endCxn id="3" idx="1"/>
        </xdr:cNvCxnSpPr>
      </xdr:nvCxnSpPr>
      <xdr:spPr>
        <a:xfrm>
          <a:off x="3526477" y="88737811"/>
          <a:ext cx="1707612" cy="29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G248" sqref="G248:AX248"/>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367</v>
      </c>
      <c r="AJ2" s="847" t="s">
        <v>689</v>
      </c>
      <c r="AK2" s="847"/>
      <c r="AL2" s="847"/>
      <c r="AM2" s="847"/>
      <c r="AN2" s="90" t="s">
        <v>367</v>
      </c>
      <c r="AO2" s="847">
        <v>21</v>
      </c>
      <c r="AP2" s="847"/>
      <c r="AQ2" s="847"/>
      <c r="AR2" s="91" t="s">
        <v>367</v>
      </c>
      <c r="AS2" s="848">
        <v>39</v>
      </c>
      <c r="AT2" s="848"/>
      <c r="AU2" s="848"/>
      <c r="AV2" s="90" t="str">
        <f>IF(AW2="","","-")</f>
        <v/>
      </c>
      <c r="AW2" s="849"/>
      <c r="AX2" s="849"/>
    </row>
    <row r="3" spans="1:50" ht="21" customHeight="1" thickBot="1" x14ac:dyDescent="0.25">
      <c r="A3" s="850" t="s">
        <v>679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691</v>
      </c>
      <c r="AK3" s="852"/>
      <c r="AL3" s="852"/>
      <c r="AM3" s="852"/>
      <c r="AN3" s="852"/>
      <c r="AO3" s="852"/>
      <c r="AP3" s="852"/>
      <c r="AQ3" s="852"/>
      <c r="AR3" s="852"/>
      <c r="AS3" s="852"/>
      <c r="AT3" s="852"/>
      <c r="AU3" s="852"/>
      <c r="AV3" s="852"/>
      <c r="AW3" s="852"/>
      <c r="AX3" s="24" t="s">
        <v>61</v>
      </c>
    </row>
    <row r="4" spans="1:50" ht="24.75" customHeight="1" x14ac:dyDescent="0.2">
      <c r="A4" s="822" t="s">
        <v>23</v>
      </c>
      <c r="B4" s="823"/>
      <c r="C4" s="823"/>
      <c r="D4" s="823"/>
      <c r="E4" s="823"/>
      <c r="F4" s="823"/>
      <c r="G4" s="824" t="s">
        <v>692</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693</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2">
      <c r="A5" s="834" t="s">
        <v>63</v>
      </c>
      <c r="B5" s="835"/>
      <c r="C5" s="835"/>
      <c r="D5" s="835"/>
      <c r="E5" s="835"/>
      <c r="F5" s="836"/>
      <c r="G5" s="837" t="s">
        <v>694</v>
      </c>
      <c r="H5" s="838"/>
      <c r="I5" s="838"/>
      <c r="J5" s="838"/>
      <c r="K5" s="838"/>
      <c r="L5" s="838"/>
      <c r="M5" s="839" t="s">
        <v>62</v>
      </c>
      <c r="N5" s="840"/>
      <c r="O5" s="840"/>
      <c r="P5" s="840"/>
      <c r="Q5" s="840"/>
      <c r="R5" s="841"/>
      <c r="S5" s="842" t="s">
        <v>695</v>
      </c>
      <c r="T5" s="838"/>
      <c r="U5" s="838"/>
      <c r="V5" s="838"/>
      <c r="W5" s="838"/>
      <c r="X5" s="843"/>
      <c r="Y5" s="844" t="s">
        <v>3</v>
      </c>
      <c r="Z5" s="845"/>
      <c r="AA5" s="845"/>
      <c r="AB5" s="845"/>
      <c r="AC5" s="845"/>
      <c r="AD5" s="846"/>
      <c r="AE5" s="867" t="s">
        <v>696</v>
      </c>
      <c r="AF5" s="867"/>
      <c r="AG5" s="867"/>
      <c r="AH5" s="867"/>
      <c r="AI5" s="867"/>
      <c r="AJ5" s="867"/>
      <c r="AK5" s="867"/>
      <c r="AL5" s="867"/>
      <c r="AM5" s="867"/>
      <c r="AN5" s="867"/>
      <c r="AO5" s="867"/>
      <c r="AP5" s="868"/>
      <c r="AQ5" s="869" t="s">
        <v>759</v>
      </c>
      <c r="AR5" s="870"/>
      <c r="AS5" s="870"/>
      <c r="AT5" s="870"/>
      <c r="AU5" s="870"/>
      <c r="AV5" s="870"/>
      <c r="AW5" s="870"/>
      <c r="AX5" s="871"/>
    </row>
    <row r="6" spans="1:50" ht="39" customHeight="1" x14ac:dyDescent="0.2">
      <c r="A6" s="872" t="s">
        <v>4</v>
      </c>
      <c r="B6" s="873"/>
      <c r="C6" s="873"/>
      <c r="D6" s="873"/>
      <c r="E6" s="873"/>
      <c r="F6" s="873"/>
      <c r="G6" s="874" t="str">
        <f>入力規則等!F39</f>
        <v>エネルギー対策特別会計エネルギー需給勘定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53" t="s">
        <v>20</v>
      </c>
      <c r="B7" s="854"/>
      <c r="C7" s="854"/>
      <c r="D7" s="854"/>
      <c r="E7" s="854"/>
      <c r="F7" s="855"/>
      <c r="G7" s="877" t="s">
        <v>697</v>
      </c>
      <c r="H7" s="878"/>
      <c r="I7" s="878"/>
      <c r="J7" s="878"/>
      <c r="K7" s="878"/>
      <c r="L7" s="878"/>
      <c r="M7" s="878"/>
      <c r="N7" s="878"/>
      <c r="O7" s="878"/>
      <c r="P7" s="878"/>
      <c r="Q7" s="878"/>
      <c r="R7" s="878"/>
      <c r="S7" s="878"/>
      <c r="T7" s="878"/>
      <c r="U7" s="878"/>
      <c r="V7" s="878"/>
      <c r="W7" s="878"/>
      <c r="X7" s="879"/>
      <c r="Y7" s="880" t="s">
        <v>352</v>
      </c>
      <c r="Z7" s="702"/>
      <c r="AA7" s="702"/>
      <c r="AB7" s="702"/>
      <c r="AC7" s="702"/>
      <c r="AD7" s="881"/>
      <c r="AE7" s="809" t="s">
        <v>757</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2">
      <c r="A8" s="853" t="s">
        <v>234</v>
      </c>
      <c r="B8" s="854"/>
      <c r="C8" s="854"/>
      <c r="D8" s="854"/>
      <c r="E8" s="854"/>
      <c r="F8" s="855"/>
      <c r="G8" s="856" t="str">
        <f>入力規則等!A27</f>
        <v>科学技術・イノベーション、地球温暖化対策</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エネルギー対策</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2">
      <c r="A9" s="782" t="s">
        <v>21</v>
      </c>
      <c r="B9" s="783"/>
      <c r="C9" s="783"/>
      <c r="D9" s="783"/>
      <c r="E9" s="783"/>
      <c r="F9" s="783"/>
      <c r="G9" s="864" t="s">
        <v>698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1.95" customHeight="1" x14ac:dyDescent="0.2">
      <c r="A10" s="770" t="s">
        <v>28</v>
      </c>
      <c r="B10" s="771"/>
      <c r="C10" s="771"/>
      <c r="D10" s="771"/>
      <c r="E10" s="771"/>
      <c r="F10" s="771"/>
      <c r="G10" s="772" t="s">
        <v>699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770" t="s">
        <v>5</v>
      </c>
      <c r="B11" s="771"/>
      <c r="C11" s="771"/>
      <c r="D11" s="771"/>
      <c r="E11" s="771"/>
      <c r="F11" s="775"/>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779" t="s">
        <v>22</v>
      </c>
      <c r="B12" s="780"/>
      <c r="C12" s="780"/>
      <c r="D12" s="780"/>
      <c r="E12" s="780"/>
      <c r="F12" s="781"/>
      <c r="G12" s="785"/>
      <c r="H12" s="786"/>
      <c r="I12" s="786"/>
      <c r="J12" s="786"/>
      <c r="K12" s="786"/>
      <c r="L12" s="786"/>
      <c r="M12" s="786"/>
      <c r="N12" s="786"/>
      <c r="O12" s="786"/>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5"/>
    </row>
    <row r="13" spans="1:50" ht="21" customHeight="1" x14ac:dyDescent="0.2">
      <c r="A13" s="322"/>
      <c r="B13" s="323"/>
      <c r="C13" s="323"/>
      <c r="D13" s="323"/>
      <c r="E13" s="323"/>
      <c r="F13" s="324"/>
      <c r="G13" s="799" t="s">
        <v>6</v>
      </c>
      <c r="H13" s="800"/>
      <c r="I13" s="816" t="s">
        <v>7</v>
      </c>
      <c r="J13" s="817"/>
      <c r="K13" s="817"/>
      <c r="L13" s="817"/>
      <c r="M13" s="817"/>
      <c r="N13" s="817"/>
      <c r="O13" s="818"/>
      <c r="P13" s="713">
        <v>480</v>
      </c>
      <c r="Q13" s="714"/>
      <c r="R13" s="714"/>
      <c r="S13" s="714"/>
      <c r="T13" s="714"/>
      <c r="U13" s="714"/>
      <c r="V13" s="715"/>
      <c r="W13" s="713">
        <v>480</v>
      </c>
      <c r="X13" s="714"/>
      <c r="Y13" s="714"/>
      <c r="Z13" s="714"/>
      <c r="AA13" s="714"/>
      <c r="AB13" s="714"/>
      <c r="AC13" s="715"/>
      <c r="AD13" s="713" t="s">
        <v>367</v>
      </c>
      <c r="AE13" s="714"/>
      <c r="AF13" s="714"/>
      <c r="AG13" s="714"/>
      <c r="AH13" s="714"/>
      <c r="AI13" s="714"/>
      <c r="AJ13" s="715"/>
      <c r="AK13" s="713" t="s">
        <v>721</v>
      </c>
      <c r="AL13" s="714"/>
      <c r="AM13" s="714"/>
      <c r="AN13" s="714"/>
      <c r="AO13" s="714"/>
      <c r="AP13" s="714"/>
      <c r="AQ13" s="715"/>
      <c r="AR13" s="747" t="s">
        <v>367</v>
      </c>
      <c r="AS13" s="748"/>
      <c r="AT13" s="748"/>
      <c r="AU13" s="748"/>
      <c r="AV13" s="748"/>
      <c r="AW13" s="748"/>
      <c r="AX13" s="819"/>
    </row>
    <row r="14" spans="1:50" ht="21" customHeight="1" x14ac:dyDescent="0.2">
      <c r="A14" s="322"/>
      <c r="B14" s="323"/>
      <c r="C14" s="323"/>
      <c r="D14" s="323"/>
      <c r="E14" s="323"/>
      <c r="F14" s="324"/>
      <c r="G14" s="801"/>
      <c r="H14" s="802"/>
      <c r="I14" s="794" t="s">
        <v>8</v>
      </c>
      <c r="J14" s="795"/>
      <c r="K14" s="795"/>
      <c r="L14" s="795"/>
      <c r="M14" s="795"/>
      <c r="N14" s="795"/>
      <c r="O14" s="796"/>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721</v>
      </c>
      <c r="AL14" s="714"/>
      <c r="AM14" s="714"/>
      <c r="AN14" s="714"/>
      <c r="AO14" s="714"/>
      <c r="AP14" s="714"/>
      <c r="AQ14" s="715"/>
      <c r="AR14" s="805"/>
      <c r="AS14" s="805"/>
      <c r="AT14" s="805"/>
      <c r="AU14" s="805"/>
      <c r="AV14" s="805"/>
      <c r="AW14" s="805"/>
      <c r="AX14" s="806"/>
    </row>
    <row r="15" spans="1:50" ht="21" customHeight="1" x14ac:dyDescent="0.2">
      <c r="A15" s="322"/>
      <c r="B15" s="323"/>
      <c r="C15" s="323"/>
      <c r="D15" s="323"/>
      <c r="E15" s="323"/>
      <c r="F15" s="324"/>
      <c r="G15" s="801"/>
      <c r="H15" s="802"/>
      <c r="I15" s="794" t="s">
        <v>48</v>
      </c>
      <c r="J15" s="807"/>
      <c r="K15" s="807"/>
      <c r="L15" s="807"/>
      <c r="M15" s="807"/>
      <c r="N15" s="807"/>
      <c r="O15" s="808"/>
      <c r="P15" s="713" t="s">
        <v>700</v>
      </c>
      <c r="Q15" s="714"/>
      <c r="R15" s="714"/>
      <c r="S15" s="714"/>
      <c r="T15" s="714"/>
      <c r="U15" s="714"/>
      <c r="V15" s="715"/>
      <c r="W15" s="713">
        <v>187</v>
      </c>
      <c r="X15" s="714"/>
      <c r="Y15" s="714"/>
      <c r="Z15" s="714"/>
      <c r="AA15" s="714"/>
      <c r="AB15" s="714"/>
      <c r="AC15" s="715"/>
      <c r="AD15" s="713">
        <v>168</v>
      </c>
      <c r="AE15" s="714"/>
      <c r="AF15" s="714"/>
      <c r="AG15" s="714"/>
      <c r="AH15" s="714"/>
      <c r="AI15" s="714"/>
      <c r="AJ15" s="715"/>
      <c r="AK15" s="713" t="s">
        <v>721</v>
      </c>
      <c r="AL15" s="714"/>
      <c r="AM15" s="714"/>
      <c r="AN15" s="714"/>
      <c r="AO15" s="714"/>
      <c r="AP15" s="714"/>
      <c r="AQ15" s="715"/>
      <c r="AR15" s="713" t="s">
        <v>721</v>
      </c>
      <c r="AS15" s="714"/>
      <c r="AT15" s="714"/>
      <c r="AU15" s="714"/>
      <c r="AV15" s="714"/>
      <c r="AW15" s="714"/>
      <c r="AX15" s="820"/>
    </row>
    <row r="16" spans="1:50" ht="21" customHeight="1" x14ac:dyDescent="0.2">
      <c r="A16" s="322"/>
      <c r="B16" s="323"/>
      <c r="C16" s="323"/>
      <c r="D16" s="323"/>
      <c r="E16" s="323"/>
      <c r="F16" s="324"/>
      <c r="G16" s="801"/>
      <c r="H16" s="802"/>
      <c r="I16" s="794" t="s">
        <v>49</v>
      </c>
      <c r="J16" s="807"/>
      <c r="K16" s="807"/>
      <c r="L16" s="807"/>
      <c r="M16" s="807"/>
      <c r="N16" s="807"/>
      <c r="O16" s="808"/>
      <c r="P16" s="713">
        <v>-187</v>
      </c>
      <c r="Q16" s="714"/>
      <c r="R16" s="714"/>
      <c r="S16" s="714"/>
      <c r="T16" s="714"/>
      <c r="U16" s="714"/>
      <c r="V16" s="715"/>
      <c r="W16" s="713">
        <v>-168</v>
      </c>
      <c r="X16" s="714"/>
      <c r="Y16" s="714"/>
      <c r="Z16" s="714"/>
      <c r="AA16" s="714"/>
      <c r="AB16" s="714"/>
      <c r="AC16" s="715"/>
      <c r="AD16" s="713" t="s">
        <v>700</v>
      </c>
      <c r="AE16" s="714"/>
      <c r="AF16" s="714"/>
      <c r="AG16" s="714"/>
      <c r="AH16" s="714"/>
      <c r="AI16" s="714"/>
      <c r="AJ16" s="715"/>
      <c r="AK16" s="713" t="s">
        <v>721</v>
      </c>
      <c r="AL16" s="714"/>
      <c r="AM16" s="714"/>
      <c r="AN16" s="714"/>
      <c r="AO16" s="714"/>
      <c r="AP16" s="714"/>
      <c r="AQ16" s="715"/>
      <c r="AR16" s="812"/>
      <c r="AS16" s="813"/>
      <c r="AT16" s="813"/>
      <c r="AU16" s="813"/>
      <c r="AV16" s="813"/>
      <c r="AW16" s="813"/>
      <c r="AX16" s="814"/>
    </row>
    <row r="17" spans="1:50" ht="24.75" customHeight="1" x14ac:dyDescent="0.2">
      <c r="A17" s="322"/>
      <c r="B17" s="323"/>
      <c r="C17" s="323"/>
      <c r="D17" s="323"/>
      <c r="E17" s="323"/>
      <c r="F17" s="324"/>
      <c r="G17" s="801"/>
      <c r="H17" s="802"/>
      <c r="I17" s="794" t="s">
        <v>47</v>
      </c>
      <c r="J17" s="795"/>
      <c r="K17" s="795"/>
      <c r="L17" s="795"/>
      <c r="M17" s="795"/>
      <c r="N17" s="795"/>
      <c r="O17" s="796"/>
      <c r="P17" s="713" t="s">
        <v>700</v>
      </c>
      <c r="Q17" s="714"/>
      <c r="R17" s="714"/>
      <c r="S17" s="714"/>
      <c r="T17" s="714"/>
      <c r="U17" s="714"/>
      <c r="V17" s="715"/>
      <c r="W17" s="713" t="s">
        <v>700</v>
      </c>
      <c r="X17" s="714"/>
      <c r="Y17" s="714"/>
      <c r="Z17" s="714"/>
      <c r="AA17" s="714"/>
      <c r="AB17" s="714"/>
      <c r="AC17" s="715"/>
      <c r="AD17" s="713" t="s">
        <v>700</v>
      </c>
      <c r="AE17" s="714"/>
      <c r="AF17" s="714"/>
      <c r="AG17" s="714"/>
      <c r="AH17" s="714"/>
      <c r="AI17" s="714"/>
      <c r="AJ17" s="715"/>
      <c r="AK17" s="713" t="s">
        <v>721</v>
      </c>
      <c r="AL17" s="714"/>
      <c r="AM17" s="714"/>
      <c r="AN17" s="714"/>
      <c r="AO17" s="714"/>
      <c r="AP17" s="714"/>
      <c r="AQ17" s="715"/>
      <c r="AR17" s="797"/>
      <c r="AS17" s="797"/>
      <c r="AT17" s="797"/>
      <c r="AU17" s="797"/>
      <c r="AV17" s="797"/>
      <c r="AW17" s="797"/>
      <c r="AX17" s="798"/>
    </row>
    <row r="18" spans="1:50" ht="24.75" customHeight="1" x14ac:dyDescent="0.2">
      <c r="A18" s="322"/>
      <c r="B18" s="323"/>
      <c r="C18" s="323"/>
      <c r="D18" s="323"/>
      <c r="E18" s="323"/>
      <c r="F18" s="324"/>
      <c r="G18" s="803"/>
      <c r="H18" s="804"/>
      <c r="I18" s="787" t="s">
        <v>18</v>
      </c>
      <c r="J18" s="788"/>
      <c r="K18" s="788"/>
      <c r="L18" s="788"/>
      <c r="M18" s="788"/>
      <c r="N18" s="788"/>
      <c r="O18" s="789"/>
      <c r="P18" s="790">
        <f>SUM(P13:V17)</f>
        <v>293</v>
      </c>
      <c r="Q18" s="791"/>
      <c r="R18" s="791"/>
      <c r="S18" s="791"/>
      <c r="T18" s="791"/>
      <c r="U18" s="791"/>
      <c r="V18" s="792"/>
      <c r="W18" s="790">
        <f>SUM(W13:AC17)</f>
        <v>499</v>
      </c>
      <c r="X18" s="791"/>
      <c r="Y18" s="791"/>
      <c r="Z18" s="791"/>
      <c r="AA18" s="791"/>
      <c r="AB18" s="791"/>
      <c r="AC18" s="792"/>
      <c r="AD18" s="790">
        <f>SUM(AD13:AJ17)</f>
        <v>168</v>
      </c>
      <c r="AE18" s="791"/>
      <c r="AF18" s="791"/>
      <c r="AG18" s="791"/>
      <c r="AH18" s="791"/>
      <c r="AI18" s="791"/>
      <c r="AJ18" s="792"/>
      <c r="AK18" s="790">
        <f>SUM(AK13:AQ17)</f>
        <v>0</v>
      </c>
      <c r="AL18" s="791"/>
      <c r="AM18" s="791"/>
      <c r="AN18" s="791"/>
      <c r="AO18" s="791"/>
      <c r="AP18" s="791"/>
      <c r="AQ18" s="792"/>
      <c r="AR18" s="790">
        <f>SUM(AR13:AX17)</f>
        <v>0</v>
      </c>
      <c r="AS18" s="791"/>
      <c r="AT18" s="791"/>
      <c r="AU18" s="791"/>
      <c r="AV18" s="791"/>
      <c r="AW18" s="791"/>
      <c r="AX18" s="793"/>
    </row>
    <row r="19" spans="1:50" ht="24.75" customHeight="1" x14ac:dyDescent="0.2">
      <c r="A19" s="322"/>
      <c r="B19" s="323"/>
      <c r="C19" s="323"/>
      <c r="D19" s="323"/>
      <c r="E19" s="323"/>
      <c r="F19" s="324"/>
      <c r="G19" s="762" t="s">
        <v>9</v>
      </c>
      <c r="H19" s="763"/>
      <c r="I19" s="763"/>
      <c r="J19" s="763"/>
      <c r="K19" s="763"/>
      <c r="L19" s="763"/>
      <c r="M19" s="763"/>
      <c r="N19" s="763"/>
      <c r="O19" s="763"/>
      <c r="P19" s="713">
        <v>264</v>
      </c>
      <c r="Q19" s="714"/>
      <c r="R19" s="714"/>
      <c r="S19" s="714"/>
      <c r="T19" s="714"/>
      <c r="U19" s="714"/>
      <c r="V19" s="715"/>
      <c r="W19" s="713">
        <v>498</v>
      </c>
      <c r="X19" s="714"/>
      <c r="Y19" s="714"/>
      <c r="Z19" s="714"/>
      <c r="AA19" s="714"/>
      <c r="AB19" s="714"/>
      <c r="AC19" s="715"/>
      <c r="AD19" s="713">
        <v>168</v>
      </c>
      <c r="AE19" s="714"/>
      <c r="AF19" s="714"/>
      <c r="AG19" s="714"/>
      <c r="AH19" s="714"/>
      <c r="AI19" s="714"/>
      <c r="AJ19" s="715"/>
      <c r="AK19" s="759"/>
      <c r="AL19" s="759"/>
      <c r="AM19" s="759"/>
      <c r="AN19" s="759"/>
      <c r="AO19" s="759"/>
      <c r="AP19" s="759"/>
      <c r="AQ19" s="759"/>
      <c r="AR19" s="759"/>
      <c r="AS19" s="759"/>
      <c r="AT19" s="759"/>
      <c r="AU19" s="759"/>
      <c r="AV19" s="759"/>
      <c r="AW19" s="759"/>
      <c r="AX19" s="761"/>
    </row>
    <row r="20" spans="1:50" ht="24.75" customHeight="1" x14ac:dyDescent="0.2">
      <c r="A20" s="322"/>
      <c r="B20" s="323"/>
      <c r="C20" s="323"/>
      <c r="D20" s="323"/>
      <c r="E20" s="323"/>
      <c r="F20" s="324"/>
      <c r="G20" s="762" t="s">
        <v>10</v>
      </c>
      <c r="H20" s="763"/>
      <c r="I20" s="763"/>
      <c r="J20" s="763"/>
      <c r="K20" s="763"/>
      <c r="L20" s="763"/>
      <c r="M20" s="763"/>
      <c r="N20" s="763"/>
      <c r="O20" s="763"/>
      <c r="P20" s="758">
        <f>IF(P18=0, "-", SUM(P19)/P18)</f>
        <v>0.90102389078498291</v>
      </c>
      <c r="Q20" s="758"/>
      <c r="R20" s="758"/>
      <c r="S20" s="758"/>
      <c r="T20" s="758"/>
      <c r="U20" s="758"/>
      <c r="V20" s="758"/>
      <c r="W20" s="758">
        <f>IF(W18=0, "-", SUM(W19)/W18)</f>
        <v>0.99799599198396793</v>
      </c>
      <c r="X20" s="758"/>
      <c r="Y20" s="758"/>
      <c r="Z20" s="758"/>
      <c r="AA20" s="758"/>
      <c r="AB20" s="758"/>
      <c r="AC20" s="758"/>
      <c r="AD20" s="758">
        <f>IF(AD18=0, "-", SUM(AD19)/AD18)</f>
        <v>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2">
      <c r="A21" s="782"/>
      <c r="B21" s="783"/>
      <c r="C21" s="783"/>
      <c r="D21" s="783"/>
      <c r="E21" s="783"/>
      <c r="F21" s="784"/>
      <c r="G21" s="756" t="s">
        <v>320</v>
      </c>
      <c r="H21" s="757"/>
      <c r="I21" s="757"/>
      <c r="J21" s="757"/>
      <c r="K21" s="757"/>
      <c r="L21" s="757"/>
      <c r="M21" s="757"/>
      <c r="N21" s="757"/>
      <c r="O21" s="757"/>
      <c r="P21" s="758">
        <f>IF(P19=0, "-", SUM(P19)/SUM(P13,P14))</f>
        <v>0.55000000000000004</v>
      </c>
      <c r="Q21" s="758"/>
      <c r="R21" s="758"/>
      <c r="S21" s="758"/>
      <c r="T21" s="758"/>
      <c r="U21" s="758"/>
      <c r="V21" s="758"/>
      <c r="W21" s="758">
        <f>IF(W19=0, "-", SUM(W19)/SUM(W13,W14))</f>
        <v>1.0375000000000001</v>
      </c>
      <c r="X21" s="758"/>
      <c r="Y21" s="758"/>
      <c r="Z21" s="758"/>
      <c r="AA21" s="758"/>
      <c r="AB21" s="758"/>
      <c r="AC21" s="758"/>
      <c r="AD21" s="758" t="e">
        <f>IF(AD19=0, "-", SUM(AD19)/SUM(AD13,AD14))</f>
        <v>#DIV/0!</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2">
      <c r="A22" s="719" t="s">
        <v>674</v>
      </c>
      <c r="B22" s="720"/>
      <c r="C22" s="720"/>
      <c r="D22" s="720"/>
      <c r="E22" s="720"/>
      <c r="F22" s="721"/>
      <c r="G22" s="725" t="s">
        <v>309</v>
      </c>
      <c r="H22" s="565"/>
      <c r="I22" s="565"/>
      <c r="J22" s="565"/>
      <c r="K22" s="565"/>
      <c r="L22" s="565"/>
      <c r="M22" s="565"/>
      <c r="N22" s="565"/>
      <c r="O22" s="566"/>
      <c r="P22" s="726" t="s">
        <v>672</v>
      </c>
      <c r="Q22" s="565"/>
      <c r="R22" s="565"/>
      <c r="S22" s="565"/>
      <c r="T22" s="565"/>
      <c r="U22" s="565"/>
      <c r="V22" s="566"/>
      <c r="W22" s="726" t="s">
        <v>673</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3"/>
    </row>
    <row r="23" spans="1:50" ht="25.5" customHeight="1" x14ac:dyDescent="0.2">
      <c r="A23" s="722"/>
      <c r="B23" s="723"/>
      <c r="C23" s="723"/>
      <c r="D23" s="723"/>
      <c r="E23" s="723"/>
      <c r="F23" s="724"/>
      <c r="G23" s="744" t="s">
        <v>700</v>
      </c>
      <c r="H23" s="745"/>
      <c r="I23" s="745"/>
      <c r="J23" s="745"/>
      <c r="K23" s="745"/>
      <c r="L23" s="745"/>
      <c r="M23" s="745"/>
      <c r="N23" s="745"/>
      <c r="O23" s="746"/>
      <c r="P23" s="747" t="s">
        <v>367</v>
      </c>
      <c r="Q23" s="748"/>
      <c r="R23" s="748"/>
      <c r="S23" s="748"/>
      <c r="T23" s="748"/>
      <c r="U23" s="748"/>
      <c r="V23" s="749"/>
      <c r="W23" s="747" t="s">
        <v>367</v>
      </c>
      <c r="X23" s="748"/>
      <c r="Y23" s="748"/>
      <c r="Z23" s="748"/>
      <c r="AA23" s="748"/>
      <c r="AB23" s="748"/>
      <c r="AC23" s="749"/>
      <c r="AD23" s="750" t="s">
        <v>367</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2">
      <c r="A28" s="722"/>
      <c r="B28" s="723"/>
      <c r="C28" s="723"/>
      <c r="D28" s="723"/>
      <c r="E28" s="723"/>
      <c r="F28" s="724"/>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5">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5" t="str">
        <f>AR13</f>
        <v>-</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2">
      <c r="A30" s="738" t="s">
        <v>663</v>
      </c>
      <c r="B30" s="739"/>
      <c r="C30" s="739"/>
      <c r="D30" s="739"/>
      <c r="E30" s="739"/>
      <c r="F30" s="740"/>
      <c r="G30" s="741" t="s">
        <v>734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675</v>
      </c>
      <c r="AV31" s="639"/>
      <c r="AW31" s="639"/>
      <c r="AX31" s="648"/>
    </row>
    <row r="32" spans="1:50" ht="23.25" customHeight="1" x14ac:dyDescent="0.2">
      <c r="A32" s="663"/>
      <c r="B32" s="168"/>
      <c r="C32" s="168"/>
      <c r="D32" s="168"/>
      <c r="E32" s="168"/>
      <c r="F32" s="169"/>
      <c r="G32" s="742" t="s">
        <v>737</v>
      </c>
      <c r="H32" s="650"/>
      <c r="I32" s="650"/>
      <c r="J32" s="650"/>
      <c r="K32" s="650"/>
      <c r="L32" s="650"/>
      <c r="M32" s="650"/>
      <c r="N32" s="650"/>
      <c r="O32" s="650"/>
      <c r="P32" s="653" t="s">
        <v>711</v>
      </c>
      <c r="Q32" s="654"/>
      <c r="R32" s="654"/>
      <c r="S32" s="654"/>
      <c r="T32" s="654"/>
      <c r="U32" s="654"/>
      <c r="V32" s="654"/>
      <c r="W32" s="654"/>
      <c r="X32" s="655"/>
      <c r="Y32" s="659" t="s">
        <v>52</v>
      </c>
      <c r="Z32" s="660"/>
      <c r="AA32" s="661"/>
      <c r="AB32" s="662" t="s">
        <v>704</v>
      </c>
      <c r="AC32" s="662"/>
      <c r="AD32" s="662"/>
      <c r="AE32" s="631">
        <v>3</v>
      </c>
      <c r="AF32" s="631"/>
      <c r="AG32" s="631"/>
      <c r="AH32" s="631"/>
      <c r="AI32" s="631">
        <v>3</v>
      </c>
      <c r="AJ32" s="631"/>
      <c r="AK32" s="631"/>
      <c r="AL32" s="631"/>
      <c r="AM32" s="631">
        <v>1</v>
      </c>
      <c r="AN32" s="631"/>
      <c r="AO32" s="631"/>
      <c r="AP32" s="631"/>
      <c r="AQ32" s="677" t="s">
        <v>367</v>
      </c>
      <c r="AR32" s="631"/>
      <c r="AS32" s="631"/>
      <c r="AT32" s="631"/>
      <c r="AU32" s="108" t="s">
        <v>367</v>
      </c>
      <c r="AV32" s="633"/>
      <c r="AW32" s="633"/>
      <c r="AX32" s="634"/>
    </row>
    <row r="33" spans="1:51" ht="49.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v>3</v>
      </c>
      <c r="AF33" s="631"/>
      <c r="AG33" s="631"/>
      <c r="AH33" s="631"/>
      <c r="AI33" s="631">
        <v>3</v>
      </c>
      <c r="AJ33" s="631"/>
      <c r="AK33" s="631"/>
      <c r="AL33" s="631"/>
      <c r="AM33" s="631">
        <v>1</v>
      </c>
      <c r="AN33" s="631"/>
      <c r="AO33" s="631"/>
      <c r="AP33" s="631"/>
      <c r="AQ33" s="677" t="s">
        <v>367</v>
      </c>
      <c r="AR33" s="631"/>
      <c r="AS33" s="631"/>
      <c r="AT33" s="631"/>
      <c r="AU33" s="108" t="s">
        <v>367</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676</v>
      </c>
      <c r="AR34" s="643"/>
      <c r="AS34" s="643"/>
      <c r="AT34" s="643"/>
      <c r="AU34" s="643"/>
      <c r="AV34" s="643"/>
      <c r="AW34" s="643"/>
      <c r="AX34" s="644"/>
    </row>
    <row r="35" spans="1:51" ht="23.25" customHeight="1" x14ac:dyDescent="0.2">
      <c r="A35" s="698"/>
      <c r="B35" s="699"/>
      <c r="C35" s="699"/>
      <c r="D35" s="699"/>
      <c r="E35" s="699"/>
      <c r="F35" s="700"/>
      <c r="G35" s="667" t="s">
        <v>741</v>
      </c>
      <c r="H35" s="668"/>
      <c r="I35" s="668"/>
      <c r="J35" s="668"/>
      <c r="K35" s="668"/>
      <c r="L35" s="668"/>
      <c r="M35" s="668"/>
      <c r="N35" s="668"/>
      <c r="O35" s="668"/>
      <c r="P35" s="668"/>
      <c r="Q35" s="668"/>
      <c r="R35" s="668"/>
      <c r="S35" s="668"/>
      <c r="T35" s="668"/>
      <c r="U35" s="668"/>
      <c r="V35" s="668"/>
      <c r="W35" s="668"/>
      <c r="X35" s="668"/>
      <c r="Y35" s="671" t="s">
        <v>665</v>
      </c>
      <c r="Z35" s="672"/>
      <c r="AA35" s="673"/>
      <c r="AB35" s="674" t="s">
        <v>735</v>
      </c>
      <c r="AC35" s="675"/>
      <c r="AD35" s="676"/>
      <c r="AE35" s="677">
        <v>132</v>
      </c>
      <c r="AF35" s="677"/>
      <c r="AG35" s="677"/>
      <c r="AH35" s="677"/>
      <c r="AI35" s="677">
        <v>166</v>
      </c>
      <c r="AJ35" s="677"/>
      <c r="AK35" s="677"/>
      <c r="AL35" s="677"/>
      <c r="AM35" s="677">
        <v>168</v>
      </c>
      <c r="AN35" s="677"/>
      <c r="AO35" s="677"/>
      <c r="AP35" s="677"/>
      <c r="AQ35" s="108" t="s">
        <v>367</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736</v>
      </c>
      <c r="AC36" s="628"/>
      <c r="AD36" s="629"/>
      <c r="AE36" s="630" t="s">
        <v>713</v>
      </c>
      <c r="AF36" s="630"/>
      <c r="AG36" s="630"/>
      <c r="AH36" s="630"/>
      <c r="AI36" s="630" t="s">
        <v>714</v>
      </c>
      <c r="AJ36" s="630"/>
      <c r="AK36" s="630"/>
      <c r="AL36" s="630"/>
      <c r="AM36" s="630" t="s">
        <v>722</v>
      </c>
      <c r="AN36" s="630"/>
      <c r="AO36" s="630"/>
      <c r="AP36" s="630"/>
      <c r="AQ36" s="630" t="s">
        <v>367</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2</v>
      </c>
      <c r="AR38" s="523"/>
      <c r="AS38" s="142" t="s">
        <v>224</v>
      </c>
      <c r="AT38" s="143"/>
      <c r="AU38" s="141">
        <v>12</v>
      </c>
      <c r="AV38" s="141"/>
      <c r="AW38" s="123" t="s">
        <v>170</v>
      </c>
      <c r="AX38" s="144"/>
    </row>
    <row r="39" spans="1:51" ht="23.25" customHeight="1" x14ac:dyDescent="0.2">
      <c r="A39" s="689"/>
      <c r="B39" s="687"/>
      <c r="C39" s="687"/>
      <c r="D39" s="687"/>
      <c r="E39" s="687"/>
      <c r="F39" s="688"/>
      <c r="G39" s="193" t="s">
        <v>740</v>
      </c>
      <c r="H39" s="194"/>
      <c r="I39" s="194"/>
      <c r="J39" s="194"/>
      <c r="K39" s="194"/>
      <c r="L39" s="194"/>
      <c r="M39" s="194"/>
      <c r="N39" s="194"/>
      <c r="O39" s="195"/>
      <c r="P39" s="146" t="s">
        <v>738</v>
      </c>
      <c r="Q39" s="146"/>
      <c r="R39" s="146"/>
      <c r="S39" s="146"/>
      <c r="T39" s="146"/>
      <c r="U39" s="146"/>
      <c r="V39" s="146"/>
      <c r="W39" s="146"/>
      <c r="X39" s="147"/>
      <c r="Y39" s="234" t="s">
        <v>12</v>
      </c>
      <c r="Z39" s="235"/>
      <c r="AA39" s="236"/>
      <c r="AB39" s="163" t="s">
        <v>739</v>
      </c>
      <c r="AC39" s="163"/>
      <c r="AD39" s="163"/>
      <c r="AE39" s="108" t="s">
        <v>700</v>
      </c>
      <c r="AF39" s="102"/>
      <c r="AG39" s="102"/>
      <c r="AH39" s="102"/>
      <c r="AI39" s="108" t="s">
        <v>700</v>
      </c>
      <c r="AJ39" s="102"/>
      <c r="AK39" s="102"/>
      <c r="AL39" s="102"/>
      <c r="AM39" s="108" t="s">
        <v>367</v>
      </c>
      <c r="AN39" s="102"/>
      <c r="AO39" s="102"/>
      <c r="AP39" s="102"/>
      <c r="AQ39" s="109" t="s">
        <v>700</v>
      </c>
      <c r="AR39" s="110"/>
      <c r="AS39" s="110"/>
      <c r="AT39" s="111"/>
      <c r="AU39" s="102" t="s">
        <v>700</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t="s">
        <v>700</v>
      </c>
      <c r="AF40" s="102"/>
      <c r="AG40" s="102"/>
      <c r="AH40" s="102"/>
      <c r="AI40" s="108" t="s">
        <v>700</v>
      </c>
      <c r="AJ40" s="102"/>
      <c r="AK40" s="102"/>
      <c r="AL40" s="102"/>
      <c r="AM40" s="108" t="s">
        <v>367</v>
      </c>
      <c r="AN40" s="102"/>
      <c r="AO40" s="102"/>
      <c r="AP40" s="102"/>
      <c r="AQ40" s="109" t="s">
        <v>700</v>
      </c>
      <c r="AR40" s="110"/>
      <c r="AS40" s="110"/>
      <c r="AT40" s="111"/>
      <c r="AU40" s="102">
        <v>851134</v>
      </c>
      <c r="AV40" s="102"/>
      <c r="AW40" s="102"/>
      <c r="AX40" s="103"/>
    </row>
    <row r="41" spans="1:51" ht="66"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700</v>
      </c>
      <c r="AF41" s="102"/>
      <c r="AG41" s="102"/>
      <c r="AH41" s="102"/>
      <c r="AI41" s="108" t="s">
        <v>700</v>
      </c>
      <c r="AJ41" s="102"/>
      <c r="AK41" s="102"/>
      <c r="AL41" s="102"/>
      <c r="AM41" s="108" t="s">
        <v>367</v>
      </c>
      <c r="AN41" s="102"/>
      <c r="AO41" s="102"/>
      <c r="AP41" s="102"/>
      <c r="AQ41" s="109" t="s">
        <v>700</v>
      </c>
      <c r="AR41" s="110"/>
      <c r="AS41" s="110"/>
      <c r="AT41" s="111"/>
      <c r="AU41" s="102" t="s">
        <v>700</v>
      </c>
      <c r="AV41" s="102"/>
      <c r="AW41" s="102"/>
      <c r="AX41" s="103"/>
    </row>
    <row r="42" spans="1:51" ht="32.549999999999997" customHeight="1" x14ac:dyDescent="0.2">
      <c r="A42" s="202" t="s">
        <v>344</v>
      </c>
      <c r="B42" s="165"/>
      <c r="C42" s="165"/>
      <c r="D42" s="165"/>
      <c r="E42" s="165"/>
      <c r="F42" s="166"/>
      <c r="G42" s="204" t="s">
        <v>758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8" t="s">
        <v>663</v>
      </c>
      <c r="B64" s="739"/>
      <c r="C64" s="739"/>
      <c r="D64" s="739"/>
      <c r="E64" s="739"/>
      <c r="F64" s="740"/>
      <c r="G64" s="74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675</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676</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715</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712</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2</v>
      </c>
      <c r="AR72" s="523"/>
      <c r="AS72" s="142" t="s">
        <v>224</v>
      </c>
      <c r="AT72" s="143"/>
      <c r="AU72" s="141">
        <v>12</v>
      </c>
      <c r="AV72" s="141"/>
      <c r="AW72" s="123" t="s">
        <v>170</v>
      </c>
      <c r="AX72" s="144"/>
      <c r="AY72">
        <f t="shared" ref="AY72:AY77" si="1">$AY$71</f>
        <v>1</v>
      </c>
    </row>
    <row r="73" spans="1:51" ht="23.25" customHeight="1" x14ac:dyDescent="0.2">
      <c r="A73" s="613"/>
      <c r="B73" s="611"/>
      <c r="C73" s="611"/>
      <c r="D73" s="611"/>
      <c r="E73" s="611"/>
      <c r="F73" s="612"/>
      <c r="G73" s="193" t="s">
        <v>702</v>
      </c>
      <c r="H73" s="194"/>
      <c r="I73" s="194"/>
      <c r="J73" s="194"/>
      <c r="K73" s="194"/>
      <c r="L73" s="194"/>
      <c r="M73" s="194"/>
      <c r="N73" s="194"/>
      <c r="O73" s="195"/>
      <c r="P73" s="146" t="s">
        <v>703</v>
      </c>
      <c r="Q73" s="146"/>
      <c r="R73" s="146"/>
      <c r="S73" s="146"/>
      <c r="T73" s="146"/>
      <c r="U73" s="146"/>
      <c r="V73" s="146"/>
      <c r="W73" s="146"/>
      <c r="X73" s="147"/>
      <c r="Y73" s="234" t="s">
        <v>12</v>
      </c>
      <c r="Z73" s="235"/>
      <c r="AA73" s="236"/>
      <c r="AB73" s="163" t="s">
        <v>704</v>
      </c>
      <c r="AC73" s="163"/>
      <c r="AD73" s="163"/>
      <c r="AE73" s="108" t="s">
        <v>700</v>
      </c>
      <c r="AF73" s="102"/>
      <c r="AG73" s="102"/>
      <c r="AH73" s="102"/>
      <c r="AI73" s="108">
        <v>2</v>
      </c>
      <c r="AJ73" s="102"/>
      <c r="AK73" s="102"/>
      <c r="AL73" s="102"/>
      <c r="AM73" s="108">
        <v>3</v>
      </c>
      <c r="AN73" s="102"/>
      <c r="AO73" s="102"/>
      <c r="AP73" s="102"/>
      <c r="AQ73" s="109">
        <v>2</v>
      </c>
      <c r="AR73" s="110"/>
      <c r="AS73" s="110"/>
      <c r="AT73" s="111"/>
      <c r="AU73" s="102" t="s">
        <v>700</v>
      </c>
      <c r="AV73" s="102"/>
      <c r="AW73" s="102"/>
      <c r="AX73" s="103"/>
      <c r="AY73">
        <f t="shared" si="1"/>
        <v>1</v>
      </c>
    </row>
    <row r="74" spans="1:51" ht="23.25"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704</v>
      </c>
      <c r="AC74" s="107"/>
      <c r="AD74" s="107"/>
      <c r="AE74" s="108" t="s">
        <v>700</v>
      </c>
      <c r="AF74" s="102"/>
      <c r="AG74" s="102"/>
      <c r="AH74" s="102"/>
      <c r="AI74" s="108">
        <v>3</v>
      </c>
      <c r="AJ74" s="102"/>
      <c r="AK74" s="102"/>
      <c r="AL74" s="102"/>
      <c r="AM74" s="108">
        <v>3</v>
      </c>
      <c r="AN74" s="102"/>
      <c r="AO74" s="102"/>
      <c r="AP74" s="102"/>
      <c r="AQ74" s="109">
        <v>3</v>
      </c>
      <c r="AR74" s="110"/>
      <c r="AS74" s="110"/>
      <c r="AT74" s="111"/>
      <c r="AU74" s="102" t="s">
        <v>700</v>
      </c>
      <c r="AV74" s="102"/>
      <c r="AW74" s="102"/>
      <c r="AX74" s="103"/>
      <c r="AY74">
        <f t="shared" si="1"/>
        <v>1</v>
      </c>
    </row>
    <row r="75" spans="1:51" ht="69"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700</v>
      </c>
      <c r="AF75" s="102"/>
      <c r="AG75" s="102"/>
      <c r="AH75" s="102"/>
      <c r="AI75" s="108">
        <v>66</v>
      </c>
      <c r="AJ75" s="102"/>
      <c r="AK75" s="102"/>
      <c r="AL75" s="102"/>
      <c r="AM75" s="108">
        <v>100</v>
      </c>
      <c r="AN75" s="102"/>
      <c r="AO75" s="102"/>
      <c r="AP75" s="102"/>
      <c r="AQ75" s="109">
        <v>66</v>
      </c>
      <c r="AR75" s="110"/>
      <c r="AS75" s="110"/>
      <c r="AT75" s="111"/>
      <c r="AU75" s="102" t="s">
        <v>700</v>
      </c>
      <c r="AV75" s="102"/>
      <c r="AW75" s="102"/>
      <c r="AX75" s="103"/>
      <c r="AY75">
        <f t="shared" si="1"/>
        <v>1</v>
      </c>
    </row>
    <row r="76" spans="1:51" ht="23.25" customHeight="1" x14ac:dyDescent="0.2">
      <c r="A76" s="202" t="s">
        <v>344</v>
      </c>
      <c r="B76" s="165"/>
      <c r="C76" s="165"/>
      <c r="D76" s="165"/>
      <c r="E76" s="165"/>
      <c r="F76" s="166"/>
      <c r="G76" s="204" t="s">
        <v>705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675</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676</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716</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712</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675</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676</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717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712</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675</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676</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717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712</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1</v>
      </c>
    </row>
    <row r="201" spans="1:60" ht="18.75"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v>2</v>
      </c>
      <c r="AR201" s="523"/>
      <c r="AS201" s="142" t="s">
        <v>224</v>
      </c>
      <c r="AT201" s="143"/>
      <c r="AU201" s="141">
        <v>12</v>
      </c>
      <c r="AV201" s="141"/>
      <c r="AW201" s="590" t="s">
        <v>170</v>
      </c>
      <c r="AX201" s="591"/>
      <c r="AY201">
        <f t="shared" ref="AY201:AY207" si="10">$AY$200</f>
        <v>1</v>
      </c>
    </row>
    <row r="202" spans="1:60" ht="28.8" customHeight="1" x14ac:dyDescent="0.2">
      <c r="A202" s="528"/>
      <c r="B202" s="529"/>
      <c r="C202" s="529"/>
      <c r="D202" s="529"/>
      <c r="E202" s="529"/>
      <c r="F202" s="530"/>
      <c r="G202" s="574" t="s">
        <v>225</v>
      </c>
      <c r="H202" s="576" t="s">
        <v>706</v>
      </c>
      <c r="I202" s="577"/>
      <c r="J202" s="577"/>
      <c r="K202" s="577"/>
      <c r="L202" s="577"/>
      <c r="M202" s="577"/>
      <c r="N202" s="577"/>
      <c r="O202" s="578"/>
      <c r="P202" s="576" t="s">
        <v>708</v>
      </c>
      <c r="Q202" s="577"/>
      <c r="R202" s="577"/>
      <c r="S202" s="577"/>
      <c r="T202" s="577"/>
      <c r="U202" s="577"/>
      <c r="V202" s="578"/>
      <c r="W202" s="582"/>
      <c r="X202" s="583"/>
      <c r="Y202" s="563" t="s">
        <v>12</v>
      </c>
      <c r="Z202" s="563"/>
      <c r="AA202" s="564"/>
      <c r="AB202" s="573" t="s">
        <v>334</v>
      </c>
      <c r="AC202" s="573"/>
      <c r="AD202" s="573"/>
      <c r="AE202" s="108" t="s">
        <v>700</v>
      </c>
      <c r="AF202" s="102"/>
      <c r="AG202" s="102"/>
      <c r="AH202" s="102"/>
      <c r="AI202" s="108" t="s">
        <v>700</v>
      </c>
      <c r="AJ202" s="102"/>
      <c r="AK202" s="102"/>
      <c r="AL202" s="102"/>
      <c r="AM202" s="108" t="s">
        <v>367</v>
      </c>
      <c r="AN202" s="102"/>
      <c r="AO202" s="102"/>
      <c r="AP202" s="102"/>
      <c r="AQ202" s="108" t="s">
        <v>700</v>
      </c>
      <c r="AR202" s="102"/>
      <c r="AS202" s="102"/>
      <c r="AT202" s="518"/>
      <c r="AU202" s="102" t="s">
        <v>700</v>
      </c>
      <c r="AV202" s="102"/>
      <c r="AW202" s="102"/>
      <c r="AX202" s="103"/>
      <c r="AY202">
        <f t="shared" si="10"/>
        <v>1</v>
      </c>
    </row>
    <row r="203" spans="1:60" ht="28.8"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t="s">
        <v>700</v>
      </c>
      <c r="AF203" s="102"/>
      <c r="AG203" s="102"/>
      <c r="AH203" s="102"/>
      <c r="AI203" s="108" t="s">
        <v>700</v>
      </c>
      <c r="AJ203" s="102"/>
      <c r="AK203" s="102"/>
      <c r="AL203" s="102"/>
      <c r="AM203" s="108" t="s">
        <v>367</v>
      </c>
      <c r="AN203" s="102"/>
      <c r="AO203" s="102"/>
      <c r="AP203" s="102"/>
      <c r="AQ203" s="108" t="s">
        <v>700</v>
      </c>
      <c r="AR203" s="102"/>
      <c r="AS203" s="102"/>
      <c r="AT203" s="518"/>
      <c r="AU203" s="102">
        <v>4005</v>
      </c>
      <c r="AV203" s="102"/>
      <c r="AW203" s="102"/>
      <c r="AX203" s="103"/>
      <c r="AY203">
        <f t="shared" si="10"/>
        <v>1</v>
      </c>
    </row>
    <row r="204" spans="1:60" ht="28.8"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t="s">
        <v>700</v>
      </c>
      <c r="AF204" s="114"/>
      <c r="AG204" s="114"/>
      <c r="AH204" s="114"/>
      <c r="AI204" s="113" t="s">
        <v>700</v>
      </c>
      <c r="AJ204" s="114"/>
      <c r="AK204" s="114"/>
      <c r="AL204" s="114"/>
      <c r="AM204" s="113" t="s">
        <v>367</v>
      </c>
      <c r="AN204" s="114"/>
      <c r="AO204" s="114"/>
      <c r="AP204" s="114"/>
      <c r="AQ204" s="108" t="s">
        <v>700</v>
      </c>
      <c r="AR204" s="102"/>
      <c r="AS204" s="102"/>
      <c r="AT204" s="518"/>
      <c r="AU204" s="102" t="s">
        <v>700</v>
      </c>
      <c r="AV204" s="102"/>
      <c r="AW204" s="102"/>
      <c r="AX204" s="103"/>
      <c r="AY204">
        <f t="shared" si="10"/>
        <v>1</v>
      </c>
    </row>
    <row r="205" spans="1:60" ht="63" customHeight="1" x14ac:dyDescent="0.2">
      <c r="A205" s="528" t="s">
        <v>321</v>
      </c>
      <c r="B205" s="529"/>
      <c r="C205" s="529"/>
      <c r="D205" s="529"/>
      <c r="E205" s="529"/>
      <c r="F205" s="530"/>
      <c r="G205" s="553" t="s">
        <v>226</v>
      </c>
      <c r="H205" s="554" t="s">
        <v>707</v>
      </c>
      <c r="I205" s="554"/>
      <c r="J205" s="554"/>
      <c r="K205" s="554"/>
      <c r="L205" s="554"/>
      <c r="M205" s="554"/>
      <c r="N205" s="554"/>
      <c r="O205" s="554"/>
      <c r="P205" s="554" t="s">
        <v>709</v>
      </c>
      <c r="Q205" s="554"/>
      <c r="R205" s="554"/>
      <c r="S205" s="554"/>
      <c r="T205" s="554"/>
      <c r="U205" s="554"/>
      <c r="V205" s="554"/>
      <c r="W205" s="557" t="s">
        <v>333</v>
      </c>
      <c r="X205" s="558"/>
      <c r="Y205" s="563" t="s">
        <v>12</v>
      </c>
      <c r="Z205" s="563"/>
      <c r="AA205" s="564"/>
      <c r="AB205" s="573" t="s">
        <v>334</v>
      </c>
      <c r="AC205" s="573"/>
      <c r="AD205" s="573"/>
      <c r="AE205" s="108" t="s">
        <v>700</v>
      </c>
      <c r="AF205" s="102"/>
      <c r="AG205" s="102"/>
      <c r="AH205" s="102"/>
      <c r="AI205" s="108" t="s">
        <v>700</v>
      </c>
      <c r="AJ205" s="102"/>
      <c r="AK205" s="102"/>
      <c r="AL205" s="102"/>
      <c r="AM205" s="108" t="s">
        <v>367</v>
      </c>
      <c r="AN205" s="102"/>
      <c r="AO205" s="102"/>
      <c r="AP205" s="102"/>
      <c r="AQ205" s="108" t="s">
        <v>700</v>
      </c>
      <c r="AR205" s="102"/>
      <c r="AS205" s="102"/>
      <c r="AT205" s="518"/>
      <c r="AU205" s="102" t="s">
        <v>700</v>
      </c>
      <c r="AV205" s="102"/>
      <c r="AW205" s="102"/>
      <c r="AX205" s="103"/>
      <c r="AY205">
        <f t="shared" si="10"/>
        <v>1</v>
      </c>
    </row>
    <row r="206" spans="1:60" ht="63"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t="s">
        <v>700</v>
      </c>
      <c r="AF206" s="102"/>
      <c r="AG206" s="102"/>
      <c r="AH206" s="102"/>
      <c r="AI206" s="108" t="s">
        <v>700</v>
      </c>
      <c r="AJ206" s="102"/>
      <c r="AK206" s="102"/>
      <c r="AL206" s="102"/>
      <c r="AM206" s="108" t="s">
        <v>367</v>
      </c>
      <c r="AN206" s="102"/>
      <c r="AO206" s="102"/>
      <c r="AP206" s="102"/>
      <c r="AQ206" s="108" t="s">
        <v>700</v>
      </c>
      <c r="AR206" s="102"/>
      <c r="AS206" s="102"/>
      <c r="AT206" s="518"/>
      <c r="AU206" s="102" t="s">
        <v>700</v>
      </c>
      <c r="AV206" s="102"/>
      <c r="AW206" s="102"/>
      <c r="AX206" s="103"/>
      <c r="AY206">
        <f t="shared" si="10"/>
        <v>1</v>
      </c>
    </row>
    <row r="207" spans="1:60" ht="63"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t="s">
        <v>700</v>
      </c>
      <c r="AF207" s="114"/>
      <c r="AG207" s="114"/>
      <c r="AH207" s="114"/>
      <c r="AI207" s="113" t="s">
        <v>700</v>
      </c>
      <c r="AJ207" s="114"/>
      <c r="AK207" s="114"/>
      <c r="AL207" s="114"/>
      <c r="AM207" s="113" t="s">
        <v>367</v>
      </c>
      <c r="AN207" s="114"/>
      <c r="AO207" s="114"/>
      <c r="AP207" s="571"/>
      <c r="AQ207" s="108" t="s">
        <v>700</v>
      </c>
      <c r="AR207" s="102"/>
      <c r="AS207" s="102"/>
      <c r="AT207" s="518"/>
      <c r="AU207" s="102" t="s">
        <v>700</v>
      </c>
      <c r="AV207" s="102"/>
      <c r="AW207" s="102"/>
      <c r="AX207" s="103"/>
      <c r="AY207">
        <f t="shared" si="10"/>
        <v>1</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710</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366</v>
      </c>
      <c r="B215" s="422"/>
      <c r="C215" s="425" t="s">
        <v>227</v>
      </c>
      <c r="D215" s="422"/>
      <c r="E215" s="427" t="s">
        <v>243</v>
      </c>
      <c r="F215" s="428"/>
      <c r="G215" s="429" t="s">
        <v>367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751</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752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753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681</v>
      </c>
      <c r="D218" s="507"/>
      <c r="E218" s="164" t="s">
        <v>362</v>
      </c>
      <c r="F218" s="166"/>
      <c r="G218" s="487" t="s">
        <v>230</v>
      </c>
      <c r="H218" s="488"/>
      <c r="I218" s="488"/>
      <c r="J218" s="508" t="s">
        <v>367</v>
      </c>
      <c r="K218" s="509"/>
      <c r="L218" s="509"/>
      <c r="M218" s="509"/>
      <c r="N218" s="509"/>
      <c r="O218" s="509"/>
      <c r="P218" s="509"/>
      <c r="Q218" s="509"/>
      <c r="R218" s="509"/>
      <c r="S218" s="509"/>
      <c r="T218" s="510"/>
      <c r="U218" s="485" t="s">
        <v>367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367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1" t="s">
        <v>367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720</v>
      </c>
      <c r="AE223" s="467"/>
      <c r="AF223" s="467"/>
      <c r="AG223" s="468" t="s">
        <v>742</v>
      </c>
      <c r="AH223" s="469"/>
      <c r="AI223" s="469"/>
      <c r="AJ223" s="469"/>
      <c r="AK223" s="469"/>
      <c r="AL223" s="469"/>
      <c r="AM223" s="469"/>
      <c r="AN223" s="469"/>
      <c r="AO223" s="469"/>
      <c r="AP223" s="469"/>
      <c r="AQ223" s="469"/>
      <c r="AR223" s="469"/>
      <c r="AS223" s="469"/>
      <c r="AT223" s="469"/>
      <c r="AU223" s="469"/>
      <c r="AV223" s="469"/>
      <c r="AW223" s="469"/>
      <c r="AX223" s="470"/>
    </row>
    <row r="224" spans="1:51" ht="5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720</v>
      </c>
      <c r="AE224" s="380"/>
      <c r="AF224" s="380"/>
      <c r="AG224" s="374" t="s">
        <v>723</v>
      </c>
      <c r="AH224" s="375"/>
      <c r="AI224" s="375"/>
      <c r="AJ224" s="375"/>
      <c r="AK224" s="375"/>
      <c r="AL224" s="375"/>
      <c r="AM224" s="375"/>
      <c r="AN224" s="375"/>
      <c r="AO224" s="375"/>
      <c r="AP224" s="375"/>
      <c r="AQ224" s="375"/>
      <c r="AR224" s="375"/>
      <c r="AS224" s="375"/>
      <c r="AT224" s="375"/>
      <c r="AU224" s="375"/>
      <c r="AV224" s="375"/>
      <c r="AW224" s="375"/>
      <c r="AX224" s="376"/>
    </row>
    <row r="225" spans="1:50" ht="5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720</v>
      </c>
      <c r="AE225" s="417"/>
      <c r="AF225" s="417"/>
      <c r="AG225" s="402" t="s">
        <v>743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720</v>
      </c>
      <c r="AE226" s="398"/>
      <c r="AF226" s="398"/>
      <c r="AG226" s="400" t="s">
        <v>724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720</v>
      </c>
      <c r="AE229" s="364"/>
      <c r="AF229" s="364"/>
      <c r="AG229" s="366" t="s">
        <v>726</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720</v>
      </c>
      <c r="AE230" s="380"/>
      <c r="AF230" s="380"/>
      <c r="AG230" s="374" t="s">
        <v>754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727</v>
      </c>
      <c r="AE231" s="380"/>
      <c r="AF231" s="380"/>
      <c r="AG231" s="374" t="s">
        <v>367</v>
      </c>
      <c r="AH231" s="375"/>
      <c r="AI231" s="375"/>
      <c r="AJ231" s="375"/>
      <c r="AK231" s="375"/>
      <c r="AL231" s="375"/>
      <c r="AM231" s="375"/>
      <c r="AN231" s="375"/>
      <c r="AO231" s="375"/>
      <c r="AP231" s="375"/>
      <c r="AQ231" s="375"/>
      <c r="AR231" s="375"/>
      <c r="AS231" s="375"/>
      <c r="AT231" s="375"/>
      <c r="AU231" s="375"/>
      <c r="AV231" s="375"/>
      <c r="AW231" s="375"/>
      <c r="AX231" s="376"/>
    </row>
    <row r="232" spans="1:50" ht="37.3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720</v>
      </c>
      <c r="AE232" s="380"/>
      <c r="AF232" s="380"/>
      <c r="AG232" s="374" t="s">
        <v>728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727</v>
      </c>
      <c r="AE233" s="417"/>
      <c r="AF233" s="417"/>
      <c r="AG233" s="418" t="s">
        <v>367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727</v>
      </c>
      <c r="AE234" s="380"/>
      <c r="AF234" s="449"/>
      <c r="AG234" s="374" t="s">
        <v>367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720</v>
      </c>
      <c r="AE235" s="410"/>
      <c r="AF235" s="411"/>
      <c r="AG235" s="412" t="s">
        <v>744</v>
      </c>
      <c r="AH235" s="413"/>
      <c r="AI235" s="413"/>
      <c r="AJ235" s="413"/>
      <c r="AK235" s="413"/>
      <c r="AL235" s="413"/>
      <c r="AM235" s="413"/>
      <c r="AN235" s="413"/>
      <c r="AO235" s="413"/>
      <c r="AP235" s="413"/>
      <c r="AQ235" s="413"/>
      <c r="AR235" s="413"/>
      <c r="AS235" s="413"/>
      <c r="AT235" s="413"/>
      <c r="AU235" s="413"/>
      <c r="AV235" s="413"/>
      <c r="AW235" s="413"/>
      <c r="AX235" s="414"/>
    </row>
    <row r="236" spans="1:50" ht="29.1"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720</v>
      </c>
      <c r="AE236" s="364"/>
      <c r="AF236" s="365"/>
      <c r="AG236" s="366" t="s">
        <v>755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720</v>
      </c>
      <c r="AE237" s="373"/>
      <c r="AF237" s="373"/>
      <c r="AG237" s="374" t="s">
        <v>745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720</v>
      </c>
      <c r="AE238" s="380"/>
      <c r="AF238" s="380"/>
      <c r="AG238" s="374" t="s">
        <v>756</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720</v>
      </c>
      <c r="AE239" s="380"/>
      <c r="AF239" s="380"/>
      <c r="AG239" s="404" t="s">
        <v>746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727</v>
      </c>
      <c r="AE240" s="398"/>
      <c r="AF240" s="399"/>
      <c r="AG240" s="400" t="s">
        <v>367</v>
      </c>
      <c r="AH240" s="146"/>
      <c r="AI240" s="146"/>
      <c r="AJ240" s="146"/>
      <c r="AK240" s="146"/>
      <c r="AL240" s="146"/>
      <c r="AM240" s="146"/>
      <c r="AN240" s="146"/>
      <c r="AO240" s="146"/>
      <c r="AP240" s="146"/>
      <c r="AQ240" s="146"/>
      <c r="AR240" s="146"/>
      <c r="AS240" s="146"/>
      <c r="AT240" s="146"/>
      <c r="AU240" s="146"/>
      <c r="AV240" s="146"/>
      <c r="AW240" s="146"/>
      <c r="AX240" s="401"/>
    </row>
    <row r="241" spans="1:50" ht="19.8" hidden="1" customHeight="1" x14ac:dyDescent="0.2">
      <c r="A241" s="390"/>
      <c r="B241" s="391"/>
      <c r="C241" s="900" t="s">
        <v>0</v>
      </c>
      <c r="D241" s="901"/>
      <c r="E241" s="901"/>
      <c r="F241" s="901"/>
      <c r="G241" s="901"/>
      <c r="H241" s="901"/>
      <c r="I241" s="901"/>
      <c r="J241" s="901"/>
      <c r="K241" s="901"/>
      <c r="L241" s="901"/>
      <c r="M241" s="901"/>
      <c r="N241" s="901"/>
      <c r="O241" s="897" t="s">
        <v>687</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4"/>
      <c r="D242" s="885"/>
      <c r="E242" s="383"/>
      <c r="F242" s="383"/>
      <c r="G242" s="383"/>
      <c r="H242" s="384"/>
      <c r="I242" s="384"/>
      <c r="J242" s="886"/>
      <c r="K242" s="886"/>
      <c r="L242" s="886"/>
      <c r="M242" s="384"/>
      <c r="N242" s="887"/>
      <c r="O242" s="888"/>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1"/>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2"/>
      <c r="C247" s="313" t="s">
        <v>50</v>
      </c>
      <c r="D247" s="733"/>
      <c r="E247" s="733"/>
      <c r="F247" s="734"/>
      <c r="G247" s="915" t="s">
        <v>747</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5">
      <c r="A248" s="913"/>
      <c r="B248" s="914"/>
      <c r="C248" s="917" t="s">
        <v>54</v>
      </c>
      <c r="D248" s="918"/>
      <c r="E248" s="918"/>
      <c r="F248" s="919"/>
      <c r="G248" s="920" t="s">
        <v>748</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2">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5">
      <c r="A250" s="905" t="s">
        <v>760</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2">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5">
      <c r="A252" s="338" t="s">
        <v>761</v>
      </c>
      <c r="B252" s="339"/>
      <c r="C252" s="339"/>
      <c r="D252" s="339"/>
      <c r="E252" s="340"/>
      <c r="F252" s="911" t="s">
        <v>762</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2">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5">
      <c r="A254" s="338" t="s">
        <v>346</v>
      </c>
      <c r="B254" s="339"/>
      <c r="C254" s="339"/>
      <c r="D254" s="339"/>
      <c r="E254" s="340"/>
      <c r="F254" s="341" t="s">
        <v>763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t="s">
        <v>700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t="s">
        <v>700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t="s">
        <v>700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t="s">
        <v>700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t="s">
        <v>700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t="s">
        <v>700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t="s">
        <v>718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t="s">
        <v>719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690</v>
      </c>
      <c r="F266" s="101"/>
      <c r="G266" s="101"/>
      <c r="H266" s="92" t="str">
        <f>IF(E266="","","-")</f>
        <v>-</v>
      </c>
      <c r="I266" s="101"/>
      <c r="J266" s="101"/>
      <c r="K266" s="92" t="str">
        <f>IF(I266="","","-")</f>
        <v/>
      </c>
      <c r="L266" s="116">
        <v>66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690</v>
      </c>
      <c r="F267" s="101"/>
      <c r="G267" s="101"/>
      <c r="H267" s="92"/>
      <c r="I267" s="101"/>
      <c r="J267" s="101"/>
      <c r="K267" s="92"/>
      <c r="L267" s="116">
        <v>58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689</v>
      </c>
      <c r="H268" s="101"/>
      <c r="I268" s="101"/>
      <c r="J268" s="100">
        <v>20</v>
      </c>
      <c r="K268" s="100"/>
      <c r="L268" s="116">
        <v>52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749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729</v>
      </c>
      <c r="H310" s="300"/>
      <c r="I310" s="300"/>
      <c r="J310" s="300"/>
      <c r="K310" s="301"/>
      <c r="L310" s="302" t="s">
        <v>730</v>
      </c>
      <c r="M310" s="303"/>
      <c r="N310" s="303"/>
      <c r="O310" s="303"/>
      <c r="P310" s="303"/>
      <c r="Q310" s="303"/>
      <c r="R310" s="303"/>
      <c r="S310" s="303"/>
      <c r="T310" s="303"/>
      <c r="U310" s="303"/>
      <c r="V310" s="303"/>
      <c r="W310" s="303"/>
      <c r="X310" s="304"/>
      <c r="Y310" s="305">
        <v>168</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168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733</v>
      </c>
      <c r="D366" s="265"/>
      <c r="E366" s="265"/>
      <c r="F366" s="265"/>
      <c r="G366" s="265"/>
      <c r="H366" s="265"/>
      <c r="I366" s="265"/>
      <c r="J366" s="248">
        <v>8140001005720</v>
      </c>
      <c r="K366" s="249"/>
      <c r="L366" s="249"/>
      <c r="M366" s="249"/>
      <c r="N366" s="249"/>
      <c r="O366" s="249"/>
      <c r="P366" s="267" t="s">
        <v>731</v>
      </c>
      <c r="Q366" s="250"/>
      <c r="R366" s="250"/>
      <c r="S366" s="250"/>
      <c r="T366" s="250"/>
      <c r="U366" s="250"/>
      <c r="V366" s="250"/>
      <c r="W366" s="250"/>
      <c r="X366" s="250"/>
      <c r="Y366" s="251">
        <v>168</v>
      </c>
      <c r="Z366" s="252"/>
      <c r="AA366" s="252"/>
      <c r="AB366" s="253"/>
      <c r="AC366" s="237" t="s">
        <v>732</v>
      </c>
      <c r="AD366" s="238"/>
      <c r="AE366" s="238"/>
      <c r="AF366" s="238"/>
      <c r="AG366" s="238"/>
      <c r="AH366" s="268" t="s">
        <v>367</v>
      </c>
      <c r="AI366" s="269"/>
      <c r="AJ366" s="269"/>
      <c r="AK366" s="269"/>
      <c r="AL366" s="241" t="s">
        <v>367</v>
      </c>
      <c r="AM366" s="242"/>
      <c r="AN366" s="242"/>
      <c r="AO366" s="243"/>
      <c r="AP366" s="244" t="s">
        <v>750</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49" man="1"/>
    <brk id="220"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48" sqref="G248:AX24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720</v>
      </c>
      <c r="R4" s="13" t="str">
        <f t="shared" si="3"/>
        <v>補助</v>
      </c>
      <c r="S4" s="13" t="str">
        <f t="shared" si="4"/>
        <v>補助</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t="s">
        <v>720</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
      </c>
      <c r="K9" s="14" t="s">
        <v>105</v>
      </c>
      <c r="L9" s="15" t="s">
        <v>720</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科学技術・イノベーション</v>
      </c>
      <c r="F10" s="18" t="s">
        <v>112</v>
      </c>
      <c r="G10" s="17" t="s">
        <v>720</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補助</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エネルギー対策特別会計エネルギー需給勘定</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エネルギー対策特別会計エネルギー需給勘定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エネルギー対策特別会計エネルギー需給勘定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720</v>
      </c>
      <c r="C16" s="13" t="str">
        <f t="shared" si="9"/>
        <v>地球温暖化対策</v>
      </c>
      <c r="D16" s="13" t="str">
        <f t="shared" si="8"/>
        <v>科学技術・イノベーション、地球温暖化対策</v>
      </c>
      <c r="F16" s="18" t="s">
        <v>118</v>
      </c>
      <c r="G16" s="17"/>
      <c r="H16" s="13" t="str">
        <f t="shared" si="1"/>
        <v/>
      </c>
      <c r="I16" s="13" t="str">
        <f t="shared" si="5"/>
        <v>エネルギー対策特別会計エネルギー需給勘定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科学技術・イノベーション、地球温暖化対策</v>
      </c>
      <c r="F17" s="18" t="s">
        <v>119</v>
      </c>
      <c r="G17" s="17"/>
      <c r="H17" s="13" t="str">
        <f t="shared" si="1"/>
        <v/>
      </c>
      <c r="I17" s="13" t="str">
        <f t="shared" si="5"/>
        <v>エネルギー対策特別会計エネルギー需給勘定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科学技術・イノベーション、地球温暖化対策</v>
      </c>
      <c r="F18" s="18" t="s">
        <v>120</v>
      </c>
      <c r="G18" s="17"/>
      <c r="H18" s="13" t="str">
        <f t="shared" si="1"/>
        <v/>
      </c>
      <c r="I18" s="13" t="str">
        <f t="shared" si="5"/>
        <v>エネルギー対策特別会計エネルギー需給勘定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科学技術・イノベーション、地球温暖化対策</v>
      </c>
      <c r="F19" s="18" t="s">
        <v>121</v>
      </c>
      <c r="G19" s="17"/>
      <c r="H19" s="13" t="str">
        <f t="shared" si="1"/>
        <v/>
      </c>
      <c r="I19" s="13" t="str">
        <f t="shared" si="5"/>
        <v>エネルギー対策特別会計エネルギー需給勘定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科学技術・イノベーション、地球温暖化対策</v>
      </c>
      <c r="F20" s="18" t="s">
        <v>287</v>
      </c>
      <c r="G20" s="17"/>
      <c r="H20" s="13" t="str">
        <f t="shared" si="1"/>
        <v/>
      </c>
      <c r="I20" s="13" t="str">
        <f t="shared" si="5"/>
        <v>エネルギー対策特別会計エネルギー需給勘定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科学技術・イノベーション、地球温暖化対策</v>
      </c>
      <c r="F21" s="18" t="s">
        <v>122</v>
      </c>
      <c r="G21" s="17"/>
      <c r="H21" s="13" t="str">
        <f t="shared" si="1"/>
        <v/>
      </c>
      <c r="I21" s="13" t="str">
        <f t="shared" si="5"/>
        <v>エネルギー対策特別会計エネルギー需給勘定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科学技術・イノベーション、地球温暖化対策</v>
      </c>
      <c r="F22" s="18" t="s">
        <v>123</v>
      </c>
      <c r="G22" s="17"/>
      <c r="H22" s="13" t="str">
        <f t="shared" si="1"/>
        <v/>
      </c>
      <c r="I22" s="13" t="str">
        <f t="shared" si="5"/>
        <v>エネルギー対策特別会計エネルギー需給勘定</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科学技術・イノベーション、地球温暖化対策</v>
      </c>
      <c r="F23" s="18" t="s">
        <v>124</v>
      </c>
      <c r="G23" s="17"/>
      <c r="H23" s="13" t="str">
        <f t="shared" si="1"/>
        <v/>
      </c>
      <c r="I23" s="13" t="str">
        <f t="shared" si="5"/>
        <v>エネルギー対策特別会計エネルギー需給勘定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エネルギー対策特別会計エネルギー需給勘定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科学技術・イノベーション、地球温暖化対策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48" sqref="G248:AX248"/>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371</v>
      </c>
      <c r="AF2" s="922"/>
      <c r="AG2" s="922"/>
      <c r="AH2" s="128"/>
      <c r="AI2" s="922" t="s">
        <v>467</v>
      </c>
      <c r="AJ2" s="922"/>
      <c r="AK2" s="922"/>
      <c r="AL2" s="128"/>
      <c r="AM2" s="922" t="s">
        <v>468</v>
      </c>
      <c r="AN2" s="922"/>
      <c r="AO2" s="922"/>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0"/>
      <c r="I4" s="940"/>
      <c r="J4" s="940"/>
      <c r="K4" s="940"/>
      <c r="L4" s="940"/>
      <c r="M4" s="940"/>
      <c r="N4" s="940"/>
      <c r="O4" s="941"/>
      <c r="P4" s="146"/>
      <c r="Q4" s="654"/>
      <c r="R4" s="654"/>
      <c r="S4" s="654"/>
      <c r="T4" s="654"/>
      <c r="U4" s="654"/>
      <c r="V4" s="654"/>
      <c r="W4" s="654"/>
      <c r="X4" s="655"/>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5"/>
      <c r="H6" s="946"/>
      <c r="I6" s="946"/>
      <c r="J6" s="946"/>
      <c r="K6" s="946"/>
      <c r="L6" s="946"/>
      <c r="M6" s="946"/>
      <c r="N6" s="946"/>
      <c r="O6" s="947"/>
      <c r="P6" s="657"/>
      <c r="Q6" s="657"/>
      <c r="R6" s="657"/>
      <c r="S6" s="657"/>
      <c r="T6" s="657"/>
      <c r="U6" s="657"/>
      <c r="V6" s="657"/>
      <c r="W6" s="657"/>
      <c r="X6" s="658"/>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371</v>
      </c>
      <c r="AF9" s="922"/>
      <c r="AG9" s="922"/>
      <c r="AH9" s="128"/>
      <c r="AI9" s="922" t="s">
        <v>467</v>
      </c>
      <c r="AJ9" s="922"/>
      <c r="AK9" s="922"/>
      <c r="AL9" s="128"/>
      <c r="AM9" s="922" t="s">
        <v>468</v>
      </c>
      <c r="AN9" s="922"/>
      <c r="AO9" s="922"/>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0"/>
      <c r="I11" s="940"/>
      <c r="J11" s="940"/>
      <c r="K11" s="940"/>
      <c r="L11" s="940"/>
      <c r="M11" s="940"/>
      <c r="N11" s="940"/>
      <c r="O11" s="941"/>
      <c r="P11" s="146"/>
      <c r="Q11" s="654"/>
      <c r="R11" s="654"/>
      <c r="S11" s="654"/>
      <c r="T11" s="654"/>
      <c r="U11" s="654"/>
      <c r="V11" s="654"/>
      <c r="W11" s="654"/>
      <c r="X11" s="655"/>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371</v>
      </c>
      <c r="AF16" s="922"/>
      <c r="AG16" s="922"/>
      <c r="AH16" s="128"/>
      <c r="AI16" s="922" t="s">
        <v>467</v>
      </c>
      <c r="AJ16" s="922"/>
      <c r="AK16" s="922"/>
      <c r="AL16" s="128"/>
      <c r="AM16" s="922" t="s">
        <v>468</v>
      </c>
      <c r="AN16" s="922"/>
      <c r="AO16" s="922"/>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0"/>
      <c r="I18" s="940"/>
      <c r="J18" s="940"/>
      <c r="K18" s="940"/>
      <c r="L18" s="940"/>
      <c r="M18" s="940"/>
      <c r="N18" s="940"/>
      <c r="O18" s="941"/>
      <c r="P18" s="146"/>
      <c r="Q18" s="654"/>
      <c r="R18" s="654"/>
      <c r="S18" s="654"/>
      <c r="T18" s="654"/>
      <c r="U18" s="654"/>
      <c r="V18" s="654"/>
      <c r="W18" s="654"/>
      <c r="X18" s="655"/>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371</v>
      </c>
      <c r="AF23" s="922"/>
      <c r="AG23" s="922"/>
      <c r="AH23" s="128"/>
      <c r="AI23" s="922" t="s">
        <v>467</v>
      </c>
      <c r="AJ23" s="922"/>
      <c r="AK23" s="922"/>
      <c r="AL23" s="128"/>
      <c r="AM23" s="922" t="s">
        <v>468</v>
      </c>
      <c r="AN23" s="922"/>
      <c r="AO23" s="922"/>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0"/>
      <c r="I25" s="940"/>
      <c r="J25" s="940"/>
      <c r="K25" s="940"/>
      <c r="L25" s="940"/>
      <c r="M25" s="940"/>
      <c r="N25" s="940"/>
      <c r="O25" s="941"/>
      <c r="P25" s="146"/>
      <c r="Q25" s="654"/>
      <c r="R25" s="654"/>
      <c r="S25" s="654"/>
      <c r="T25" s="654"/>
      <c r="U25" s="654"/>
      <c r="V25" s="654"/>
      <c r="W25" s="654"/>
      <c r="X25" s="655"/>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371</v>
      </c>
      <c r="AF30" s="922"/>
      <c r="AG30" s="922"/>
      <c r="AH30" s="128"/>
      <c r="AI30" s="922" t="s">
        <v>467</v>
      </c>
      <c r="AJ30" s="922"/>
      <c r="AK30" s="922"/>
      <c r="AL30" s="128"/>
      <c r="AM30" s="922" t="s">
        <v>468</v>
      </c>
      <c r="AN30" s="922"/>
      <c r="AO30" s="922"/>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0"/>
      <c r="I32" s="940"/>
      <c r="J32" s="940"/>
      <c r="K32" s="940"/>
      <c r="L32" s="940"/>
      <c r="M32" s="940"/>
      <c r="N32" s="940"/>
      <c r="O32" s="941"/>
      <c r="P32" s="146"/>
      <c r="Q32" s="654"/>
      <c r="R32" s="654"/>
      <c r="S32" s="654"/>
      <c r="T32" s="654"/>
      <c r="U32" s="654"/>
      <c r="V32" s="654"/>
      <c r="W32" s="654"/>
      <c r="X32" s="655"/>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371</v>
      </c>
      <c r="AF37" s="922"/>
      <c r="AG37" s="922"/>
      <c r="AH37" s="128"/>
      <c r="AI37" s="922" t="s">
        <v>467</v>
      </c>
      <c r="AJ37" s="922"/>
      <c r="AK37" s="922"/>
      <c r="AL37" s="128"/>
      <c r="AM37" s="922" t="s">
        <v>468</v>
      </c>
      <c r="AN37" s="922"/>
      <c r="AO37" s="922"/>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0"/>
      <c r="I39" s="940"/>
      <c r="J39" s="940"/>
      <c r="K39" s="940"/>
      <c r="L39" s="940"/>
      <c r="M39" s="940"/>
      <c r="N39" s="940"/>
      <c r="O39" s="941"/>
      <c r="P39" s="146"/>
      <c r="Q39" s="654"/>
      <c r="R39" s="654"/>
      <c r="S39" s="654"/>
      <c r="T39" s="654"/>
      <c r="U39" s="654"/>
      <c r="V39" s="654"/>
      <c r="W39" s="654"/>
      <c r="X39" s="655"/>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371</v>
      </c>
      <c r="AF44" s="922"/>
      <c r="AG44" s="922"/>
      <c r="AH44" s="128"/>
      <c r="AI44" s="922" t="s">
        <v>467</v>
      </c>
      <c r="AJ44" s="922"/>
      <c r="AK44" s="922"/>
      <c r="AL44" s="128"/>
      <c r="AM44" s="922" t="s">
        <v>468</v>
      </c>
      <c r="AN44" s="922"/>
      <c r="AO44" s="922"/>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0"/>
      <c r="I46" s="940"/>
      <c r="J46" s="940"/>
      <c r="K46" s="940"/>
      <c r="L46" s="940"/>
      <c r="M46" s="940"/>
      <c r="N46" s="940"/>
      <c r="O46" s="941"/>
      <c r="P46" s="146"/>
      <c r="Q46" s="654"/>
      <c r="R46" s="654"/>
      <c r="S46" s="654"/>
      <c r="T46" s="654"/>
      <c r="U46" s="654"/>
      <c r="V46" s="654"/>
      <c r="W46" s="654"/>
      <c r="X46" s="655"/>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371</v>
      </c>
      <c r="AF51" s="922"/>
      <c r="AG51" s="922"/>
      <c r="AH51" s="128"/>
      <c r="AI51" s="922" t="s">
        <v>467</v>
      </c>
      <c r="AJ51" s="922"/>
      <c r="AK51" s="922"/>
      <c r="AL51" s="128"/>
      <c r="AM51" s="922" t="s">
        <v>468</v>
      </c>
      <c r="AN51" s="922"/>
      <c r="AO51" s="922"/>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0"/>
      <c r="I53" s="940"/>
      <c r="J53" s="940"/>
      <c r="K53" s="940"/>
      <c r="L53" s="940"/>
      <c r="M53" s="940"/>
      <c r="N53" s="940"/>
      <c r="O53" s="941"/>
      <c r="P53" s="146"/>
      <c r="Q53" s="654"/>
      <c r="R53" s="654"/>
      <c r="S53" s="654"/>
      <c r="T53" s="654"/>
      <c r="U53" s="654"/>
      <c r="V53" s="654"/>
      <c r="W53" s="654"/>
      <c r="X53" s="655"/>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371</v>
      </c>
      <c r="AF58" s="922"/>
      <c r="AG58" s="922"/>
      <c r="AH58" s="128"/>
      <c r="AI58" s="922" t="s">
        <v>467</v>
      </c>
      <c r="AJ58" s="922"/>
      <c r="AK58" s="922"/>
      <c r="AL58" s="128"/>
      <c r="AM58" s="922" t="s">
        <v>468</v>
      </c>
      <c r="AN58" s="922"/>
      <c r="AO58" s="922"/>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0"/>
      <c r="I60" s="940"/>
      <c r="J60" s="940"/>
      <c r="K60" s="940"/>
      <c r="L60" s="940"/>
      <c r="M60" s="940"/>
      <c r="N60" s="940"/>
      <c r="O60" s="941"/>
      <c r="P60" s="146"/>
      <c r="Q60" s="654"/>
      <c r="R60" s="654"/>
      <c r="S60" s="654"/>
      <c r="T60" s="654"/>
      <c r="U60" s="654"/>
      <c r="V60" s="654"/>
      <c r="W60" s="654"/>
      <c r="X60" s="655"/>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371</v>
      </c>
      <c r="AF65" s="922"/>
      <c r="AG65" s="922"/>
      <c r="AH65" s="128"/>
      <c r="AI65" s="922" t="s">
        <v>467</v>
      </c>
      <c r="AJ65" s="922"/>
      <c r="AK65" s="922"/>
      <c r="AL65" s="128"/>
      <c r="AM65" s="922" t="s">
        <v>468</v>
      </c>
      <c r="AN65" s="922"/>
      <c r="AO65" s="922"/>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0"/>
      <c r="I67" s="940"/>
      <c r="J67" s="940"/>
      <c r="K67" s="940"/>
      <c r="L67" s="940"/>
      <c r="M67" s="940"/>
      <c r="N67" s="940"/>
      <c r="O67" s="941"/>
      <c r="P67" s="146"/>
      <c r="Q67" s="654"/>
      <c r="R67" s="654"/>
      <c r="S67" s="654"/>
      <c r="T67" s="654"/>
      <c r="U67" s="654"/>
      <c r="V67" s="654"/>
      <c r="W67" s="654"/>
      <c r="X67" s="655"/>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248" sqref="G248:AX248"/>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2">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5"/>
    <row r="55" spans="1:51" ht="30" customHeight="1" x14ac:dyDescent="0.2">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5"/>
    <row r="108" spans="1:51" ht="30" customHeight="1" x14ac:dyDescent="0.2">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5"/>
    <row r="161" spans="1:51" ht="30" customHeight="1" x14ac:dyDescent="0.2">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5"/>
    <row r="214" spans="1:51" ht="30" customHeight="1" x14ac:dyDescent="0.2">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G248" sqref="G248:AX248"/>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2">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2">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2">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2">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2">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2">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2">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2">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2">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2">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2">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2">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2">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2">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2">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2">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2">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2">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2">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2">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2">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2">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2">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2">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2">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2">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2">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2">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2">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2">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2">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2">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2">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2">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2">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2">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2">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2">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2">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2">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牧原 和哉</cp:lastModifiedBy>
  <cp:lastPrinted>2022-07-08T04:33:42Z</cp:lastPrinted>
  <dcterms:created xsi:type="dcterms:W3CDTF">2012-03-13T00:50:25Z</dcterms:created>
  <dcterms:modified xsi:type="dcterms:W3CDTF">2022-09-05T11:05:18Z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