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Box\（部局内）環境保健部\02_機構定員要求、予算要求・執行、税制改正、法令改正\0205_予算要求関係\R4（R5要求）\01_行政事業レビュー\220812行政事業レビューシート（公表用）\220824会計課追加コメント\"/>
    </mc:Choice>
  </mc:AlternateContent>
  <xr:revisionPtr revIDLastSave="0" documentId="13_ncr:1_{A8C0654B-91B8-45C6-B9E5-682E93480AE2}" xr6:coauthVersionLast="47" xr6:coauthVersionMax="47" xr10:uidLastSave="{00000000-0000-0000-0000-000000000000}"/>
  <bookViews>
    <workbookView xWindow="1068" yWindow="-13068" windowWidth="22080" windowHeight="13176" xr2:uid="{00000000-000D-0000-FFFF-FFFF00000000}"/>
  </bookViews>
  <sheets>
    <sheet name="行政事業レビューシート" sheetId="11" r:id="rId1"/>
    <sheet name="入力規則等" sheetId="4" r:id="rId2"/>
  </sheets>
  <definedNames>
    <definedName name="_xlnm.Print_Area" localSheetId="0">行政事業レビューシート!$A$1:$AY$631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69" i="11" s="1"/>
  <c r="AY65" i="11"/>
  <c r="AY67" i="11" s="1"/>
  <c r="AY64" i="11"/>
  <c r="AY400" i="11"/>
  <c r="AY396" i="11"/>
  <c r="AY399" i="11" s="1"/>
  <c r="AY372" i="11"/>
  <c r="AY371" i="11"/>
  <c r="AY370" i="11"/>
  <c r="AY369" i="11"/>
  <c r="AY368" i="11"/>
  <c r="AY367" i="11"/>
  <c r="AY334" i="11"/>
  <c r="AY339" i="11" s="1"/>
  <c r="AY337" i="11"/>
  <c r="AY321" i="11"/>
  <c r="AY328" i="11" s="1"/>
  <c r="AY340" i="11" l="1"/>
  <c r="AY341" i="11"/>
  <c r="AY322" i="11"/>
  <c r="AY330" i="11"/>
  <c r="AY323" i="11"/>
  <c r="AY331" i="11"/>
  <c r="AY397" i="11"/>
  <c r="AY324" i="11"/>
  <c r="AY332" i="11"/>
  <c r="AY398" i="11"/>
  <c r="AY325" i="11"/>
  <c r="AY333" i="11"/>
  <c r="AY326" i="11"/>
  <c r="AY336" i="11"/>
  <c r="AY329" i="11"/>
  <c r="AY327" i="11"/>
  <c r="AY338" i="11"/>
  <c r="AY70" i="11"/>
  <c r="AY66" i="11"/>
  <c r="AY75" i="11"/>
  <c r="AY73" i="11"/>
  <c r="AY77" i="11"/>
  <c r="AY74" i="11"/>
  <c r="AY72" i="11"/>
  <c r="AY335" i="11"/>
  <c r="AY214" i="11"/>
  <c r="AY208" i="11"/>
  <c r="AY213" i="11" s="1"/>
  <c r="AY200" i="11"/>
  <c r="AY205" i="11" s="1"/>
  <c r="AY195" i="11"/>
  <c r="AY196" i="11" s="1"/>
  <c r="AY190" i="11"/>
  <c r="AY192" i="11" s="1"/>
  <c r="AY180" i="11"/>
  <c r="AY187" i="11" s="1"/>
  <c r="AY177" i="11"/>
  <c r="AY176" i="11"/>
  <c r="AY175" i="11"/>
  <c r="AY173" i="11"/>
  <c r="AY174" i="11" s="1"/>
  <c r="AY170" i="11"/>
  <c r="AY172" i="11" s="1"/>
  <c r="AY167" i="11"/>
  <c r="AY169" i="11" s="1"/>
  <c r="AY136" i="11"/>
  <c r="AY138" i="11" s="1"/>
  <c r="AY133" i="11"/>
  <c r="AY134" i="11" s="1"/>
  <c r="AY132" i="11"/>
  <c r="AY145" i="11"/>
  <c r="AY142" i="11"/>
  <c r="AY139" i="11"/>
  <c r="AY140" i="11" s="1"/>
  <c r="AY166" i="11"/>
  <c r="AY161" i="11"/>
  <c r="AY162" i="11" s="1"/>
  <c r="AY156" i="11"/>
  <c r="AY158" i="11" s="1"/>
  <c r="AY155" i="11"/>
  <c r="AY153" i="11"/>
  <c r="AY152" i="11"/>
  <c r="AY151" i="11"/>
  <c r="AY146" i="11"/>
  <c r="AY150" i="11" s="1"/>
  <c r="AY127" i="11"/>
  <c r="AY128" i="11" s="1"/>
  <c r="AY122" i="11"/>
  <c r="AY126" i="11" s="1"/>
  <c r="AY112" i="11"/>
  <c r="AY120" i="11" s="1"/>
  <c r="AY99" i="11"/>
  <c r="AY101" i="11" s="1"/>
  <c r="AY98" i="11"/>
  <c r="AY102" i="11"/>
  <c r="AY104" i="11" s="1"/>
  <c r="AY164" i="11" l="1"/>
  <c r="AY135" i="11"/>
  <c r="AY179" i="11"/>
  <c r="AY141" i="11"/>
  <c r="AY143" i="11"/>
  <c r="AY202" i="11"/>
  <c r="AY206" i="11"/>
  <c r="AY207" i="11"/>
  <c r="AY210" i="11"/>
  <c r="AY211" i="11"/>
  <c r="AY115" i="11"/>
  <c r="AY116" i="11"/>
  <c r="AY130" i="11"/>
  <c r="AY117" i="11"/>
  <c r="AY131" i="11"/>
  <c r="AY114" i="11"/>
  <c r="AY118" i="11"/>
  <c r="AY113" i="11"/>
  <c r="AY129" i="11"/>
  <c r="AY119" i="11"/>
  <c r="AY121" i="11"/>
  <c r="AY123" i="11"/>
  <c r="AY137" i="11"/>
  <c r="AY124" i="11"/>
  <c r="AY163" i="11"/>
  <c r="AY144" i="11"/>
  <c r="AY178" i="11"/>
  <c r="AY201" i="11"/>
  <c r="AY209" i="11"/>
  <c r="AY198" i="11"/>
  <c r="AY125" i="11"/>
  <c r="AY203" i="11"/>
  <c r="AY204" i="11"/>
  <c r="AY212" i="11"/>
  <c r="AY100" i="11"/>
  <c r="AY171" i="11"/>
  <c r="AY15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5" i="11" l="1"/>
  <c r="AY96" i="11"/>
  <c r="AY80" i="11"/>
  <c r="AY97" i="11"/>
  <c r="AY82" i="11"/>
  <c r="AY83" i="11"/>
  <c r="AY81" i="11"/>
  <c r="AY84" i="11"/>
  <c r="AY49" i="11"/>
  <c r="AY55" i="11"/>
  <c r="AY63" i="11"/>
  <c r="AY90" i="11"/>
  <c r="AY92" i="11"/>
  <c r="AY89"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<sst xmlns="http://schemas.openxmlformats.org/spreadsheetml/2006/main" count="1592" uniqueCount="796">
  <si>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</si>
  <si>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</si>
  <si>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</si>
  <si>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</si>
  <si>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</si>
  <si>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</si>
  <si>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</si>
  <si>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</si>
  <si>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</si>
  <si>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</si>
  <si>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</si>
  <si>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</si>
  <si>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</si>
  <si>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</si>
  <si>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</si>
  <si>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</si>
  <si>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</si>
  <si>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</si>
  <si>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</si>
  <si>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</si>
  <si>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</si>
  <si>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</si>
  <si>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</si>
  <si>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</si>
  <si>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</si>
  <si>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</si>
  <si>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</si>
  <si>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</si>
  <si>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</si>
  <si>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</si>
  <si>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</si>
  <si>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</si>
  <si>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</si>
  <si>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</si>
  <si>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</si>
  <si>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</si>
  <si>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</si>
  <si>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</si>
  <si>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</si>
  <si>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</si>
  <si>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</si>
  <si>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</si>
  <si>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</si>
  <si>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</si>
  <si>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</si>
  <si>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</si>
  <si>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</si>
  <si>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</si>
  <si>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</si>
  <si>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</si>
  <si>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</si>
  <si>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</si>
  <si>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</si>
  <si>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</si>
  <si>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</si>
  <si>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</si>
  <si>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</si>
  <si>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</si>
  <si>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</si>
  <si>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</si>
  <si>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</si>
  <si>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</si>
  <si>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</si>
  <si>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</si>
  <si>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</si>
  <si>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</si>
  <si>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</si>
  <si>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</si>
  <si>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</si>
  <si>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</si>
  <si>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</si>
  <si>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</si>
  <si>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</si>
  <si>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</si>
  <si>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</si>
  <si>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</si>
  <si>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</si>
  <si>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</si>
  <si>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</si>
  <si>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</si>
  <si>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</si>
  <si>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</si>
  <si>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</si>
  <si>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</si>
  <si>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</si>
  <si>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</si>
  <si>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</si>
  <si>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</si>
  <si>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</si>
  <si>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</si>
  <si>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</si>
  <si>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</si>
  <si>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</si>
  <si>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</si>
  <si>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</si>
  <si>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</si>
  <si>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</si>
  <si>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</si>
  <si>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</si>
  <si>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</si>
  <si>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</si>
  <si>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</si>
  <si>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</si>
  <si>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</si>
  <si>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</si>
  <si>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</si>
  <si>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</si>
  <si>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</si>
  <si>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</si>
  <si>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</si>
  <si>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</si>
  <si>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</si>
  <si>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</si>
  <si>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</si>
  <si>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</si>
  <si>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</si>
  <si>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</si>
  <si>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</si>
  <si>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</si>
  <si>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</si>
  <si>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</si>
  <si>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</si>
  <si>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</si>
  <si>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</si>
  <si>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</si>
  <si>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</si>
  <si>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</si>
  <si>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</si>
  <si>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</si>
  <si>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</si>
  <si>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</si>
  <si>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</si>
  <si>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</si>
  <si>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</si>
  <si>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</si>
  <si>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</si>
  <si>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</si>
  <si>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</si>
  <si>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</si>
  <si>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</si>
  <si>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</si>
  <si>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</si>
  <si>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</si>
  <si>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</si>
  <si>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</si>
  <si>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</si>
  <si>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</si>
  <si>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</si>
  <si>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</si>
  <si>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</si>
  <si>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</si>
  <si>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</si>
  <si>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</si>
  <si>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</si>
  <si>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</si>
  <si>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</si>
  <si>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</si>
  <si>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</si>
  <si>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</si>
  <si>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</si>
  <si>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</si>
  <si>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</si>
  <si>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</si>
  <si>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</si>
  <si>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</si>
  <si>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</si>
  <si>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</si>
  <si>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</si>
  <si>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</si>
  <si>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</si>
  <si>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</si>
  <si>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</si>
  <si>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</si>
  <si>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</si>
  <si>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</si>
  <si>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</si>
  <si>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</si>
  <si>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</si>
  <si>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</si>
  <si>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</si>
  <si>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</si>
  <si>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</si>
  <si>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</si>
  <si>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</si>
  <si>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</si>
  <si>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</si>
  <si>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</si>
  <si>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</si>
  <si>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</si>
  <si>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</si>
  <si>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</si>
  <si>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</si>
  <si>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</si>
  <si>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</si>
  <si>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</si>
  <si>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</si>
  <si>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</si>
  <si>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</si>
  <si>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</si>
  <si>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</si>
  <si>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</si>
  <si>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</si>
  <si>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</si>
  <si>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</si>
  <si>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</si>
  <si>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</si>
  <si>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</si>
  <si>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</si>
  <si>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</si>
  <si>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</si>
  <si>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</si>
  <si>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</si>
  <si>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</si>
  <si>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</si>
  <si>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</si>
  <si>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</si>
  <si>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</si>
  <si>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</si>
  <si>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</si>
  <si>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</si>
  <si>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</si>
  <si>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</si>
  <si>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</si>
  <si>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</si>
  <si>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</si>
  <si>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</si>
  <si>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</si>
  <si>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</si>
  <si>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</si>
  <si>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</si>
  <si>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</si>
  <si>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</si>
  <si>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</si>
  <si>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</si>
  <si>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</si>
  <si>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</si>
  <si>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</si>
  <si>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</si>
  <si>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</si>
  <si>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</si>
  <si>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</si>
  <si>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</si>
  <si>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</si>
  <si>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</si>
  <si>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</si>
  <si>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</si>
  <si>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</si>
  <si>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</si>
  <si>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</si>
  <si>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</si>
  <si>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</si>
  <si>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</si>
  <si>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</si>
  <si>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</si>
  <si>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</si>
  <si>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</si>
  <si>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</si>
  <si>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</si>
  <si>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</si>
  <si>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</si>
  <si>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</si>
  <si>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</si>
  <si>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</si>
  <si>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</si>
  <si>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</si>
  <si>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</si>
  <si>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</si>
  <si>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</si>
  <si>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</si>
  <si>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</si>
  <si>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</si>
  <si>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</si>
  <si>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</si>
  <si>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</si>
  <si>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</si>
  <si>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</si>
  <si>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</si>
  <si>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</si>
  <si>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</si>
  <si>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</si>
  <si>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</si>
  <si>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</si>
  <si>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</si>
  <si>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</si>
  <si>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</si>
  <si>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</si>
  <si>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</si>
  <si>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</si>
  <si>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</si>
  <si>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</si>
  <si>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</si>
  <si>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</si>
  <si>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</si>
  <si>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</si>
  <si>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</si>
  <si>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</si>
  <si>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</si>
  <si>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</si>
  <si>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</si>
  <si>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</si>
  <si>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</si>
  <si>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</si>
  <si>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</si>
  <si>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</si>
  <si>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</si>
  <si>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</si>
  <si>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</si>
  <si>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</si>
  <si>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</si>
  <si>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</si>
  <si>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</si>
  <si>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</si>
  <si>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</si>
  <si>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</si>
  <si>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</si>
  <si>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</si>
  <si>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</si>
  <si>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</si>
  <si>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</si>
  <si>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</si>
  <si>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</si>
  <si>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</si>
  <si>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</si>
  <si>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</si>
  <si>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</si>
  <si>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</si>
  <si>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</si>
  <si>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</si>
  <si>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</si>
  <si>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</si>
  <si>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</si>
  <si>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</si>
  <si>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</si>
  <si>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</si>
  <si>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</si>
  <si>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</si>
  <si>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</si>
  <si>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</si>
  <si>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</si>
  <si>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</si>
  <si>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</si>
  <si>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</si>
  <si>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</si>
  <si>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</si>
  <si>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</si>
  <si>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</si>
  <si>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</si>
  <si>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</si>
  <si>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</si>
  <si>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</si>
  <si>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</si>
  <si>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</si>
  <si>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</si>
  <si>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</si>
  <si>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</si>
  <si>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</si>
  <si>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</si>
  <si>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</si>
  <si>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</si>
  <si>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</si>
  <si>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</si>
  <si>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</si>
  <si>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</si>
  <si>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</si>
  <si>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</si>
  <si>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</si>
  <si>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</si>
  <si>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</si>
  <si>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</si>
  <si>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</si>
  <si>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</si>
  <si>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</si>
  <si>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</si>
  <si>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</si>
  <si>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</si>
  <si>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</si>
  <si>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</si>
  <si>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</si>
  <si>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</si>
  <si>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</si>
  <si>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</si>
  <si>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</si>
  <si>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</si>
  <si>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</si>
  <si>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</si>
  <si>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</si>
  <si>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</si>
  <si>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</si>
  <si>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</si>
  <si>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</si>
  <si>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</si>
  <si>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</si>
  <si>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</si>
  <si>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</si>
  <si>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</si>
  <si>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</si>
  <si>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</si>
  <si>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</si>
  <si>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</si>
  <si>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</si>
  <si>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</si>
  <si>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</si>
  <si>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</si>
  <si>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</si>
  <si>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</si>
  <si>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</si>
  <si>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</si>
  <si>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</si>
  <si>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</si>
  <si>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</si>
  <si>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</si>
  <si>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</si>
  <si>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</si>
  <si>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</si>
  <si>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</si>
  <si>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</si>
  <si>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</si>
  <si>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</si>
  <si>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</si>
  <si>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</si>
  <si>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</si>
  <si>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</si>
  <si>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</si>
  <si>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</si>
  <si>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</si>
  <si>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</si>
  <si>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</si>
  <si>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</si>
  <si>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</si>
  <si>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</si>
  <si>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</si>
  <si>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</si>
  <si>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</si>
  <si>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</si>
  <si>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</si>
  <si>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</si>
  <si>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</si>
  <si>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</si>
  <si>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</si>
  <si>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</si>
  <si>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</si>
  <si>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</si>
  <si>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</si>
  <si>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</si>
  <si>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</si>
  <si>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</si>
  <si>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</si>
  <si>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</si>
  <si>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</si>
  <si>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</si>
  <si>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</si>
  <si>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</si>
  <si>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</si>
  <si>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</si>
  <si>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</si>
  <si>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</si>
  <si>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</si>
  <si>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</si>
  <si>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</si>
  <si>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</si>
  <si>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</si>
  <si>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</si>
  <si>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</si>
  <si>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</si>
  <si>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</si>
  <si>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</si>
  <si>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</si>
  <si>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</si>
  <si>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</si>
  <si>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</si>
  <si>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</si>
  <si>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</si>
  <si>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</si>
  <si>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</si>
  <si>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</si>
  <si>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</si>
  <si>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</si>
  <si>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</si>
  <si>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</si>
  <si>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</si>
  <si>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</si>
  <si>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</si>
  <si>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</si>
  <si>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</si>
  <si>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</si>
  <si>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</si>
  <si>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</si>
  <si>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</si>
  <si>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</si>
  <si>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</si>
  <si>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</si>
  <si>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</si>
  <si>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</si>
  <si>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</si>
  <si>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</si>
  <si>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</si>
  <si>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</si>
  <si>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</si>
  <si>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</si>
  <si>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</si>
  <si>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</si>
  <si>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</si>
  <si>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</si>
  <si>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</si>
  <si>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</si>
  <si>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</si>
  <si>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</si>
  <si>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</si>
  <si>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</si>
  <si>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</si>
  <si>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</si>
  <si>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</si>
  <si>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</si>
  <si>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</si>
  <si>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</si>
  <si>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</si>
  <si>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</si>
  <si>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</si>
  <si>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</si>
  <si>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</si>
  <si>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</si>
  <si>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</si>
  <si>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</si>
  <si>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</si>
  <si>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</si>
  <si>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</si>
  <si>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</si>
  <si>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</si>
  <si>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</si>
  <si>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</si>
  <si>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</si>
  <si>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</si>
  <si>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</si>
  <si>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</si>
  <si>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</si>
  <si>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</si>
  <si>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</si>
  <si>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</si>
  <si>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</si>
  <si>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</si>
  <si>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</si>
  <si>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</si>
  <si>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</si>
  <si>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</si>
  <si>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</si>
  <si>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</si>
  <si>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</si>
  <si>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</si>
  <si>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</si>
  <si>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</si>
  <si>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</si>
  <si>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</si>
  <si>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</si>
  <si>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</si>
  <si>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</si>
  <si>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</si>
  <si>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</si>
  <si>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</si>
  <si>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</si>
  <si>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</si>
  <si>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</si>
  <si>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</si>
  <si>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</si>
  <si>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</si>
  <si>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</si>
  <si>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</si>
  <si>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</si>
  <si>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</si>
  <si>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</si>
  <si>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</si>
  <si>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</si>
  <si>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</si>
  <si>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</si>
  <si>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</si>
  <si>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</si>
  <si>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</si>
  <si>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</si>
  <si>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</si>
  <si>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</si>
  <si>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</si>
  <si>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</si>
  <si>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</si>
  <si>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</si>
  <si>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</si>
  <si>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</si>
  <si>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</si>
  <si>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</si>
  <si>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</si>
  <si>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</si>
  <si>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</si>
  <si>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</si>
  <si>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</si>
  <si>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</si>
  <si>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</si>
  <si>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</si>
  <si>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</si>
  <si>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</si>
  <si>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</si>
  <si>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</si>
  <si>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</si>
  <si>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</si>
  <si>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</si>
  <si>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</si>
  <si>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</si>
  <si>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原子力被災者に対する健康管理・健康調査</t>
  </si>
  <si>
    <t>大臣官房環境保健部</t>
  </si>
  <si>
    <t>放射線健康管理担当参事官　鈴木 章記</t>
  </si>
  <si>
    <t>平成23年度</t>
  </si>
  <si>
    <t>終了予定なし</t>
  </si>
  <si>
    <t>放射線健康管理担当参事官室</t>
  </si>
  <si>
    <t>特別会計に関する法律第85条第6項
特別会計に関する法律施行令第51条第7項第2号
特別会計に関する法律施行令第51条第7項第9号</t>
  </si>
  <si>
    <t>-</t>
  </si>
  <si>
    <t>福島県において、原子力災害から子どもをはじめ住民の健康を確保するために必要な事業を実施する。
福島県に「福島県民健康管理基金」を創設するなど、原子力被災者の健康の確保に必要な事業を中長期的に実施する体制を整備し、原子力被災者の健康確保に万全を期す。
また、平成11年に発生した東海村ウラン加工施設の臨界事故による周辺住民の健康不安に対応するため、東海村及び那珂市において希望者に対する健康相談及び心のケア相談等を行う。</t>
  </si>
  <si>
    <t>公害調査等委託費（一般会計）</t>
  </si>
  <si>
    <t>原子力災害影響調査等委託費（エネルギー対策特別会計）</t>
  </si>
  <si>
    <t>放射線健康影響調査等交付金（一般会計）</t>
  </si>
  <si>
    <t>公害調査費（一般会計）</t>
  </si>
  <si>
    <t>原子力災害影響調査等交付金（エネルギー対策特別会計）</t>
  </si>
  <si>
    <t>甲状腺検査を受診できる都道府県数</t>
  </si>
  <si>
    <t>都道府県</t>
  </si>
  <si>
    <t>●●</t>
    <phoneticPr fontId="5"/>
  </si>
  <si>
    <t>件</t>
  </si>
  <si>
    <t>百万円</t>
  </si>
  <si>
    <t>百万円/件</t>
    <phoneticPr fontId="5"/>
  </si>
  <si>
    <t>　　/</t>
    <phoneticPr fontId="5"/>
  </si>
  <si>
    <t>／　　　　　　　　　　　　　　</t>
    <phoneticPr fontId="5"/>
  </si>
  <si>
    <t>　　/</t>
    <phoneticPr fontId="5"/>
  </si>
  <si>
    <t>331,380</t>
  </si>
  <si>
    <t>334,335</t>
  </si>
  <si>
    <t>321,322</t>
  </si>
  <si>
    <t>316,317</t>
  </si>
  <si>
    <t>298</t>
  </si>
  <si>
    <t>311</t>
  </si>
  <si>
    <t>○</t>
  </si>
  <si>
    <t>福島県民等の放射線被ばくによる健康管理や健康不安対策のため、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
また、茨城県東海村及び那珂市において希望者に対する健康相談及び心のケア相談等を行う。
※東海村臨界事故については、原子力規制委員会の発足後に文部科学省から移管された業務のみレビュー対象。</t>
    <phoneticPr fontId="5"/>
  </si>
  <si>
    <t>00</t>
    <phoneticPr fontId="5"/>
  </si>
  <si>
    <t>-</t>
    <phoneticPr fontId="5"/>
  </si>
  <si>
    <t>10.放射性物質による環境の汚染への対処</t>
    <phoneticPr fontId="5"/>
  </si>
  <si>
    <t>放射線健康管理・健康不安対策事業（県民健康調査「甲状腺検査」に係る検査実施機関への支援事業）委託業務
（出典：環境省）</t>
    <phoneticPr fontId="5"/>
  </si>
  <si>
    <t>‐</t>
  </si>
  <si>
    <t>－</t>
    <phoneticPr fontId="5"/>
  </si>
  <si>
    <t>福島県</t>
    <rPh sb="0" eb="3">
      <t>フクシマケン</t>
    </rPh>
    <phoneticPr fontId="5"/>
  </si>
  <si>
    <t>県民健康調査支援のための人材育成事業</t>
    <phoneticPr fontId="5"/>
  </si>
  <si>
    <t>母乳育児支援事業</t>
    <phoneticPr fontId="5"/>
  </si>
  <si>
    <t>放射線と健康に関する医療関係者への理解促進研修等事業</t>
    <phoneticPr fontId="5"/>
  </si>
  <si>
    <t>県民健康調査支援のための調査研究事業</t>
    <phoneticPr fontId="5"/>
  </si>
  <si>
    <t>ホールボディカウンタ性能維持事業</t>
    <phoneticPr fontId="5"/>
  </si>
  <si>
    <t>甲状腺検査に係る二次検査実施機関への支援事業</t>
    <phoneticPr fontId="5"/>
  </si>
  <si>
    <t>補助金等交付</t>
  </si>
  <si>
    <t>母乳育児支援</t>
    <phoneticPr fontId="5"/>
  </si>
  <si>
    <t>一般社団法人 福島県助産師会</t>
    <rPh sb="0" eb="2">
      <t>イッパン</t>
    </rPh>
    <rPh sb="2" eb="6">
      <t>シャダンホウジン</t>
    </rPh>
    <phoneticPr fontId="5"/>
  </si>
  <si>
    <t>一般社団法人 福島県医師会</t>
    <rPh sb="0" eb="2">
      <t>イッパン</t>
    </rPh>
    <rPh sb="2" eb="6">
      <t>シャダンホウジン</t>
    </rPh>
    <phoneticPr fontId="5"/>
  </si>
  <si>
    <t>放射線と健康に関する医療関係者への理解促進研修等</t>
    <phoneticPr fontId="5"/>
  </si>
  <si>
    <t>人件費</t>
    <rPh sb="0" eb="3">
      <t>ジンケンヒ</t>
    </rPh>
    <phoneticPr fontId="5"/>
  </si>
  <si>
    <t>支援センター運営等人件費</t>
    <rPh sb="0" eb="2">
      <t>シエン</t>
    </rPh>
    <rPh sb="6" eb="8">
      <t>ウンエイ</t>
    </rPh>
    <rPh sb="8" eb="9">
      <t>トウ</t>
    </rPh>
    <rPh sb="9" eb="12">
      <t>ジンケンヒ</t>
    </rPh>
    <phoneticPr fontId="5"/>
  </si>
  <si>
    <t>一般管理費</t>
    <rPh sb="0" eb="2">
      <t>イッパン</t>
    </rPh>
    <rPh sb="2" eb="5">
      <t>カンリヒ</t>
    </rPh>
    <phoneticPr fontId="5"/>
  </si>
  <si>
    <t>備品費、借料及び損料</t>
    <rPh sb="0" eb="3">
      <t>ビヒンヒ</t>
    </rPh>
    <rPh sb="4" eb="6">
      <t>シャクリョウ</t>
    </rPh>
    <rPh sb="6" eb="7">
      <t>オヨ</t>
    </rPh>
    <rPh sb="8" eb="10">
      <t>ソンリョウ</t>
    </rPh>
    <phoneticPr fontId="5"/>
  </si>
  <si>
    <t>賃借料等</t>
    <rPh sb="0" eb="3">
      <t>チンシャクリョウ</t>
    </rPh>
    <rPh sb="3" eb="4">
      <t>トウ</t>
    </rPh>
    <phoneticPr fontId="5"/>
  </si>
  <si>
    <t>雑役務費</t>
    <rPh sb="0" eb="1">
      <t>ザツ</t>
    </rPh>
    <rPh sb="1" eb="3">
      <t>エキム</t>
    </rPh>
    <rPh sb="3" eb="4">
      <t>ヒ</t>
    </rPh>
    <phoneticPr fontId="5"/>
  </si>
  <si>
    <t>雑役務費</t>
    <rPh sb="0" eb="4">
      <t>ザツエキムヒ</t>
    </rPh>
    <phoneticPr fontId="5"/>
  </si>
  <si>
    <t>再委託費</t>
    <rPh sb="0" eb="1">
      <t>サイ</t>
    </rPh>
    <rPh sb="1" eb="4">
      <t>イタクヒ</t>
    </rPh>
    <phoneticPr fontId="5"/>
  </si>
  <si>
    <t>専門家派遣</t>
    <rPh sb="0" eb="3">
      <t>センモンカ</t>
    </rPh>
    <rPh sb="3" eb="5">
      <t>ハケン</t>
    </rPh>
    <phoneticPr fontId="5"/>
  </si>
  <si>
    <t>旅費</t>
    <rPh sb="0" eb="2">
      <t>リョヒ</t>
    </rPh>
    <phoneticPr fontId="5"/>
  </si>
  <si>
    <t>セミナー等旅費</t>
    <rPh sb="4" eb="5">
      <t>トウ</t>
    </rPh>
    <rPh sb="5" eb="7">
      <t>リョヒ</t>
    </rPh>
    <phoneticPr fontId="5"/>
  </si>
  <si>
    <t>印刷製本費</t>
    <rPh sb="0" eb="2">
      <t>インサツ</t>
    </rPh>
    <rPh sb="2" eb="4">
      <t>セイホン</t>
    </rPh>
    <rPh sb="4" eb="5">
      <t>ヒ</t>
    </rPh>
    <phoneticPr fontId="5"/>
  </si>
  <si>
    <t>支援センターだより等印刷</t>
    <rPh sb="0" eb="2">
      <t>シエン</t>
    </rPh>
    <rPh sb="9" eb="10">
      <t>トウ</t>
    </rPh>
    <rPh sb="10" eb="12">
      <t>インサツ</t>
    </rPh>
    <phoneticPr fontId="5"/>
  </si>
  <si>
    <t>通信運搬費</t>
    <rPh sb="0" eb="2">
      <t>ツウシン</t>
    </rPh>
    <rPh sb="2" eb="5">
      <t>ウンパンヒ</t>
    </rPh>
    <phoneticPr fontId="5"/>
  </si>
  <si>
    <t>電話料</t>
    <rPh sb="0" eb="3">
      <t>デンワリョウ</t>
    </rPh>
    <phoneticPr fontId="5"/>
  </si>
  <si>
    <t>消耗品費</t>
    <rPh sb="0" eb="3">
      <t>ショウモウヒン</t>
    </rPh>
    <rPh sb="3" eb="4">
      <t>ヒ</t>
    </rPh>
    <phoneticPr fontId="5"/>
  </si>
  <si>
    <t>諸謝金、会議費等</t>
    <rPh sb="0" eb="1">
      <t>ショ</t>
    </rPh>
    <rPh sb="1" eb="3">
      <t>シャキン</t>
    </rPh>
    <rPh sb="4" eb="7">
      <t>カイギヒ</t>
    </rPh>
    <rPh sb="7" eb="8">
      <t>トウ</t>
    </rPh>
    <phoneticPr fontId="5"/>
  </si>
  <si>
    <t>コピー用紙、ガソリン代等</t>
    <rPh sb="3" eb="5">
      <t>ヨウシ</t>
    </rPh>
    <rPh sb="10" eb="11">
      <t>ダイ</t>
    </rPh>
    <rPh sb="11" eb="12">
      <t>トウ</t>
    </rPh>
    <phoneticPr fontId="5"/>
  </si>
  <si>
    <t>C.公益財団法人 原子力安全研究協会</t>
    <rPh sb="2" eb="4">
      <t>コウエキ</t>
    </rPh>
    <rPh sb="4" eb="8">
      <t>ザイダンホウジン</t>
    </rPh>
    <rPh sb="9" eb="12">
      <t>ゲンシリョク</t>
    </rPh>
    <rPh sb="12" eb="14">
      <t>アンゼン</t>
    </rPh>
    <rPh sb="14" eb="16">
      <t>ケンキュウ</t>
    </rPh>
    <rPh sb="16" eb="18">
      <t>キョウカイ</t>
    </rPh>
    <phoneticPr fontId="5"/>
  </si>
  <si>
    <t>公益財団法人 原子力安全研究協会</t>
    <rPh sb="0" eb="2">
      <t>コウエキ</t>
    </rPh>
    <rPh sb="2" eb="6">
      <t>ザイダンホウジン</t>
    </rPh>
    <rPh sb="7" eb="10">
      <t>ゲンシリョク</t>
    </rPh>
    <rPh sb="10" eb="12">
      <t>アンゼン</t>
    </rPh>
    <rPh sb="12" eb="14">
      <t>ケンキュウ</t>
    </rPh>
    <rPh sb="14" eb="16">
      <t>キョウカイ</t>
    </rPh>
    <phoneticPr fontId="5"/>
  </si>
  <si>
    <t>福島県内における放射線に係る健康影響等に関するリスクコミュニケーション事業</t>
    <phoneticPr fontId="5"/>
  </si>
  <si>
    <t>日本エヌ・ユー・エス株式会社</t>
    <rPh sb="0" eb="2">
      <t>ニホン</t>
    </rPh>
    <rPh sb="10" eb="14">
      <t>カブシキガイシャ</t>
    </rPh>
    <phoneticPr fontId="5"/>
  </si>
  <si>
    <t>放射線の健康影響に係る研究調査事業</t>
    <rPh sb="0" eb="3">
      <t>ホウシャセン</t>
    </rPh>
    <rPh sb="4" eb="6">
      <t>ケンコウ</t>
    </rPh>
    <rPh sb="6" eb="8">
      <t>エイキョウ</t>
    </rPh>
    <rPh sb="9" eb="10">
      <t>カカ</t>
    </rPh>
    <rPh sb="11" eb="13">
      <t>ケンキュウ</t>
    </rPh>
    <rPh sb="13" eb="15">
      <t>チョウサ</t>
    </rPh>
    <rPh sb="15" eb="17">
      <t>ジギョウ</t>
    </rPh>
    <phoneticPr fontId="5"/>
  </si>
  <si>
    <t>福島県における甲状腺検査の実施体制の強化に係る検査者育成</t>
    <rPh sb="0" eb="3">
      <t>フクシマケン</t>
    </rPh>
    <rPh sb="7" eb="10">
      <t>コウジョウセン</t>
    </rPh>
    <rPh sb="10" eb="12">
      <t>ケンサ</t>
    </rPh>
    <rPh sb="13" eb="17">
      <t>ジッシタイセイ</t>
    </rPh>
    <rPh sb="18" eb="20">
      <t>キョウカ</t>
    </rPh>
    <rPh sb="21" eb="22">
      <t>カカ</t>
    </rPh>
    <rPh sb="23" eb="26">
      <t>ケンサシャ</t>
    </rPh>
    <rPh sb="26" eb="28">
      <t>イクセイ</t>
    </rPh>
    <phoneticPr fontId="5"/>
  </si>
  <si>
    <t>株式会社 博報堂</t>
    <rPh sb="0" eb="4">
      <t>カブシキガイシャ</t>
    </rPh>
    <rPh sb="5" eb="8">
      <t>ハクホウドウ</t>
    </rPh>
    <phoneticPr fontId="5"/>
  </si>
  <si>
    <t>放射線の健康影響に関する情報発信</t>
    <rPh sb="0" eb="3">
      <t>ホウシャセン</t>
    </rPh>
    <rPh sb="4" eb="6">
      <t>ケンコウ</t>
    </rPh>
    <rPh sb="6" eb="8">
      <t>エイキョウ</t>
    </rPh>
    <rPh sb="9" eb="10">
      <t>カン</t>
    </rPh>
    <rPh sb="12" eb="14">
      <t>ジョウホウ</t>
    </rPh>
    <rPh sb="14" eb="16">
      <t>ハッシン</t>
    </rPh>
    <phoneticPr fontId="5"/>
  </si>
  <si>
    <t>株式会社 三菱総合研究所</t>
    <rPh sb="0" eb="4">
      <t>カブシキガイシャ</t>
    </rPh>
    <rPh sb="5" eb="7">
      <t>ミツビシ</t>
    </rPh>
    <rPh sb="7" eb="9">
      <t>ソウゴウ</t>
    </rPh>
    <rPh sb="9" eb="12">
      <t>ケンキュウジョ</t>
    </rPh>
    <phoneticPr fontId="5"/>
  </si>
  <si>
    <t>放射線による健康影響に関するポータルサイトの制作及び統一的な基礎資料を活用した情報発信業務</t>
    <rPh sb="0" eb="3">
      <t>ホウシャセン</t>
    </rPh>
    <rPh sb="6" eb="8">
      <t>ケンコウ</t>
    </rPh>
    <rPh sb="8" eb="10">
      <t>エイキョウ</t>
    </rPh>
    <rPh sb="11" eb="12">
      <t>カン</t>
    </rPh>
    <rPh sb="22" eb="24">
      <t>セイサク</t>
    </rPh>
    <rPh sb="24" eb="25">
      <t>オヨ</t>
    </rPh>
    <rPh sb="26" eb="29">
      <t>トウイツテキ</t>
    </rPh>
    <rPh sb="30" eb="32">
      <t>キソ</t>
    </rPh>
    <rPh sb="32" eb="34">
      <t>シリョウ</t>
    </rPh>
    <rPh sb="35" eb="37">
      <t>カツヨウ</t>
    </rPh>
    <rPh sb="39" eb="41">
      <t>ジョウホウ</t>
    </rPh>
    <rPh sb="41" eb="43">
      <t>ハッシン</t>
    </rPh>
    <rPh sb="43" eb="45">
      <t>ギョウム</t>
    </rPh>
    <phoneticPr fontId="5"/>
  </si>
  <si>
    <t>県民健康調査「甲状腺検査」に係る検査実施機関への支援業務</t>
    <rPh sb="0" eb="2">
      <t>ケンミン</t>
    </rPh>
    <rPh sb="2" eb="4">
      <t>ケンコウ</t>
    </rPh>
    <rPh sb="4" eb="6">
      <t>チョウサ</t>
    </rPh>
    <rPh sb="7" eb="10">
      <t>コウジョウセン</t>
    </rPh>
    <rPh sb="10" eb="12">
      <t>ケンサ</t>
    </rPh>
    <rPh sb="14" eb="15">
      <t>カカ</t>
    </rPh>
    <rPh sb="16" eb="18">
      <t>ケンサ</t>
    </rPh>
    <rPh sb="18" eb="20">
      <t>ジッシ</t>
    </rPh>
    <rPh sb="20" eb="22">
      <t>キカン</t>
    </rPh>
    <rPh sb="24" eb="26">
      <t>シエン</t>
    </rPh>
    <rPh sb="26" eb="28">
      <t>ギョウム</t>
    </rPh>
    <phoneticPr fontId="5"/>
  </si>
  <si>
    <t>福島県外における放射線に係る健康影響調査等に関するリスクコミュニケーション事業</t>
    <rPh sb="0" eb="2">
      <t>フクシマ</t>
    </rPh>
    <rPh sb="2" eb="4">
      <t>ケンガイ</t>
    </rPh>
    <rPh sb="8" eb="11">
      <t>ホウシャセン</t>
    </rPh>
    <rPh sb="12" eb="13">
      <t>カカ</t>
    </rPh>
    <rPh sb="14" eb="16">
      <t>ケンコウ</t>
    </rPh>
    <rPh sb="16" eb="18">
      <t>エイキョウ</t>
    </rPh>
    <rPh sb="18" eb="20">
      <t>チョウサ</t>
    </rPh>
    <rPh sb="20" eb="21">
      <t>トウ</t>
    </rPh>
    <rPh sb="22" eb="23">
      <t>カン</t>
    </rPh>
    <rPh sb="37" eb="39">
      <t>ジギョウ</t>
    </rPh>
    <phoneticPr fontId="5"/>
  </si>
  <si>
    <t>エム・アール・アイリサーチアソシエイツ株式会社</t>
    <rPh sb="19" eb="23">
      <t>カブシキガイシャ</t>
    </rPh>
    <phoneticPr fontId="5"/>
  </si>
  <si>
    <t>放射線による健康影響に関する科学情報の収集と放射線による健康影響等に関する統一的な基礎資料の改訂業務</t>
    <rPh sb="0" eb="3">
      <t>ホウシャセン</t>
    </rPh>
    <rPh sb="6" eb="8">
      <t>ケンコウ</t>
    </rPh>
    <rPh sb="8" eb="10">
      <t>エイキョウ</t>
    </rPh>
    <rPh sb="11" eb="12">
      <t>カン</t>
    </rPh>
    <rPh sb="14" eb="18">
      <t>カガクジョウホウ</t>
    </rPh>
    <rPh sb="19" eb="21">
      <t>シュウシュウ</t>
    </rPh>
    <rPh sb="22" eb="25">
      <t>ホウシャセン</t>
    </rPh>
    <rPh sb="28" eb="30">
      <t>ケンコウ</t>
    </rPh>
    <rPh sb="30" eb="32">
      <t>エイキョウ</t>
    </rPh>
    <rPh sb="32" eb="33">
      <t>トウ</t>
    </rPh>
    <rPh sb="34" eb="35">
      <t>カン</t>
    </rPh>
    <rPh sb="37" eb="40">
      <t>トウイツテキ</t>
    </rPh>
    <rPh sb="41" eb="45">
      <t>キソシリョウ</t>
    </rPh>
    <rPh sb="46" eb="48">
      <t>カイテイ</t>
    </rPh>
    <rPh sb="48" eb="50">
      <t>ギョウム</t>
    </rPh>
    <phoneticPr fontId="5"/>
  </si>
  <si>
    <t>福島県内における住民の個人被ばく線量把握事業（内部被ばく）</t>
    <rPh sb="0" eb="2">
      <t>フクシマ</t>
    </rPh>
    <rPh sb="2" eb="4">
      <t>ケンナイ</t>
    </rPh>
    <rPh sb="8" eb="10">
      <t>ジュウミン</t>
    </rPh>
    <rPh sb="11" eb="13">
      <t>コジン</t>
    </rPh>
    <rPh sb="13" eb="14">
      <t>ヒ</t>
    </rPh>
    <rPh sb="16" eb="18">
      <t>センリョウ</t>
    </rPh>
    <rPh sb="18" eb="20">
      <t>ハアク</t>
    </rPh>
    <rPh sb="20" eb="22">
      <t>ジギョウ</t>
    </rPh>
    <rPh sb="23" eb="25">
      <t>ナイブ</t>
    </rPh>
    <rPh sb="25" eb="26">
      <t>ヒ</t>
    </rPh>
    <phoneticPr fontId="5"/>
  </si>
  <si>
    <t>福島県内における住民の個人被ばく線量把握事業（外部被ばく）</t>
    <rPh sb="0" eb="2">
      <t>フクシマ</t>
    </rPh>
    <rPh sb="2" eb="4">
      <t>ケンナイ</t>
    </rPh>
    <rPh sb="8" eb="10">
      <t>ジュウミン</t>
    </rPh>
    <rPh sb="11" eb="13">
      <t>コジン</t>
    </rPh>
    <rPh sb="13" eb="14">
      <t>ヒ</t>
    </rPh>
    <rPh sb="16" eb="18">
      <t>センリョウ</t>
    </rPh>
    <rPh sb="18" eb="20">
      <t>ハアク</t>
    </rPh>
    <rPh sb="20" eb="22">
      <t>ジギョウ</t>
    </rPh>
    <rPh sb="23" eb="25">
      <t>ガイブ</t>
    </rPh>
    <rPh sb="25" eb="26">
      <t>ヒ</t>
    </rPh>
    <phoneticPr fontId="5"/>
  </si>
  <si>
    <t>研究班A</t>
    <rPh sb="0" eb="3">
      <t>ケンキュウハン</t>
    </rPh>
    <phoneticPr fontId="5"/>
  </si>
  <si>
    <t>セミナー、車座集会、シンポジウム等開催件数</t>
    <phoneticPr fontId="5"/>
  </si>
  <si>
    <t>事業費／セミナー等開催件数</t>
    <phoneticPr fontId="5"/>
  </si>
  <si>
    <t>-</t>
    <phoneticPr fontId="5"/>
  </si>
  <si>
    <t>524.2/280</t>
    <phoneticPr fontId="5"/>
  </si>
  <si>
    <t>523.2/175</t>
    <phoneticPr fontId="5"/>
  </si>
  <si>
    <t>百万円</t>
    <rPh sb="0" eb="2">
      <t>ヒャクマン</t>
    </rPh>
    <rPh sb="2" eb="3">
      <t>エン</t>
    </rPh>
    <phoneticPr fontId="5"/>
  </si>
  <si>
    <t>477/284</t>
    <phoneticPr fontId="5"/>
  </si>
  <si>
    <t>47百万円/20</t>
    <phoneticPr fontId="5"/>
  </si>
  <si>
    <t>45.4百万円/11</t>
    <phoneticPr fontId="5"/>
  </si>
  <si>
    <t>133百万円/31</t>
    <phoneticPr fontId="5"/>
  </si>
  <si>
    <t>放射線の不安払拭、原発事故情報のアップデートを目的としたセミナー等の開催件数</t>
    <phoneticPr fontId="5"/>
  </si>
  <si>
    <t>2020年度に約40%だった「現在の放射線被ばくで、次世代以降の人への健康影響が福島県の方々に起こる可能性が高い」と回答した人の割合を、2025年度に約20%まで半減させる。</t>
    <phoneticPr fontId="5"/>
  </si>
  <si>
    <t>「現在の放射線被ばくで、次世代以降の人への健康影響が福島県の方々に起こる可能性が高い」と認識している人の割合</t>
    <phoneticPr fontId="5"/>
  </si>
  <si>
    <t>455.3/239</t>
    <phoneticPr fontId="5"/>
  </si>
  <si>
    <t>放射線健康管理・健康不安対策事業（福島県内における放射線に係る健康影響等に関するリスクコミュニケーション事業）委託業務
放射線健康管理・健康不安対策事業（福島県外における放射線に係る健康影響等に関するリスクコミュニケーション事業）委託業務
環境省委託事業「放射線の健康影響に関する情報発信の実施業務」</t>
    <phoneticPr fontId="5"/>
  </si>
  <si>
    <t>百万円/件</t>
    <rPh sb="0" eb="2">
      <t>ヒャクマン</t>
    </rPh>
    <rPh sb="2" eb="3">
      <t>エン</t>
    </rPh>
    <rPh sb="4" eb="5">
      <t>ケン</t>
    </rPh>
    <phoneticPr fontId="5"/>
  </si>
  <si>
    <t>放射線の健康影響に係る研究調査を推進すること。</t>
    <phoneticPr fontId="5"/>
  </si>
  <si>
    <t>研究調査の採択等件数</t>
    <phoneticPr fontId="5"/>
  </si>
  <si>
    <t>事業費／採択件数　　　　　　　　</t>
    <phoneticPr fontId="5"/>
  </si>
  <si>
    <t>件</t>
    <rPh sb="0" eb="1">
      <t>ケン</t>
    </rPh>
    <phoneticPr fontId="5"/>
  </si>
  <si>
    <t>349/27</t>
    <phoneticPr fontId="5"/>
  </si>
  <si>
    <t>325.5/27</t>
    <phoneticPr fontId="5"/>
  </si>
  <si>
    <t>358.6/27</t>
    <phoneticPr fontId="5"/>
  </si>
  <si>
    <t>本事業は、放射線による健康影響に対して、中長期の健康調査等の実施に対応するために行うものであり、国として万全の対応をすることが必要であり、国民のニーズを踏まえ実施している。</t>
    <phoneticPr fontId="5"/>
  </si>
  <si>
    <t>福島復興再生特別措置法等に基づき、放射線による健康影響に対して、中長期の健康調査等の実施に対応するため、国の責務として万全の対応をすることが必要である。</t>
    <phoneticPr fontId="5"/>
  </si>
  <si>
    <t>福島県民に対する健康調査を確実に実施すべく、全県民を対象とした放射線量の推定調査等を実施し、中長期にわたる放射線の健康影響に係る調査研究、内部被ばくの正確な推計による被ばく線量評価等に関する調査研究、不安を抱く住民に対する安心リスクコミュニケーション事業などを実施することにより、原子力被災者の健康確保、不安解消を図るものであり、必要かつ適切な事業である。</t>
    <phoneticPr fontId="5"/>
  </si>
  <si>
    <t>有</t>
  </si>
  <si>
    <t>委託・請負事業は茨城県との随意契約を除き、総合評価落札方式、企画競争方式、もしくは参加者確認公募での入札によって受託業者を決定しており競争性及び透明性を確保している。</t>
    <phoneticPr fontId="5"/>
  </si>
  <si>
    <t>妥当である。</t>
    <phoneticPr fontId="5"/>
  </si>
  <si>
    <t>委託・請負事業は少額随意契約を除き競争性を担保した選定方法によって受託業者を決定しており、競争性を確保している。再委託を行う場合も必要性等審査しており合理的な支出となっている。</t>
    <phoneticPr fontId="5"/>
  </si>
  <si>
    <t>事業目的に即した内容に限定されている。</t>
    <phoneticPr fontId="5"/>
  </si>
  <si>
    <t>コロナ渦に伴う事業規模の縮小により事業計画を変更したため。また、地方自治体等との調整により事業計画の変更等があったため不用率が大きくなった。</t>
    <phoneticPr fontId="5"/>
  </si>
  <si>
    <t>委託・請負事業は入札によって受託業者を決定しており、競争性を確保しコスト削減を図っている。</t>
    <phoneticPr fontId="5"/>
  </si>
  <si>
    <t>成果目標に見合ったものになっている。</t>
    <phoneticPr fontId="5"/>
  </si>
  <si>
    <t>事業は福島県等の意向を踏まえ、県民の健康を長期的に見守るため、住民のニーズ等を踏まえ実施している事業であり、他の手段・方法が無いため、特に問題は無い。</t>
    <phoneticPr fontId="5"/>
  </si>
  <si>
    <t>妥当な水準である。</t>
    <phoneticPr fontId="5"/>
  </si>
  <si>
    <t>成果物は環境省ホームページ、国立国会図書館において公表する等十分に活用されている。</t>
    <phoneticPr fontId="5"/>
  </si>
  <si>
    <t>交付金</t>
    <phoneticPr fontId="5"/>
  </si>
  <si>
    <t>報償費</t>
    <phoneticPr fontId="5"/>
  </si>
  <si>
    <t>人件費</t>
    <rPh sb="0" eb="3">
      <t>ジンケンヒ</t>
    </rPh>
    <phoneticPr fontId="5"/>
  </si>
  <si>
    <t>消費税</t>
    <rPh sb="0" eb="3">
      <t>ショウヒゼイ</t>
    </rPh>
    <phoneticPr fontId="5"/>
  </si>
  <si>
    <t>賃借料</t>
    <rPh sb="0" eb="3">
      <t>チンシャクリョウ</t>
    </rPh>
    <phoneticPr fontId="5"/>
  </si>
  <si>
    <t>通信費</t>
    <rPh sb="0" eb="3">
      <t>ツウシンヒ</t>
    </rPh>
    <phoneticPr fontId="5"/>
  </si>
  <si>
    <t>事務所経費</t>
    <rPh sb="0" eb="3">
      <t>ジムショ</t>
    </rPh>
    <rPh sb="3" eb="5">
      <t>ケイヒ</t>
    </rPh>
    <phoneticPr fontId="5"/>
  </si>
  <si>
    <t>交通費</t>
    <rPh sb="0" eb="3">
      <t>コウツウヒ</t>
    </rPh>
    <phoneticPr fontId="5"/>
  </si>
  <si>
    <t>事務用品費</t>
    <rPh sb="0" eb="2">
      <t>ジム</t>
    </rPh>
    <rPh sb="2" eb="4">
      <t>ヨウヒン</t>
    </rPh>
    <rPh sb="4" eb="5">
      <t>ヒ</t>
    </rPh>
    <phoneticPr fontId="5"/>
  </si>
  <si>
    <t>印刷費</t>
    <rPh sb="0" eb="3">
      <t>インサツヒ</t>
    </rPh>
    <phoneticPr fontId="5"/>
  </si>
  <si>
    <t>会場使用料等</t>
    <rPh sb="0" eb="2">
      <t>カイジョウ</t>
    </rPh>
    <rPh sb="2" eb="5">
      <t>シヨウリョウ</t>
    </rPh>
    <rPh sb="5" eb="6">
      <t>トウ</t>
    </rPh>
    <phoneticPr fontId="5"/>
  </si>
  <si>
    <t>電話使用料</t>
    <rPh sb="0" eb="2">
      <t>デンワ</t>
    </rPh>
    <rPh sb="2" eb="5">
      <t>シヨウリョウ</t>
    </rPh>
    <phoneticPr fontId="5"/>
  </si>
  <si>
    <t>郵送料</t>
    <rPh sb="0" eb="3">
      <t>ユウソウリョウ</t>
    </rPh>
    <phoneticPr fontId="5"/>
  </si>
  <si>
    <t>水道光熱費等</t>
    <rPh sb="0" eb="2">
      <t>スイドウ</t>
    </rPh>
    <rPh sb="2" eb="5">
      <t>コウネツヒ</t>
    </rPh>
    <rPh sb="5" eb="6">
      <t>トウ</t>
    </rPh>
    <phoneticPr fontId="5"/>
  </si>
  <si>
    <t>公立大学法人福島県立医科大学への交付金</t>
    <phoneticPr fontId="5"/>
  </si>
  <si>
    <t>研究班B</t>
    <rPh sb="0" eb="3">
      <t>ケンキュウハン</t>
    </rPh>
    <phoneticPr fontId="5"/>
  </si>
  <si>
    <t>研究班C</t>
    <rPh sb="0" eb="3">
      <t>ケンキュウハン</t>
    </rPh>
    <phoneticPr fontId="5"/>
  </si>
  <si>
    <t>研究班D</t>
    <rPh sb="0" eb="3">
      <t>ケンキュウハン</t>
    </rPh>
    <phoneticPr fontId="5"/>
  </si>
  <si>
    <t>国立大学法人 弘前大学</t>
    <rPh sb="0" eb="2">
      <t>コクリツ</t>
    </rPh>
    <rPh sb="2" eb="4">
      <t>ダイガク</t>
    </rPh>
    <rPh sb="4" eb="6">
      <t>ホウジン</t>
    </rPh>
    <rPh sb="7" eb="9">
      <t>ヒロサキ</t>
    </rPh>
    <rPh sb="9" eb="11">
      <t>ダイガク</t>
    </rPh>
    <phoneticPr fontId="5"/>
  </si>
  <si>
    <t>放射線リスクコミュニケーションに係る拠点事業</t>
    <phoneticPr fontId="5"/>
  </si>
  <si>
    <t>放射線の健康影響に係る研究調査Ａ</t>
    <phoneticPr fontId="5"/>
  </si>
  <si>
    <t>放射線の健康影響に係る研究調査B</t>
    <phoneticPr fontId="5"/>
  </si>
  <si>
    <t>放射線の健康影響に係る研究調査C</t>
    <phoneticPr fontId="5"/>
  </si>
  <si>
    <t>放射線の健康影響に係る研究調査D</t>
    <phoneticPr fontId="5"/>
  </si>
  <si>
    <t>研究班E</t>
    <rPh sb="0" eb="3">
      <t>ケンキュウハン</t>
    </rPh>
    <phoneticPr fontId="5"/>
  </si>
  <si>
    <t>放射線の健康影響に係る研究調査E</t>
    <phoneticPr fontId="5"/>
  </si>
  <si>
    <t>国立大学法人 長崎大学</t>
    <phoneticPr fontId="5"/>
  </si>
  <si>
    <t>研究班F</t>
    <phoneticPr fontId="5"/>
  </si>
  <si>
    <t>放射線の健康影響に係る研究調査F</t>
    <phoneticPr fontId="5"/>
  </si>
  <si>
    <t>研究班G</t>
    <phoneticPr fontId="5"/>
  </si>
  <si>
    <t>放射線の健康影響に係る研究調査G</t>
    <phoneticPr fontId="5"/>
  </si>
  <si>
    <t>研究班H</t>
    <rPh sb="0" eb="3">
      <t>ケンキュウハン</t>
    </rPh>
    <phoneticPr fontId="5"/>
  </si>
  <si>
    <t>放射線の健康影響に係る研究調査H</t>
    <phoneticPr fontId="5"/>
  </si>
  <si>
    <t>ホールボディカウンタ性能維持</t>
    <phoneticPr fontId="5"/>
  </si>
  <si>
    <t>一般社団法人 福島県薬剤師会</t>
    <phoneticPr fontId="5"/>
  </si>
  <si>
    <t>放射線と健康に関する医療関係者への理解促進研修等</t>
    <phoneticPr fontId="5"/>
  </si>
  <si>
    <t>公立大学法人福島県立医科大学</t>
    <phoneticPr fontId="5"/>
  </si>
  <si>
    <t>甲状腺検査に係る二次検査実施機関への支援</t>
    <phoneticPr fontId="5"/>
  </si>
  <si>
    <t>一般財団法人 材料科学技術振興財団</t>
    <phoneticPr fontId="5"/>
  </si>
  <si>
    <t>母乳検査</t>
    <phoneticPr fontId="5"/>
  </si>
  <si>
    <t>外部評価委員による評価において、成果を認められた研究の割合</t>
    <rPh sb="16" eb="18">
      <t>セイカ</t>
    </rPh>
    <rPh sb="19" eb="20">
      <t>ミト</t>
    </rPh>
    <rPh sb="24" eb="26">
      <t>ケンキュウ</t>
    </rPh>
    <rPh sb="27" eb="29">
      <t>ワリアイ</t>
    </rPh>
    <phoneticPr fontId="5"/>
  </si>
  <si>
    <t>毎年7月に行われる評価委員による評価において、成果が認められるとされる評価（A、B）を受けた研究の割合を80%を維持する。</t>
    <rPh sb="0" eb="2">
      <t>マイトシ</t>
    </rPh>
    <rPh sb="3" eb="4">
      <t>ガツ</t>
    </rPh>
    <rPh sb="5" eb="6">
      <t>オコナ</t>
    </rPh>
    <rPh sb="9" eb="11">
      <t>ヒョウカ</t>
    </rPh>
    <rPh sb="23" eb="25">
      <t>セイカ</t>
    </rPh>
    <rPh sb="26" eb="27">
      <t>ミト</t>
    </rPh>
    <rPh sb="35" eb="37">
      <t>ヒョウカ</t>
    </rPh>
    <rPh sb="43" eb="44">
      <t>ウ</t>
    </rPh>
    <rPh sb="46" eb="48">
      <t>ケンキュウ</t>
    </rPh>
    <rPh sb="49" eb="51">
      <t>ワリアイ</t>
    </rPh>
    <rPh sb="56" eb="58">
      <t>イジ</t>
    </rPh>
    <phoneticPr fontId="5"/>
  </si>
  <si>
    <t>D.研究班A</t>
    <phoneticPr fontId="5"/>
  </si>
  <si>
    <t>消耗品費</t>
    <rPh sb="0" eb="3">
      <t>ショウモウヒン</t>
    </rPh>
    <rPh sb="3" eb="4">
      <t>ヒ</t>
    </rPh>
    <phoneticPr fontId="5"/>
  </si>
  <si>
    <t>雑役務費</t>
    <rPh sb="0" eb="4">
      <t>ザツエキムヒ</t>
    </rPh>
    <phoneticPr fontId="5"/>
  </si>
  <si>
    <t>一般管理費</t>
    <rPh sb="0" eb="2">
      <t>イッパン</t>
    </rPh>
    <rPh sb="2" eb="5">
      <t>カンリヒ</t>
    </rPh>
    <phoneticPr fontId="5"/>
  </si>
  <si>
    <t>旅費</t>
    <rPh sb="0" eb="2">
      <t>リョヒ</t>
    </rPh>
    <phoneticPr fontId="5"/>
  </si>
  <si>
    <t>消費税</t>
    <rPh sb="0" eb="3">
      <t>ショウヒゼイ</t>
    </rPh>
    <phoneticPr fontId="5"/>
  </si>
  <si>
    <t>B.一般社団法人 福島県助産師会</t>
    <phoneticPr fontId="5"/>
  </si>
  <si>
    <t>A.福島県</t>
    <rPh sb="2" eb="5">
      <t>フクシマケン</t>
    </rPh>
    <phoneticPr fontId="5"/>
  </si>
  <si>
    <t>医療従事者向けの甲状腺検査に係る講習会、研修会等を開催することにより、甲状腺検査への理解の促進と検査体制の向上を図る。</t>
    <phoneticPr fontId="5"/>
  </si>
  <si>
    <t>医療従事者向け講習会、研修会等を開催することにより、甲状腺検査体制の向上を図る</t>
    <phoneticPr fontId="5"/>
  </si>
  <si>
    <t>講習会、研修会等の開催回数</t>
    <phoneticPr fontId="5"/>
  </si>
  <si>
    <t>講習会、研修会等の開催件数/事業費</t>
    <phoneticPr fontId="5"/>
  </si>
  <si>
    <t>全都道府県において甲状腺検査を受診できるような甲状腺検査体制とする。</t>
    <phoneticPr fontId="5"/>
  </si>
  <si>
    <t>国立研究開発法人 量子科学技術研究開発機構</t>
    <rPh sb="0" eb="2">
      <t>コクリツ</t>
    </rPh>
    <rPh sb="2" eb="4">
      <t>ケンキュウ</t>
    </rPh>
    <rPh sb="4" eb="6">
      <t>カイハツ</t>
    </rPh>
    <rPh sb="6" eb="8">
      <t>ホウジン</t>
    </rPh>
    <rPh sb="9" eb="11">
      <t>リョウシ</t>
    </rPh>
    <rPh sb="11" eb="13">
      <t>カガク</t>
    </rPh>
    <rPh sb="13" eb="15">
      <t>ギジュツ</t>
    </rPh>
    <rPh sb="15" eb="17">
      <t>ケンキュウ</t>
    </rPh>
    <rPh sb="17" eb="19">
      <t>カイハツ</t>
    </rPh>
    <rPh sb="19" eb="21">
      <t>キコウ</t>
    </rPh>
    <phoneticPr fontId="5"/>
  </si>
  <si>
    <t>ー</t>
    <phoneticPr fontId="5"/>
  </si>
  <si>
    <t>F.</t>
    <phoneticPr fontId="5"/>
  </si>
  <si>
    <t>茨城県</t>
    <phoneticPr fontId="5"/>
  </si>
  <si>
    <t>放射線障害の健康相談事業</t>
    <phoneticPr fontId="5"/>
  </si>
  <si>
    <t>放射線の健康影響に係る研究調査事業最終評価結果</t>
    <phoneticPr fontId="5"/>
  </si>
  <si>
    <t>本事業は、福島県からの要望等を踏まえ原子力被災者の健康確保・不安解消を図るためのものである。放射線による健康影響に対して、中長期の健康調査等について着実に実施し、過年度に得られた知見を適宜活用し、業務内容の絞り込みによるコスト削減を検討するなど、効率的な業務の実施に取り組んだ。</t>
    <phoneticPr fontId="5"/>
  </si>
  <si>
    <t>原子力被災者の健康確保・不安解消を図るため、引き続き、放射線による健康影響に対して、中長期の健康調査等の実施について着実に実施し、適切かつ効率的な執行となるよう努めることとする。</t>
    <phoneticPr fontId="5"/>
  </si>
  <si>
    <t>https://www.env.go.jp/guide/seisaku/index.html</t>
    <phoneticPr fontId="5"/>
  </si>
  <si>
    <t>目標１０－３　放射線に係る一般住民の健康管理・健康不安対策</t>
    <phoneticPr fontId="5"/>
  </si>
  <si>
    <t>福島県民の健康を確保するために、放射線の健康影響に係る調査研究、安心・リスクコミュニケーション等を引き続き実施すること。また、一者応札の改善に向けた取り組みを検討すること。</t>
    <phoneticPr fontId="5"/>
  </si>
  <si>
    <t>執行等改善</t>
  </si>
  <si>
    <t>安心・リスクコミュニケーションに係る予算等を増額要求としたが、一方で行政需要を踏まえ減額要求を行うなど、スクラップ・アンド・ビルトを行うことによりメリハリのある予算要求を行った。執行においては、公告時期の早期化や公告期間の延長等、一者応札の改善に向けた対応を行っていく。</t>
    <rPh sb="16" eb="17">
      <t>カカ</t>
    </rPh>
    <rPh sb="18" eb="20">
      <t>ヨサン</t>
    </rPh>
    <rPh sb="20" eb="21">
      <t>トウ</t>
    </rPh>
    <rPh sb="22" eb="24">
      <t>ゾウガク</t>
    </rPh>
    <rPh sb="24" eb="26">
      <t>ヨウキュウ</t>
    </rPh>
    <rPh sb="31" eb="33">
      <t>イッポウ</t>
    </rPh>
    <rPh sb="34" eb="36">
      <t>ギョウセイ</t>
    </rPh>
    <rPh sb="36" eb="38">
      <t>ジュヨウ</t>
    </rPh>
    <rPh sb="39" eb="40">
      <t>フ</t>
    </rPh>
    <rPh sb="42" eb="44">
      <t>ゲンガク</t>
    </rPh>
    <rPh sb="44" eb="46">
      <t>ヨウキュウ</t>
    </rPh>
    <rPh sb="47" eb="48">
      <t>オコナ</t>
    </rPh>
    <rPh sb="66" eb="67">
      <t>オコナ</t>
    </rPh>
    <rPh sb="80" eb="82">
      <t>ヨサン</t>
    </rPh>
    <rPh sb="82" eb="84">
      <t>ヨウキュウ</t>
    </rPh>
    <rPh sb="85" eb="86">
      <t>オコナ</t>
    </rPh>
    <rPh sb="89" eb="91">
      <t>シッコウ</t>
    </rPh>
    <rPh sb="97" eb="99">
      <t>コウコク</t>
    </rPh>
    <rPh sb="99" eb="101">
      <t>ジキ</t>
    </rPh>
    <rPh sb="102" eb="105">
      <t>ソウキカ</t>
    </rPh>
    <rPh sb="106" eb="108">
      <t>コウコク</t>
    </rPh>
    <rPh sb="108" eb="110">
      <t>キカン</t>
    </rPh>
    <rPh sb="111" eb="113">
      <t>エンチョウ</t>
    </rPh>
    <rPh sb="113" eb="114">
      <t>トウ</t>
    </rPh>
    <rPh sb="115" eb="116">
      <t>イチ</t>
    </rPh>
    <rPh sb="116" eb="117">
      <t>シャ</t>
    </rPh>
    <rPh sb="117" eb="119">
      <t>オウサツ</t>
    </rPh>
    <rPh sb="120" eb="122">
      <t>カイゼン</t>
    </rPh>
    <rPh sb="123" eb="124">
      <t>ム</t>
    </rPh>
    <rPh sb="126" eb="128">
      <t>タイオウ</t>
    </rPh>
    <rPh sb="129" eb="130">
      <t>オコナ</t>
    </rPh>
    <phoneticPr fontId="5"/>
  </si>
  <si>
    <t>福島の復興再生、風評払拭等を含めた成果を社会全体へ還元するため、放射線の健康影響に係る研究調査を推進する。</t>
    <rPh sb="17" eb="19">
      <t>セイカ</t>
    </rPh>
    <phoneticPr fontId="5"/>
  </si>
  <si>
    <t>令和3年度に立ち上げた「ぐぐるプロジェクト」の取組を通じて、放射線健康影響に係るリスクコミュニケーションや情報発信を実施することにより、国民に対して放射線不安の解消や、差別・偏見につながる風評加害者とならないようにしていく。</t>
    <rPh sb="68" eb="70">
      <t>コクミン</t>
    </rPh>
    <rPh sb="71" eb="72">
      <t>タイ</t>
    </rPh>
    <rPh sb="74" eb="77">
      <t>ホウシャセン</t>
    </rPh>
    <rPh sb="80" eb="82">
      <t>カイショウ</t>
    </rPh>
    <rPh sb="96" eb="99">
      <t>カガイシャ</t>
    </rPh>
    <phoneticPr fontId="5"/>
  </si>
  <si>
    <t>外部有識者点検対象外</t>
    <rPh sb="0" eb="2">
      <t>ガイブ</t>
    </rPh>
    <rPh sb="2" eb="5">
      <t>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</si>
</sst>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16</xdr:col>
      <xdr:colOff>190501</xdr:colOff>
      <xdr:row>273</xdr:row>
      <xdr:rowOff>76201</xdr:rowOff>
    </xdr:from>
    <xdr:to>
      <xdr:col>39</xdr:col>
      <xdr:colOff>23433</xdr:colOff>
      <xdr:row>278</xdr:row>
      <xdr:rowOff>21591</xdr:rowOff>
    </xdr:to>
    <xdr:pic>
      <xdr:nvPicPr>
        <xdr:cNvPr id="5" name="図 4">
          <a:extLst>
            <a:ext uri="{FF2B5EF4-FFF2-40B4-BE49-F238E27FC236}">
              <a16:creationId xmlns:a16="http://schemas.microsoft.com/office/drawing/2014/main" id="{4648AE34-E2B0-D9D5-4CFA-E72AD9346F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1" y="47434501"/>
          <a:ext cx="4498912"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281</xdr:row>
      <xdr:rowOff>0</xdr:rowOff>
    </xdr:from>
    <xdr:to>
      <xdr:col>19</xdr:col>
      <xdr:colOff>114300</xdr:colOff>
      <xdr:row>284</xdr:row>
      <xdr:rowOff>344147</xdr:rowOff>
    </xdr:to>
    <xdr:pic>
      <xdr:nvPicPr>
        <xdr:cNvPr id="6" name="図 5">
          <a:extLst>
            <a:ext uri="{FF2B5EF4-FFF2-40B4-BE49-F238E27FC236}">
              <a16:creationId xmlns:a16="http://schemas.microsoft.com/office/drawing/2014/main" id="{7E95691A-ECF6-B9DA-7542-AB7050E365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2400" y="50203100"/>
          <a:ext cx="2552700" cy="1410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165100</xdr:colOff>
      <xdr:row>290</xdr:row>
      <xdr:rowOff>127000</xdr:rowOff>
    </xdr:from>
    <xdr:to>
      <xdr:col>19</xdr:col>
      <xdr:colOff>99461</xdr:colOff>
      <xdr:row>293</xdr:row>
      <xdr:rowOff>228600</xdr:rowOff>
    </xdr:to>
    <xdr:pic>
      <xdr:nvPicPr>
        <xdr:cNvPr id="7" name="図 6">
          <a:extLst>
            <a:ext uri="{FF2B5EF4-FFF2-40B4-BE49-F238E27FC236}">
              <a16:creationId xmlns:a16="http://schemas.microsoft.com/office/drawing/2014/main" id="{DB33E3D4-F817-F7E3-BF04-D3A4F097132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4300" y="49974500"/>
          <a:ext cx="2573421" cy="124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281</xdr:row>
      <xdr:rowOff>25400</xdr:rowOff>
    </xdr:from>
    <xdr:to>
      <xdr:col>34</xdr:col>
      <xdr:colOff>97790</xdr:colOff>
      <xdr:row>285</xdr:row>
      <xdr:rowOff>23437</xdr:rowOff>
    </xdr:to>
    <xdr:pic>
      <xdr:nvPicPr>
        <xdr:cNvPr id="10" name="図 9">
          <a:extLst>
            <a:ext uri="{FF2B5EF4-FFF2-40B4-BE49-F238E27FC236}">
              <a16:creationId xmlns:a16="http://schemas.microsoft.com/office/drawing/2014/main" id="{3FB085DA-5AFD-6DAD-4105-195D357583E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70400" y="50228500"/>
          <a:ext cx="2540000" cy="1403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50800</xdr:colOff>
      <xdr:row>290</xdr:row>
      <xdr:rowOff>152400</xdr:rowOff>
    </xdr:from>
    <xdr:to>
      <xdr:col>35</xdr:col>
      <xdr:colOff>1671</xdr:colOff>
      <xdr:row>293</xdr:row>
      <xdr:rowOff>250190</xdr:rowOff>
    </xdr:to>
    <xdr:pic>
      <xdr:nvPicPr>
        <xdr:cNvPr id="11" name="図 10">
          <a:extLst>
            <a:ext uri="{FF2B5EF4-FFF2-40B4-BE49-F238E27FC236}">
              <a16:creationId xmlns:a16="http://schemas.microsoft.com/office/drawing/2014/main" id="{6F76EB5A-B58F-ED2B-6C55-CB9A856234A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21200" y="49999900"/>
          <a:ext cx="2573421" cy="124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165100</xdr:colOff>
      <xdr:row>281</xdr:row>
      <xdr:rowOff>25400</xdr:rowOff>
    </xdr:from>
    <xdr:to>
      <xdr:col>49</xdr:col>
      <xdr:colOff>38100</xdr:colOff>
      <xdr:row>284</xdr:row>
      <xdr:rowOff>288232</xdr:rowOff>
    </xdr:to>
    <xdr:pic>
      <xdr:nvPicPr>
        <xdr:cNvPr id="13" name="図 12">
          <a:extLst>
            <a:ext uri="{FF2B5EF4-FFF2-40B4-BE49-F238E27FC236}">
              <a16:creationId xmlns:a16="http://schemas.microsoft.com/office/drawing/2014/main" id="{213C280E-52CB-A3E1-703F-7EBBCECACBB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089900" y="50228500"/>
          <a:ext cx="1905000" cy="13118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190500</xdr:colOff>
      <xdr:row>279</xdr:row>
      <xdr:rowOff>25400</xdr:rowOff>
    </xdr:from>
    <xdr:to>
      <xdr:col>44</xdr:col>
      <xdr:colOff>114300</xdr:colOff>
      <xdr:row>279</xdr:row>
      <xdr:rowOff>25400</xdr:rowOff>
    </xdr:to>
    <xdr:cxnSp macro="">
      <xdr:nvCxnSpPr>
        <xdr:cNvPr id="15" name="直線コネクタ 14">
          <a:extLst>
            <a:ext uri="{FF2B5EF4-FFF2-40B4-BE49-F238E27FC236}">
              <a16:creationId xmlns:a16="http://schemas.microsoft.com/office/drawing/2014/main" id="{19A43828-2010-AC43-DE78-3D99680FE8BE}"/>
            </a:ext>
          </a:extLst>
        </xdr:cNvPr>
        <xdr:cNvCxnSpPr/>
      </xdr:nvCxnSpPr>
      <xdr:spPr>
        <a:xfrm>
          <a:off x="2628900" y="49517300"/>
          <a:ext cx="6426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1557</xdr:colOff>
      <xdr:row>278</xdr:row>
      <xdr:rowOff>25401</xdr:rowOff>
    </xdr:from>
    <xdr:to>
      <xdr:col>28</xdr:col>
      <xdr:colOff>12700</xdr:colOff>
      <xdr:row>281</xdr:row>
      <xdr:rowOff>0</xdr:rowOff>
    </xdr:to>
    <xdr:cxnSp macro="">
      <xdr:nvCxnSpPr>
        <xdr:cNvPr id="18" name="直線コネクタ 17">
          <a:extLst>
            <a:ext uri="{FF2B5EF4-FFF2-40B4-BE49-F238E27FC236}">
              <a16:creationId xmlns:a16="http://schemas.microsoft.com/office/drawing/2014/main" id="{CD5A2C5F-A4E2-439C-6798-4148799B3805}"/>
            </a:ext>
          </a:extLst>
        </xdr:cNvPr>
        <xdr:cNvCxnSpPr>
          <a:stCxn id="5" idx="2"/>
        </xdr:cNvCxnSpPr>
      </xdr:nvCxnSpPr>
      <xdr:spPr>
        <a:xfrm>
          <a:off x="5691157" y="49161701"/>
          <a:ext cx="11143" cy="10413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279</xdr:row>
      <xdr:rowOff>25400</xdr:rowOff>
    </xdr:from>
    <xdr:to>
      <xdr:col>13</xdr:col>
      <xdr:colOff>12700</xdr:colOff>
      <xdr:row>280</xdr:row>
      <xdr:rowOff>342900</xdr:rowOff>
    </xdr:to>
    <xdr:cxnSp macro="">
      <xdr:nvCxnSpPr>
        <xdr:cNvPr id="22" name="直線コネクタ 21">
          <a:extLst>
            <a:ext uri="{FF2B5EF4-FFF2-40B4-BE49-F238E27FC236}">
              <a16:creationId xmlns:a16="http://schemas.microsoft.com/office/drawing/2014/main" id="{7C16D1C8-D147-4614-9A99-FB8CF9C3B1AF}"/>
            </a:ext>
          </a:extLst>
        </xdr:cNvPr>
        <xdr:cNvCxnSpPr/>
      </xdr:nvCxnSpPr>
      <xdr:spPr>
        <a:xfrm>
          <a:off x="2641600" y="49517300"/>
          <a:ext cx="12700" cy="673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127000</xdr:colOff>
      <xdr:row>279</xdr:row>
      <xdr:rowOff>25400</xdr:rowOff>
    </xdr:from>
    <xdr:to>
      <xdr:col>44</xdr:col>
      <xdr:colOff>127000</xdr:colOff>
      <xdr:row>281</xdr:row>
      <xdr:rowOff>38100</xdr:rowOff>
    </xdr:to>
    <xdr:cxnSp macro="">
      <xdr:nvCxnSpPr>
        <xdr:cNvPr id="23" name="直線コネクタ 22">
          <a:extLst>
            <a:ext uri="{FF2B5EF4-FFF2-40B4-BE49-F238E27FC236}">
              <a16:creationId xmlns:a16="http://schemas.microsoft.com/office/drawing/2014/main" id="{8B43D42B-54EA-49C5-8893-CB11959A5259}"/>
            </a:ext>
          </a:extLst>
        </xdr:cNvPr>
        <xdr:cNvCxnSpPr/>
      </xdr:nvCxnSpPr>
      <xdr:spPr>
        <a:xfrm>
          <a:off x="9067800" y="49517300"/>
          <a:ext cx="0" cy="723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287</xdr:row>
      <xdr:rowOff>0</xdr:rowOff>
    </xdr:from>
    <xdr:to>
      <xdr:col>12</xdr:col>
      <xdr:colOff>190500</xdr:colOff>
      <xdr:row>290</xdr:row>
      <xdr:rowOff>101600</xdr:rowOff>
    </xdr:to>
    <xdr:cxnSp macro="">
      <xdr:nvCxnSpPr>
        <xdr:cNvPr id="30" name="直線コネクタ 29">
          <a:extLst>
            <a:ext uri="{FF2B5EF4-FFF2-40B4-BE49-F238E27FC236}">
              <a16:creationId xmlns:a16="http://schemas.microsoft.com/office/drawing/2014/main" id="{D28C56BC-B706-4F75-900B-CA7B17FEB74C}"/>
            </a:ext>
          </a:extLst>
        </xdr:cNvPr>
        <xdr:cNvCxnSpPr/>
      </xdr:nvCxnSpPr>
      <xdr:spPr>
        <a:xfrm>
          <a:off x="2628900" y="48577500"/>
          <a:ext cx="0" cy="1371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287</xdr:row>
      <xdr:rowOff>38100</xdr:rowOff>
    </xdr:from>
    <xdr:to>
      <xdr:col>27</xdr:col>
      <xdr:colOff>190500</xdr:colOff>
      <xdr:row>290</xdr:row>
      <xdr:rowOff>139700</xdr:rowOff>
    </xdr:to>
    <xdr:cxnSp macro="">
      <xdr:nvCxnSpPr>
        <xdr:cNvPr id="34" name="直線コネクタ 33">
          <a:extLst>
            <a:ext uri="{FF2B5EF4-FFF2-40B4-BE49-F238E27FC236}">
              <a16:creationId xmlns:a16="http://schemas.microsoft.com/office/drawing/2014/main" id="{8976DA6F-CA9E-4002-85C2-BCE8C11AC15F}"/>
            </a:ext>
          </a:extLst>
        </xdr:cNvPr>
        <xdr:cNvCxnSpPr/>
      </xdr:nvCxnSpPr>
      <xdr:spPr>
        <a:xfrm>
          <a:off x="5676900" y="48615600"/>
          <a:ext cx="0" cy="1371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114300</xdr:colOff>
      <xdr:row>285</xdr:row>
      <xdr:rowOff>101600</xdr:rowOff>
    </xdr:from>
    <xdr:to>
      <xdr:col>49</xdr:col>
      <xdr:colOff>152400</xdr:colOff>
      <xdr:row>286</xdr:row>
      <xdr:rowOff>368300</xdr:rowOff>
    </xdr:to>
    <xdr:sp macro="" textlink="">
      <xdr:nvSpPr>
        <xdr:cNvPr id="36" name="大かっこ 35">
          <a:extLst>
            <a:ext uri="{FF2B5EF4-FFF2-40B4-BE49-F238E27FC236}">
              <a16:creationId xmlns:a16="http://schemas.microsoft.com/office/drawing/2014/main" id="{8E6929E5-F98F-449B-BFCF-EE85A9D19FCA}"/>
            </a:ext>
          </a:extLst>
        </xdr:cNvPr>
        <xdr:cNvSpPr/>
      </xdr:nvSpPr>
      <xdr:spPr>
        <a:xfrm>
          <a:off x="8039100" y="47332900"/>
          <a:ext cx="2070100" cy="939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solidFill>
                <a:sysClr val="windowText" lastClr="000000"/>
              </a:solidFill>
            </a:rPr>
            <a:t>茨城県東海村臨界事故に起因するて希望者に対する健康相談及び心のケア相談等を行う</a:t>
          </a:r>
          <a:endParaRPr kumimoji="1" lang="en-US" altLang="ja-JP" sz="1200">
            <a:solidFill>
              <a:sysClr val="windowText" lastClr="000000"/>
            </a:solidFill>
          </a:endParaRPr>
        </a:p>
        <a:p>
          <a:pPr algn="l"/>
          <a:endParaRPr kumimoji="1" lang="ja-JP" altLang="en-US" sz="1800">
            <a:solidFill>
              <a:sysClr val="windowText" lastClr="000000"/>
            </a:solidFill>
          </a:endParaRPr>
        </a:p>
      </xdr:txBody>
    </xdr:sp>
    <xdr:clientData/>
  </xdr:twoCellAnchor>
  <xdr:twoCellAnchor>
    <xdr:from>
      <xdr:col>7</xdr:col>
      <xdr:colOff>0</xdr:colOff>
      <xdr:row>285</xdr:row>
      <xdr:rowOff>101600</xdr:rowOff>
    </xdr:from>
    <xdr:to>
      <xdr:col>19</xdr:col>
      <xdr:colOff>50800</xdr:colOff>
      <xdr:row>286</xdr:row>
      <xdr:rowOff>381000</xdr:rowOff>
    </xdr:to>
    <xdr:sp macro="" textlink="">
      <xdr:nvSpPr>
        <xdr:cNvPr id="37" name="大かっこ 36">
          <a:extLst>
            <a:ext uri="{FF2B5EF4-FFF2-40B4-BE49-F238E27FC236}">
              <a16:creationId xmlns:a16="http://schemas.microsoft.com/office/drawing/2014/main" id="{52D323C3-21E8-47CD-9590-FB5FD0E6910A}"/>
            </a:ext>
          </a:extLst>
        </xdr:cNvPr>
        <xdr:cNvSpPr/>
      </xdr:nvSpPr>
      <xdr:spPr>
        <a:xfrm>
          <a:off x="1422400" y="47332900"/>
          <a:ext cx="2489200"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solidFill>
                <a:sysClr val="windowText" lastClr="000000"/>
              </a:solidFill>
            </a:rPr>
            <a:t>福島県で実施する県民健康調査等の活動を支援するための事業について必要な資金を交付</a:t>
          </a:r>
        </a:p>
      </xdr:txBody>
    </xdr:sp>
    <xdr:clientData/>
  </xdr:twoCellAnchor>
  <xdr:twoCellAnchor>
    <xdr:from>
      <xdr:col>21</xdr:col>
      <xdr:colOff>12700</xdr:colOff>
      <xdr:row>285</xdr:row>
      <xdr:rowOff>101600</xdr:rowOff>
    </xdr:from>
    <xdr:to>
      <xdr:col>35</xdr:col>
      <xdr:colOff>88900</xdr:colOff>
      <xdr:row>286</xdr:row>
      <xdr:rowOff>406400</xdr:rowOff>
    </xdr:to>
    <xdr:sp macro="" textlink="">
      <xdr:nvSpPr>
        <xdr:cNvPr id="38" name="大かっこ 37">
          <a:extLst>
            <a:ext uri="{FF2B5EF4-FFF2-40B4-BE49-F238E27FC236}">
              <a16:creationId xmlns:a16="http://schemas.microsoft.com/office/drawing/2014/main" id="{29DF010A-8FC2-4335-94B1-0BE31A3FB84E}"/>
            </a:ext>
          </a:extLst>
        </xdr:cNvPr>
        <xdr:cNvSpPr/>
      </xdr:nvSpPr>
      <xdr:spPr>
        <a:xfrm>
          <a:off x="4279900" y="47332900"/>
          <a:ext cx="2921000" cy="977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solidFill>
                <a:sysClr val="windowText" lastClr="000000"/>
              </a:solidFill>
            </a:rPr>
            <a:t>放射線の健康影響に係る調査研究、内部・外部被ばくに係る調査研究、放射線に不安を抱く住民に対するリスクコミュニケーション事業等を実施</a:t>
          </a:r>
        </a:p>
      </xdr:txBody>
    </xdr:sp>
    <xdr:clientData/>
  </xdr:twoCellAnchor>
  <xdr:twoCellAnchor>
    <xdr:from>
      <xdr:col>6</xdr:col>
      <xdr:colOff>139700</xdr:colOff>
      <xdr:row>294</xdr:row>
      <xdr:rowOff>50800</xdr:rowOff>
    </xdr:from>
    <xdr:to>
      <xdr:col>19</xdr:col>
      <xdr:colOff>127000</xdr:colOff>
      <xdr:row>296</xdr:row>
      <xdr:rowOff>292100</xdr:rowOff>
    </xdr:to>
    <xdr:sp macro="" textlink="">
      <xdr:nvSpPr>
        <xdr:cNvPr id="39" name="大かっこ 38">
          <a:extLst>
            <a:ext uri="{FF2B5EF4-FFF2-40B4-BE49-F238E27FC236}">
              <a16:creationId xmlns:a16="http://schemas.microsoft.com/office/drawing/2014/main" id="{EAEBD7A2-9A0B-4C87-A841-67DB9A863BB5}"/>
            </a:ext>
          </a:extLst>
        </xdr:cNvPr>
        <xdr:cNvSpPr/>
      </xdr:nvSpPr>
      <xdr:spPr>
        <a:xfrm>
          <a:off x="1358900" y="51358800"/>
          <a:ext cx="2628900" cy="876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solidFill>
                <a:sysClr val="windowText" lastClr="000000"/>
              </a:solidFill>
            </a:rPr>
            <a:t>放射線による健康不安対策に資する研修・検査や県民健康調査研究のために必要な事業を実施</a:t>
          </a:r>
        </a:p>
      </xdr:txBody>
    </xdr:sp>
    <xdr:clientData/>
  </xdr:twoCellAnchor>
  <xdr:twoCellAnchor>
    <xdr:from>
      <xdr:col>22</xdr:col>
      <xdr:colOff>38100</xdr:colOff>
      <xdr:row>294</xdr:row>
      <xdr:rowOff>38100</xdr:rowOff>
    </xdr:from>
    <xdr:to>
      <xdr:col>34</xdr:col>
      <xdr:colOff>139700</xdr:colOff>
      <xdr:row>296</xdr:row>
      <xdr:rowOff>266700</xdr:rowOff>
    </xdr:to>
    <xdr:sp macro="" textlink="">
      <xdr:nvSpPr>
        <xdr:cNvPr id="40" name="大かっこ 39">
          <a:extLst>
            <a:ext uri="{FF2B5EF4-FFF2-40B4-BE49-F238E27FC236}">
              <a16:creationId xmlns:a16="http://schemas.microsoft.com/office/drawing/2014/main" id="{84D75CE4-977D-4815-AB7B-EF2364223A9A}"/>
            </a:ext>
          </a:extLst>
        </xdr:cNvPr>
        <xdr:cNvSpPr/>
      </xdr:nvSpPr>
      <xdr:spPr>
        <a:xfrm>
          <a:off x="4508500" y="51346100"/>
          <a:ext cx="2540000" cy="863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solidFill>
                <a:sysClr val="windowText" lastClr="000000"/>
              </a:solidFill>
            </a:rPr>
            <a:t>放射線の健康影響に係る調査研究等やリスクコミュニケーションに係る拠点事業等を実施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471" zoomScaleNormal="75" zoomScaleSheetLayoutView="100" zoomScalePageLayoutView="85" workbookViewId="0">
      <selection activeCell="E630" sqref="E630:I630"/>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280</v>
      </c>
      <c r="AJ2" s="172" t="s">
        <v>601</v>
      </c>
      <c r="AK2" s="172"/>
      <c r="AL2" s="172"/>
      <c r="AM2" s="172"/>
      <c r="AN2" s="75" t="s">
        <v>280</v>
      </c>
      <c r="AO2" s="172">
        <v>21</v>
      </c>
      <c r="AP2" s="172"/>
      <c r="AQ2" s="172"/>
      <c r="AR2" s="76" t="s">
        <v>280</v>
      </c>
      <c r="AS2" s="173">
        <v>310</v>
      </c>
      <c r="AT2" s="173"/>
      <c r="AU2" s="173"/>
      <c r="AV2" s="75" t="str">
        <f>IF(AW2="","","-")</f>
        <v>-</v>
      </c>
      <c r="AW2" s="174">
        <v>0</v>
      </c>
      <c r="AX2" s="174"/>
    </row>
    <row r="3" spans="1:50" ht="21" customHeight="1" thickBot="1" x14ac:dyDescent="0.25">
      <c r="A3" s="175" t="s">
        <v>591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0.5" customHeight="1" x14ac:dyDescent="0.2">
      <c r="A4" s="147" t="s">
        <v>23</v>
      </c>
      <c r="B4" s="148"/>
      <c r="C4" s="148"/>
      <c r="D4" s="148"/>
      <c r="E4" s="148"/>
      <c r="F4" s="148"/>
      <c r="G4" s="149" t="s">
        <v>604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605</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607</v>
      </c>
      <c r="H5" s="163"/>
      <c r="I5" s="163"/>
      <c r="J5" s="163"/>
      <c r="K5" s="163"/>
      <c r="L5" s="163"/>
      <c r="M5" s="164" t="s">
        <v>61</v>
      </c>
      <c r="N5" s="165"/>
      <c r="O5" s="165"/>
      <c r="P5" s="165"/>
      <c r="Q5" s="165"/>
      <c r="R5" s="166"/>
      <c r="S5" s="167" t="s">
        <v>608</v>
      </c>
      <c r="T5" s="163"/>
      <c r="U5" s="163"/>
      <c r="V5" s="163"/>
      <c r="W5" s="163"/>
      <c r="X5" s="168"/>
      <c r="Y5" s="169" t="s">
        <v>3</v>
      </c>
      <c r="Z5" s="170"/>
      <c r="AA5" s="170"/>
      <c r="AB5" s="170"/>
      <c r="AC5" s="170"/>
      <c r="AD5" s="171"/>
      <c r="AE5" s="194" t="s">
        <v>609</v>
      </c>
      <c r="AF5" s="194"/>
      <c r="AG5" s="194"/>
      <c r="AH5" s="194"/>
      <c r="AI5" s="194"/>
      <c r="AJ5" s="194"/>
      <c r="AK5" s="194"/>
      <c r="AL5" s="194"/>
      <c r="AM5" s="194"/>
      <c r="AN5" s="194"/>
      <c r="AO5" s="194"/>
      <c r="AP5" s="195"/>
      <c r="AQ5" s="196" t="s">
        <v>606</v>
      </c>
      <c r="AR5" s="197"/>
      <c r="AS5" s="197"/>
      <c r="AT5" s="197"/>
      <c r="AU5" s="197"/>
      <c r="AV5" s="197"/>
      <c r="AW5" s="197"/>
      <c r="AX5" s="198"/>
    </row>
    <row r="6" spans="1:50" ht="20.149999999999999" customHeight="1" x14ac:dyDescent="0.2">
      <c r="A6" s="199" t="s">
        <v>4</v>
      </c>
      <c r="B6" s="200"/>
      <c r="C6" s="200"/>
      <c r="D6" s="200"/>
      <c r="E6" s="200"/>
      <c r="F6" s="200"/>
      <c r="G6" s="201" t="str">
        <f>入力規則等!F39</f>
        <v>一般会計、エネルギー対策特別会計電源開発促進勘定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7.15" customHeight="1" x14ac:dyDescent="0.2">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265</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21.65" customHeight="1" x14ac:dyDescent="0.2">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文教及び科学振興、その他の事項経費</v>
      </c>
      <c r="AF8" s="182"/>
      <c r="AG8" s="182"/>
      <c r="AH8" s="182"/>
      <c r="AI8" s="182"/>
      <c r="AJ8" s="182"/>
      <c r="AK8" s="182"/>
      <c r="AL8" s="182"/>
      <c r="AM8" s="182"/>
      <c r="AN8" s="182"/>
      <c r="AO8" s="182"/>
      <c r="AP8" s="182"/>
      <c r="AQ8" s="182"/>
      <c r="AR8" s="182"/>
      <c r="AS8" s="182"/>
      <c r="AT8" s="182"/>
      <c r="AU8" s="182"/>
      <c r="AV8" s="182"/>
      <c r="AW8" s="182"/>
      <c r="AX8" s="188"/>
    </row>
    <row r="9" spans="1:50" ht="63" customHeight="1" x14ac:dyDescent="0.2">
      <c r="A9" s="189" t="s">
        <v>21</v>
      </c>
      <c r="B9" s="190"/>
      <c r="C9" s="190"/>
      <c r="D9" s="190"/>
      <c r="E9" s="190"/>
      <c r="F9" s="190"/>
      <c r="G9" s="191" t="s">
        <v>612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5.25" customHeight="1" x14ac:dyDescent="0.2">
      <c r="A10" s="234" t="s">
        <v>27</v>
      </c>
      <c r="B10" s="235"/>
      <c r="C10" s="235"/>
      <c r="D10" s="235"/>
      <c r="E10" s="235"/>
      <c r="F10" s="235"/>
      <c r="G10" s="236" t="s">
        <v>634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2.5" customHeight="1" x14ac:dyDescent="0.2">
      <c r="A11" s="234" t="s">
        <v>5</v>
      </c>
      <c r="B11" s="235"/>
      <c r="C11" s="235"/>
      <c r="D11" s="235"/>
      <c r="E11" s="235"/>
      <c r="F11" s="239"/>
      <c r="G11" s="240" t="str">
        <f>入力規則等!P10</f>
        <v>委託・請負、交付</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16.5" customHeight="1" x14ac:dyDescent="0.2">
      <c r="A12" s="243" t="s">
        <v>22</v>
      </c>
      <c r="B12" s="244"/>
      <c r="C12" s="244"/>
      <c r="D12" s="244"/>
      <c r="E12" s="244"/>
      <c r="F12" s="245"/>
      <c r="G12" s="250"/>
      <c r="H12" s="251"/>
      <c r="I12" s="251"/>
      <c r="J12" s="251"/>
      <c r="K12" s="251"/>
      <c r="L12" s="251"/>
      <c r="M12" s="251"/>
      <c r="N12" s="251"/>
      <c r="O12" s="251"/>
      <c r="P12" s="222" t="s">
        <v>412</v>
      </c>
      <c r="Q12" s="223"/>
      <c r="R12" s="223"/>
      <c r="S12" s="223"/>
      <c r="T12" s="223"/>
      <c r="U12" s="223"/>
      <c r="V12" s="252"/>
      <c r="W12" s="222" t="s">
        <v>564</v>
      </c>
      <c r="X12" s="223"/>
      <c r="Y12" s="223"/>
      <c r="Z12" s="223"/>
      <c r="AA12" s="223"/>
      <c r="AB12" s="223"/>
      <c r="AC12" s="252"/>
      <c r="AD12" s="222" t="s">
        <v>566</v>
      </c>
      <c r="AE12" s="223"/>
      <c r="AF12" s="223"/>
      <c r="AG12" s="223"/>
      <c r="AH12" s="223"/>
      <c r="AI12" s="223"/>
      <c r="AJ12" s="252"/>
      <c r="AK12" s="222" t="s">
        <v>582</v>
      </c>
      <c r="AL12" s="223"/>
      <c r="AM12" s="223"/>
      <c r="AN12" s="223"/>
      <c r="AO12" s="223"/>
      <c r="AP12" s="223"/>
      <c r="AQ12" s="252"/>
      <c r="AR12" s="222" t="s">
        <v>583</v>
      </c>
      <c r="AS12" s="223"/>
      <c r="AT12" s="223"/>
      <c r="AU12" s="223"/>
      <c r="AV12" s="223"/>
      <c r="AW12" s="223"/>
      <c r="AX12" s="224"/>
    </row>
    <row r="13" spans="1:50" ht="16.5" customHeight="1" x14ac:dyDescent="0.2">
      <c r="A13" s="246"/>
      <c r="B13" s="247"/>
      <c r="C13" s="247"/>
      <c r="D13" s="247"/>
      <c r="E13" s="247"/>
      <c r="F13" s="248"/>
      <c r="G13" s="266" t="s">
        <v>6</v>
      </c>
      <c r="H13" s="267"/>
      <c r="I13" s="225" t="s">
        <v>7</v>
      </c>
      <c r="J13" s="226"/>
      <c r="K13" s="226"/>
      <c r="L13" s="226"/>
      <c r="M13" s="226"/>
      <c r="N13" s="226"/>
      <c r="O13" s="227"/>
      <c r="P13" s="216">
        <v>2077</v>
      </c>
      <c r="Q13" s="217"/>
      <c r="R13" s="217"/>
      <c r="S13" s="217"/>
      <c r="T13" s="217"/>
      <c r="U13" s="217"/>
      <c r="V13" s="218"/>
      <c r="W13" s="216">
        <v>1976</v>
      </c>
      <c r="X13" s="217"/>
      <c r="Y13" s="217"/>
      <c r="Z13" s="217"/>
      <c r="AA13" s="217"/>
      <c r="AB13" s="217"/>
      <c r="AC13" s="218"/>
      <c r="AD13" s="216">
        <v>1887</v>
      </c>
      <c r="AE13" s="217"/>
      <c r="AF13" s="217"/>
      <c r="AG13" s="217"/>
      <c r="AH13" s="217"/>
      <c r="AI13" s="217"/>
      <c r="AJ13" s="218"/>
      <c r="AK13" s="216">
        <v>1716.816</v>
      </c>
      <c r="AL13" s="217"/>
      <c r="AM13" s="217"/>
      <c r="AN13" s="217"/>
      <c r="AO13" s="217"/>
      <c r="AP13" s="217"/>
      <c r="AQ13" s="218"/>
      <c r="AR13" s="228">
        <v>1739.046</v>
      </c>
      <c r="AS13" s="229"/>
      <c r="AT13" s="229"/>
      <c r="AU13" s="229"/>
      <c r="AV13" s="229"/>
      <c r="AW13" s="229"/>
      <c r="AX13" s="230"/>
    </row>
    <row r="14" spans="1:50" ht="16.5" customHeight="1" x14ac:dyDescent="0.2">
      <c r="A14" s="246"/>
      <c r="B14" s="247"/>
      <c r="C14" s="247"/>
      <c r="D14" s="247"/>
      <c r="E14" s="247"/>
      <c r="F14" s="248"/>
      <c r="G14" s="268"/>
      <c r="H14" s="269"/>
      <c r="I14" s="213" t="s">
        <v>8</v>
      </c>
      <c r="J14" s="231"/>
      <c r="K14" s="231"/>
      <c r="L14" s="231"/>
      <c r="M14" s="231"/>
      <c r="N14" s="231"/>
      <c r="O14" s="232"/>
      <c r="P14" s="216" t="s">
        <v>611</v>
      </c>
      <c r="Q14" s="217"/>
      <c r="R14" s="217"/>
      <c r="S14" s="217"/>
      <c r="T14" s="217"/>
      <c r="U14" s="217"/>
      <c r="V14" s="218"/>
      <c r="W14" s="216" t="s">
        <v>611</v>
      </c>
      <c r="X14" s="217"/>
      <c r="Y14" s="217"/>
      <c r="Z14" s="217"/>
      <c r="AA14" s="217"/>
      <c r="AB14" s="217"/>
      <c r="AC14" s="218"/>
      <c r="AD14" s="216" t="s">
        <v>611</v>
      </c>
      <c r="AE14" s="217"/>
      <c r="AF14" s="217"/>
      <c r="AG14" s="217"/>
      <c r="AH14" s="217"/>
      <c r="AI14" s="217"/>
      <c r="AJ14" s="218"/>
      <c r="AK14" s="216" t="s">
        <v>611</v>
      </c>
      <c r="AL14" s="217"/>
      <c r="AM14" s="217"/>
      <c r="AN14" s="217"/>
      <c r="AO14" s="217"/>
      <c r="AP14" s="217"/>
      <c r="AQ14" s="218"/>
      <c r="AR14" s="272"/>
      <c r="AS14" s="272"/>
      <c r="AT14" s="272"/>
      <c r="AU14" s="272"/>
      <c r="AV14" s="272"/>
      <c r="AW14" s="272"/>
      <c r="AX14" s="273"/>
    </row>
    <row r="15" spans="1:50" ht="16.5" customHeight="1" x14ac:dyDescent="0.2">
      <c r="A15" s="246"/>
      <c r="B15" s="247"/>
      <c r="C15" s="247"/>
      <c r="D15" s="247"/>
      <c r="E15" s="247"/>
      <c r="F15" s="248"/>
      <c r="G15" s="268"/>
      <c r="H15" s="269"/>
      <c r="I15" s="213" t="s">
        <v>47</v>
      </c>
      <c r="J15" s="214"/>
      <c r="K15" s="214"/>
      <c r="L15" s="214"/>
      <c r="M15" s="214"/>
      <c r="N15" s="214"/>
      <c r="O15" s="215"/>
      <c r="P15" s="216" t="s">
        <v>611</v>
      </c>
      <c r="Q15" s="217"/>
      <c r="R15" s="217"/>
      <c r="S15" s="217"/>
      <c r="T15" s="217"/>
      <c r="U15" s="217"/>
      <c r="V15" s="218"/>
      <c r="W15" s="216" t="s">
        <v>611</v>
      </c>
      <c r="X15" s="217"/>
      <c r="Y15" s="217"/>
      <c r="Z15" s="217"/>
      <c r="AA15" s="217"/>
      <c r="AB15" s="217"/>
      <c r="AC15" s="218"/>
      <c r="AD15" s="216" t="s">
        <v>611</v>
      </c>
      <c r="AE15" s="217"/>
      <c r="AF15" s="217"/>
      <c r="AG15" s="217"/>
      <c r="AH15" s="217"/>
      <c r="AI15" s="217"/>
      <c r="AJ15" s="218"/>
      <c r="AK15" s="216" t="s">
        <v>611</v>
      </c>
      <c r="AL15" s="217"/>
      <c r="AM15" s="217"/>
      <c r="AN15" s="217"/>
      <c r="AO15" s="217"/>
      <c r="AP15" s="217"/>
      <c r="AQ15" s="218"/>
      <c r="AR15" s="216">
        <v>0</v>
      </c>
      <c r="AS15" s="217"/>
      <c r="AT15" s="217"/>
      <c r="AU15" s="217"/>
      <c r="AV15" s="217"/>
      <c r="AW15" s="217"/>
      <c r="AX15" s="233"/>
    </row>
    <row r="16" spans="1:50" ht="16.5" customHeight="1" x14ac:dyDescent="0.2">
      <c r="A16" s="246"/>
      <c r="B16" s="247"/>
      <c r="C16" s="247"/>
      <c r="D16" s="247"/>
      <c r="E16" s="247"/>
      <c r="F16" s="248"/>
      <c r="G16" s="268"/>
      <c r="H16" s="269"/>
      <c r="I16" s="213" t="s">
        <v>48</v>
      </c>
      <c r="J16" s="214"/>
      <c r="K16" s="214"/>
      <c r="L16" s="214"/>
      <c r="M16" s="214"/>
      <c r="N16" s="214"/>
      <c r="O16" s="215"/>
      <c r="P16" s="216" t="s">
        <v>611</v>
      </c>
      <c r="Q16" s="217"/>
      <c r="R16" s="217"/>
      <c r="S16" s="217"/>
      <c r="T16" s="217"/>
      <c r="U16" s="217"/>
      <c r="V16" s="218"/>
      <c r="W16" s="216" t="s">
        <v>611</v>
      </c>
      <c r="X16" s="217"/>
      <c r="Y16" s="217"/>
      <c r="Z16" s="217"/>
      <c r="AA16" s="217"/>
      <c r="AB16" s="217"/>
      <c r="AC16" s="218"/>
      <c r="AD16" s="216" t="s">
        <v>611</v>
      </c>
      <c r="AE16" s="217"/>
      <c r="AF16" s="217"/>
      <c r="AG16" s="217"/>
      <c r="AH16" s="217"/>
      <c r="AI16" s="217"/>
      <c r="AJ16" s="218"/>
      <c r="AK16" s="216" t="s">
        <v>611</v>
      </c>
      <c r="AL16" s="217"/>
      <c r="AM16" s="217"/>
      <c r="AN16" s="217"/>
      <c r="AO16" s="217"/>
      <c r="AP16" s="217"/>
      <c r="AQ16" s="218"/>
      <c r="AR16" s="219"/>
      <c r="AS16" s="220"/>
      <c r="AT16" s="220"/>
      <c r="AU16" s="220"/>
      <c r="AV16" s="220"/>
      <c r="AW16" s="220"/>
      <c r="AX16" s="221"/>
    </row>
    <row r="17" spans="1:50" ht="16.5" customHeight="1" x14ac:dyDescent="0.2">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t="s">
        <v>611</v>
      </c>
      <c r="X17" s="217"/>
      <c r="Y17" s="217"/>
      <c r="Z17" s="217"/>
      <c r="AA17" s="217"/>
      <c r="AB17" s="217"/>
      <c r="AC17" s="218"/>
      <c r="AD17" s="216" t="s">
        <v>611</v>
      </c>
      <c r="AE17" s="217"/>
      <c r="AF17" s="217"/>
      <c r="AG17" s="217"/>
      <c r="AH17" s="217"/>
      <c r="AI17" s="217"/>
      <c r="AJ17" s="218"/>
      <c r="AK17" s="216" t="s">
        <v>611</v>
      </c>
      <c r="AL17" s="217"/>
      <c r="AM17" s="217"/>
      <c r="AN17" s="217"/>
      <c r="AO17" s="217"/>
      <c r="AP17" s="217"/>
      <c r="AQ17" s="218"/>
      <c r="AR17" s="264"/>
      <c r="AS17" s="264"/>
      <c r="AT17" s="264"/>
      <c r="AU17" s="264"/>
      <c r="AV17" s="264"/>
      <c r="AW17" s="264"/>
      <c r="AX17" s="265"/>
    </row>
    <row r="18" spans="1:50" ht="16.5" customHeight="1" x14ac:dyDescent="0.2">
      <c r="A18" s="246"/>
      <c r="B18" s="247"/>
      <c r="C18" s="247"/>
      <c r="D18" s="247"/>
      <c r="E18" s="247"/>
      <c r="F18" s="248"/>
      <c r="G18" s="270"/>
      <c r="H18" s="271"/>
      <c r="I18" s="257" t="s">
        <v>18</v>
      </c>
      <c r="J18" s="258"/>
      <c r="K18" s="258"/>
      <c r="L18" s="258"/>
      <c r="M18" s="258"/>
      <c r="N18" s="258"/>
      <c r="O18" s="259"/>
      <c r="P18" s="260">
        <f>SUM(P13:V17)</f>
        <v>2077</v>
      </c>
      <c r="Q18" s="261"/>
      <c r="R18" s="261"/>
      <c r="S18" s="261"/>
      <c r="T18" s="261"/>
      <c r="U18" s="261"/>
      <c r="V18" s="262"/>
      <c r="W18" s="260">
        <f>SUM(W13:AC17)</f>
        <v>1976</v>
      </c>
      <c r="X18" s="261"/>
      <c r="Y18" s="261"/>
      <c r="Z18" s="261"/>
      <c r="AA18" s="261"/>
      <c r="AB18" s="261"/>
      <c r="AC18" s="262"/>
      <c r="AD18" s="260">
        <f>SUM(AD13:AJ17)</f>
        <v>1887</v>
      </c>
      <c r="AE18" s="261"/>
      <c r="AF18" s="261"/>
      <c r="AG18" s="261"/>
      <c r="AH18" s="261"/>
      <c r="AI18" s="261"/>
      <c r="AJ18" s="262"/>
      <c r="AK18" s="260">
        <f>SUM(AK13:AQ17)</f>
        <v>1716.816</v>
      </c>
      <c r="AL18" s="261"/>
      <c r="AM18" s="261"/>
      <c r="AN18" s="261"/>
      <c r="AO18" s="261"/>
      <c r="AP18" s="261"/>
      <c r="AQ18" s="262"/>
      <c r="AR18" s="260">
        <f>SUM(AR13:AX17)</f>
        <v>1739.046</v>
      </c>
      <c r="AS18" s="261"/>
      <c r="AT18" s="261"/>
      <c r="AU18" s="261"/>
      <c r="AV18" s="261"/>
      <c r="AW18" s="261"/>
      <c r="AX18" s="263"/>
    </row>
    <row r="19" spans="1:50" ht="16.5" customHeight="1" x14ac:dyDescent="0.2">
      <c r="A19" s="246"/>
      <c r="B19" s="247"/>
      <c r="C19" s="247"/>
      <c r="D19" s="247"/>
      <c r="E19" s="247"/>
      <c r="F19" s="248"/>
      <c r="G19" s="253" t="s">
        <v>9</v>
      </c>
      <c r="H19" s="254"/>
      <c r="I19" s="254"/>
      <c r="J19" s="254"/>
      <c r="K19" s="254"/>
      <c r="L19" s="254"/>
      <c r="M19" s="254"/>
      <c r="N19" s="254"/>
      <c r="O19" s="254"/>
      <c r="P19" s="216">
        <v>1487</v>
      </c>
      <c r="Q19" s="217"/>
      <c r="R19" s="217"/>
      <c r="S19" s="217"/>
      <c r="T19" s="217"/>
      <c r="U19" s="217"/>
      <c r="V19" s="218"/>
      <c r="W19" s="216">
        <v>1418</v>
      </c>
      <c r="X19" s="217"/>
      <c r="Y19" s="217"/>
      <c r="Z19" s="217"/>
      <c r="AA19" s="217"/>
      <c r="AB19" s="217"/>
      <c r="AC19" s="218"/>
      <c r="AD19" s="216">
        <v>1535.5507720000001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16.5" customHeight="1" x14ac:dyDescent="0.2">
      <c r="A20" s="246"/>
      <c r="B20" s="247"/>
      <c r="C20" s="247"/>
      <c r="D20" s="247"/>
      <c r="E20" s="247"/>
      <c r="F20" s="248"/>
      <c r="G20" s="253" t="s">
        <v>10</v>
      </c>
      <c r="H20" s="254"/>
      <c r="I20" s="254"/>
      <c r="J20" s="254"/>
      <c r="K20" s="254"/>
      <c r="L20" s="254"/>
      <c r="M20" s="254"/>
      <c r="N20" s="254"/>
      <c r="O20" s="254"/>
      <c r="P20" s="292">
        <f>IF(P18=0, "-", SUM(P19)/P18)</f>
        <v>0.71593644679826673</v>
      </c>
      <c r="Q20" s="292"/>
      <c r="R20" s="292"/>
      <c r="S20" s="292"/>
      <c r="T20" s="292"/>
      <c r="U20" s="292"/>
      <c r="V20" s="292"/>
      <c r="W20" s="292">
        <f>IF(W18=0, "-", SUM(W19)/W18)</f>
        <v>0.71761133603238869</v>
      </c>
      <c r="X20" s="292"/>
      <c r="Y20" s="292"/>
      <c r="Z20" s="292"/>
      <c r="AA20" s="292"/>
      <c r="AB20" s="292"/>
      <c r="AC20" s="292"/>
      <c r="AD20" s="292">
        <f>IF(AD18=0, "-", SUM(AD19)/AD18)</f>
        <v>0.8137523963963964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236</v>
      </c>
      <c r="H21" s="291"/>
      <c r="I21" s="291"/>
      <c r="J21" s="291"/>
      <c r="K21" s="291"/>
      <c r="L21" s="291"/>
      <c r="M21" s="291"/>
      <c r="N21" s="291"/>
      <c r="O21" s="291"/>
      <c r="P21" s="292">
        <f>IF(P19=0, "-", SUM(P19)/SUM(P13,P14))</f>
        <v>0.71593644679826673</v>
      </c>
      <c r="Q21" s="292"/>
      <c r="R21" s="292"/>
      <c r="S21" s="292"/>
      <c r="T21" s="292"/>
      <c r="U21" s="292"/>
      <c r="V21" s="292"/>
      <c r="W21" s="292">
        <f>IF(W19=0, "-", SUM(W19)/SUM(W13,W14))</f>
        <v>0.71761133603238869</v>
      </c>
      <c r="X21" s="292"/>
      <c r="Y21" s="292"/>
      <c r="Z21" s="292"/>
      <c r="AA21" s="292"/>
      <c r="AB21" s="292"/>
      <c r="AC21" s="292"/>
      <c r="AD21" s="292">
        <f>IF(AD19=0, "-", SUM(AD19)/SUM(AD13,AD14))</f>
        <v>0.8137523963963964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586</v>
      </c>
      <c r="B22" s="301"/>
      <c r="C22" s="301"/>
      <c r="D22" s="301"/>
      <c r="E22" s="301"/>
      <c r="F22" s="302"/>
      <c r="G22" s="306" t="s">
        <v>226</v>
      </c>
      <c r="H22" s="275"/>
      <c r="I22" s="275"/>
      <c r="J22" s="275"/>
      <c r="K22" s="275"/>
      <c r="L22" s="275"/>
      <c r="M22" s="275"/>
      <c r="N22" s="275"/>
      <c r="O22" s="307"/>
      <c r="P22" s="274" t="s">
        <v>584</v>
      </c>
      <c r="Q22" s="275"/>
      <c r="R22" s="275"/>
      <c r="S22" s="275"/>
      <c r="T22" s="275"/>
      <c r="U22" s="275"/>
      <c r="V22" s="307"/>
      <c r="W22" s="274" t="s">
        <v>585</v>
      </c>
      <c r="X22" s="275"/>
      <c r="Y22" s="275"/>
      <c r="Z22" s="275"/>
      <c r="AA22" s="275"/>
      <c r="AB22" s="275"/>
      <c r="AC22" s="307"/>
      <c r="AD22" s="274" t="s">
        <v>225</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613</v>
      </c>
      <c r="H23" s="278"/>
      <c r="I23" s="278"/>
      <c r="J23" s="278"/>
      <c r="K23" s="278"/>
      <c r="L23" s="278"/>
      <c r="M23" s="278"/>
      <c r="N23" s="278"/>
      <c r="O23" s="279"/>
      <c r="P23" s="228">
        <v>944.08799999999997</v>
      </c>
      <c r="Q23" s="229"/>
      <c r="R23" s="229"/>
      <c r="S23" s="229"/>
      <c r="T23" s="229"/>
      <c r="U23" s="229"/>
      <c r="V23" s="280"/>
      <c r="W23" s="228">
        <v>944.08799999999997</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614</v>
      </c>
      <c r="H24" s="288"/>
      <c r="I24" s="288"/>
      <c r="J24" s="288"/>
      <c r="K24" s="288"/>
      <c r="L24" s="288"/>
      <c r="M24" s="288"/>
      <c r="N24" s="288"/>
      <c r="O24" s="289"/>
      <c r="P24" s="216">
        <v>232.328</v>
      </c>
      <c r="Q24" s="217"/>
      <c r="R24" s="217"/>
      <c r="S24" s="217"/>
      <c r="T24" s="217"/>
      <c r="U24" s="217"/>
      <c r="V24" s="218"/>
      <c r="W24" s="216">
        <v>258.04599999999999</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2">
      <c r="A25" s="303"/>
      <c r="B25" s="304"/>
      <c r="C25" s="304"/>
      <c r="D25" s="304"/>
      <c r="E25" s="304"/>
      <c r="F25" s="305"/>
      <c r="G25" s="287" t="s">
        <v>615</v>
      </c>
      <c r="H25" s="288"/>
      <c r="I25" s="288"/>
      <c r="J25" s="288"/>
      <c r="K25" s="288"/>
      <c r="L25" s="288"/>
      <c r="M25" s="288"/>
      <c r="N25" s="288"/>
      <c r="O25" s="289"/>
      <c r="P25" s="216">
        <v>261.21899999999999</v>
      </c>
      <c r="Q25" s="217"/>
      <c r="R25" s="217"/>
      <c r="S25" s="217"/>
      <c r="T25" s="217"/>
      <c r="U25" s="217"/>
      <c r="V25" s="218"/>
      <c r="W25" s="216">
        <v>246.87299999999999</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2">
      <c r="A26" s="303"/>
      <c r="B26" s="304"/>
      <c r="C26" s="304"/>
      <c r="D26" s="304"/>
      <c r="E26" s="304"/>
      <c r="F26" s="305"/>
      <c r="G26" s="287" t="s">
        <v>616</v>
      </c>
      <c r="H26" s="288"/>
      <c r="I26" s="288"/>
      <c r="J26" s="288"/>
      <c r="K26" s="288"/>
      <c r="L26" s="288"/>
      <c r="M26" s="288"/>
      <c r="N26" s="288"/>
      <c r="O26" s="289"/>
      <c r="P26" s="216">
        <v>226.654</v>
      </c>
      <c r="Q26" s="217"/>
      <c r="R26" s="217"/>
      <c r="S26" s="217"/>
      <c r="T26" s="217"/>
      <c r="U26" s="217"/>
      <c r="V26" s="218"/>
      <c r="W26" s="216">
        <v>238.98400000000001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42" customHeight="1" x14ac:dyDescent="0.2">
      <c r="A27" s="303"/>
      <c r="B27" s="304"/>
      <c r="C27" s="304"/>
      <c r="D27" s="304"/>
      <c r="E27" s="304"/>
      <c r="F27" s="305"/>
      <c r="G27" s="287" t="s">
        <v>617</v>
      </c>
      <c r="H27" s="288"/>
      <c r="I27" s="288"/>
      <c r="J27" s="288"/>
      <c r="K27" s="288"/>
      <c r="L27" s="288"/>
      <c r="M27" s="288"/>
      <c r="N27" s="288"/>
      <c r="O27" s="289"/>
      <c r="P27" s="216">
        <v>52.527000000000001</v>
      </c>
      <c r="Q27" s="217"/>
      <c r="R27" s="217"/>
      <c r="S27" s="217"/>
      <c r="T27" s="217"/>
      <c r="U27" s="217"/>
      <c r="V27" s="218"/>
      <c r="W27" s="216">
        <v>51.055</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16.5"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19.5" customHeight="1" thickBot="1" x14ac:dyDescent="0.25">
      <c r="A29" s="303"/>
      <c r="B29" s="304"/>
      <c r="C29" s="304"/>
      <c r="D29" s="304"/>
      <c r="E29" s="304"/>
      <c r="F29" s="305"/>
      <c r="G29" s="126" t="s">
        <v>18</v>
      </c>
      <c r="H29" s="127"/>
      <c r="I29" s="127"/>
      <c r="J29" s="127"/>
      <c r="K29" s="127"/>
      <c r="L29" s="127"/>
      <c r="M29" s="127"/>
      <c r="N29" s="127"/>
      <c r="O29" s="128"/>
      <c r="P29" s="331">
        <f>AK13</f>
        <v>1716.816</v>
      </c>
      <c r="Q29" s="332"/>
      <c r="R29" s="332"/>
      <c r="S29" s="332"/>
      <c r="T29" s="332"/>
      <c r="U29" s="332"/>
      <c r="V29" s="333"/>
      <c r="W29" s="334">
        <f>AR13</f>
        <v>1739.046</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4.25" hidden="1" customHeight="1" x14ac:dyDescent="0.2">
      <c r="A30" s="337" t="s">
        <v>575</v>
      </c>
      <c r="B30" s="338"/>
      <c r="C30" s="338"/>
      <c r="D30" s="338"/>
      <c r="E30" s="338"/>
      <c r="F30" s="339"/>
      <c r="G30" s="311" t="s">
        <v>775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hidden="1" customHeight="1" x14ac:dyDescent="0.2">
      <c r="A31" s="348" t="s">
        <v>576</v>
      </c>
      <c r="B31" s="318"/>
      <c r="C31" s="318"/>
      <c r="D31" s="318"/>
      <c r="E31" s="318"/>
      <c r="F31" s="319"/>
      <c r="G31" s="350" t="s">
        <v>568</v>
      </c>
      <c r="H31" s="351"/>
      <c r="I31" s="351"/>
      <c r="J31" s="351"/>
      <c r="K31" s="351"/>
      <c r="L31" s="351"/>
      <c r="M31" s="351"/>
      <c r="N31" s="351"/>
      <c r="O31" s="351"/>
      <c r="P31" s="352" t="s">
        <v>567</v>
      </c>
      <c r="Q31" s="351"/>
      <c r="R31" s="351"/>
      <c r="S31" s="351"/>
      <c r="T31" s="351"/>
      <c r="U31" s="351"/>
      <c r="V31" s="351"/>
      <c r="W31" s="351"/>
      <c r="X31" s="353"/>
      <c r="Y31" s="354"/>
      <c r="Z31" s="355"/>
      <c r="AA31" s="356"/>
      <c r="AB31" s="401" t="s">
        <v>11</v>
      </c>
      <c r="AC31" s="401"/>
      <c r="AD31" s="401"/>
      <c r="AE31" s="402" t="s">
        <v>412</v>
      </c>
      <c r="AF31" s="403"/>
      <c r="AG31" s="403"/>
      <c r="AH31" s="404"/>
      <c r="AI31" s="402" t="s">
        <v>564</v>
      </c>
      <c r="AJ31" s="403"/>
      <c r="AK31" s="403"/>
      <c r="AL31" s="404"/>
      <c r="AM31" s="402" t="s">
        <v>380</v>
      </c>
      <c r="AN31" s="403"/>
      <c r="AO31" s="403"/>
      <c r="AP31" s="404"/>
      <c r="AQ31" s="411" t="s">
        <v>411</v>
      </c>
      <c r="AR31" s="412"/>
      <c r="AS31" s="412"/>
      <c r="AT31" s="413"/>
      <c r="AU31" s="411" t="s">
        <v>587</v>
      </c>
      <c r="AV31" s="412"/>
      <c r="AW31" s="412"/>
      <c r="AX31" s="414"/>
    </row>
    <row r="32" spans="1:50" ht="20.5" hidden="1" customHeight="1" x14ac:dyDescent="0.2">
      <c r="A32" s="348"/>
      <c r="B32" s="318"/>
      <c r="C32" s="318"/>
      <c r="D32" s="318"/>
      <c r="E32" s="318"/>
      <c r="F32" s="319"/>
      <c r="G32" s="357" t="s">
        <v>776</v>
      </c>
      <c r="H32" s="358"/>
      <c r="I32" s="358"/>
      <c r="J32" s="358"/>
      <c r="K32" s="358"/>
      <c r="L32" s="358"/>
      <c r="M32" s="358"/>
      <c r="N32" s="358"/>
      <c r="O32" s="358"/>
      <c r="P32" s="361" t="s">
        <v>777</v>
      </c>
      <c r="Q32" s="362"/>
      <c r="R32" s="362"/>
      <c r="S32" s="362"/>
      <c r="T32" s="362"/>
      <c r="U32" s="362"/>
      <c r="V32" s="362"/>
      <c r="W32" s="362"/>
      <c r="X32" s="363"/>
      <c r="Y32" s="367" t="s">
        <v>51</v>
      </c>
      <c r="Z32" s="368"/>
      <c r="AA32" s="369"/>
      <c r="AB32" s="370" t="s">
        <v>621</v>
      </c>
      <c r="AC32" s="370"/>
      <c r="AD32" s="370"/>
      <c r="AE32" s="371">
        <v>20</v>
      </c>
      <c r="AF32" s="371"/>
      <c r="AG32" s="371"/>
      <c r="AH32" s="371"/>
      <c r="AI32" s="371">
        <v>11</v>
      </c>
      <c r="AJ32" s="371"/>
      <c r="AK32" s="371"/>
      <c r="AL32" s="371"/>
      <c r="AM32" s="371">
        <v>10</v>
      </c>
      <c r="AN32" s="371"/>
      <c r="AO32" s="371"/>
      <c r="AP32" s="371"/>
      <c r="AQ32" s="398" t="s">
        <v>690</v>
      </c>
      <c r="AR32" s="371"/>
      <c r="AS32" s="371"/>
      <c r="AT32" s="371"/>
      <c r="AU32" s="389" t="s">
        <v>690</v>
      </c>
      <c r="AV32" s="405"/>
      <c r="AW32" s="405"/>
      <c r="AX32" s="406"/>
    </row>
    <row r="33" spans="1:51" ht="42" hidden="1" customHeight="1" x14ac:dyDescent="0.2">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621</v>
      </c>
      <c r="AC33" s="370"/>
      <c r="AD33" s="370"/>
      <c r="AE33" s="371">
        <v>50</v>
      </c>
      <c r="AF33" s="371"/>
      <c r="AG33" s="371"/>
      <c r="AH33" s="371"/>
      <c r="AI33" s="371">
        <v>35</v>
      </c>
      <c r="AJ33" s="371"/>
      <c r="AK33" s="371"/>
      <c r="AL33" s="371"/>
      <c r="AM33" s="371">
        <v>33</v>
      </c>
      <c r="AN33" s="371"/>
      <c r="AO33" s="371"/>
      <c r="AP33" s="371"/>
      <c r="AQ33" s="371">
        <v>13</v>
      </c>
      <c r="AR33" s="371"/>
      <c r="AS33" s="371"/>
      <c r="AT33" s="371"/>
      <c r="AU33" s="410">
        <v>13</v>
      </c>
      <c r="AV33" s="405"/>
      <c r="AW33" s="405"/>
      <c r="AX33" s="406"/>
    </row>
    <row r="34" spans="1:51" ht="23.25" hidden="1" customHeight="1" x14ac:dyDescent="0.2">
      <c r="A34" s="437" t="s">
        <v>577</v>
      </c>
      <c r="B34" s="438"/>
      <c r="C34" s="438"/>
      <c r="D34" s="438"/>
      <c r="E34" s="438"/>
      <c r="F34" s="439"/>
      <c r="G34" s="223" t="s">
        <v>578</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412</v>
      </c>
      <c r="AF34" s="223"/>
      <c r="AG34" s="223"/>
      <c r="AH34" s="252"/>
      <c r="AI34" s="222" t="s">
        <v>564</v>
      </c>
      <c r="AJ34" s="223"/>
      <c r="AK34" s="223"/>
      <c r="AL34" s="252"/>
      <c r="AM34" s="222" t="s">
        <v>380</v>
      </c>
      <c r="AN34" s="223"/>
      <c r="AO34" s="223"/>
      <c r="AP34" s="252"/>
      <c r="AQ34" s="416" t="s">
        <v>588</v>
      </c>
      <c r="AR34" s="417"/>
      <c r="AS34" s="417"/>
      <c r="AT34" s="417"/>
      <c r="AU34" s="417"/>
      <c r="AV34" s="417"/>
      <c r="AW34" s="417"/>
      <c r="AX34" s="418"/>
    </row>
    <row r="35" spans="1:51" ht="23.25" hidden="1" customHeight="1" x14ac:dyDescent="0.2">
      <c r="A35" s="440"/>
      <c r="B35" s="441"/>
      <c r="C35" s="441"/>
      <c r="D35" s="441"/>
      <c r="E35" s="441"/>
      <c r="F35" s="442"/>
      <c r="G35" s="394" t="s">
        <v>778</v>
      </c>
      <c r="H35" s="395"/>
      <c r="I35" s="395"/>
      <c r="J35" s="395"/>
      <c r="K35" s="395"/>
      <c r="L35" s="395"/>
      <c r="M35" s="395"/>
      <c r="N35" s="395"/>
      <c r="O35" s="395"/>
      <c r="P35" s="395"/>
      <c r="Q35" s="395"/>
      <c r="R35" s="395"/>
      <c r="S35" s="395"/>
      <c r="T35" s="395"/>
      <c r="U35" s="395"/>
      <c r="V35" s="395"/>
      <c r="W35" s="395"/>
      <c r="X35" s="395"/>
      <c r="Y35" s="419" t="s">
        <v>577</v>
      </c>
      <c r="Z35" s="420"/>
      <c r="AA35" s="421"/>
      <c r="AB35" s="422" t="s">
        <v>622</v>
      </c>
      <c r="AC35" s="423"/>
      <c r="AD35" s="424"/>
      <c r="AE35" s="398">
        <v>2.4</v>
      </c>
      <c r="AF35" s="398"/>
      <c r="AG35" s="398"/>
      <c r="AH35" s="398"/>
      <c r="AI35" s="398">
        <v>4.0999999999999996</v>
      </c>
      <c r="AJ35" s="398"/>
      <c r="AK35" s="398"/>
      <c r="AL35" s="398"/>
      <c r="AM35" s="398">
        <v>4.8</v>
      </c>
      <c r="AN35" s="398"/>
      <c r="AO35" s="398"/>
      <c r="AP35" s="398"/>
      <c r="AQ35" s="389" t="s">
        <v>690</v>
      </c>
      <c r="AR35" s="372"/>
      <c r="AS35" s="372"/>
      <c r="AT35" s="372"/>
      <c r="AU35" s="372"/>
      <c r="AV35" s="372"/>
      <c r="AW35" s="372"/>
      <c r="AX35" s="373"/>
    </row>
    <row r="36" spans="1:51" ht="20.5" hidden="1"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579</v>
      </c>
      <c r="Z36" s="399"/>
      <c r="AA36" s="400"/>
      <c r="AB36" s="425" t="s">
        <v>623</v>
      </c>
      <c r="AC36" s="426"/>
      <c r="AD36" s="427"/>
      <c r="AE36" s="428" t="s">
        <v>695</v>
      </c>
      <c r="AF36" s="428"/>
      <c r="AG36" s="428"/>
      <c r="AH36" s="428"/>
      <c r="AI36" s="428" t="s">
        <v>696</v>
      </c>
      <c r="AJ36" s="428"/>
      <c r="AK36" s="428"/>
      <c r="AL36" s="428"/>
      <c r="AM36" s="428" t="s">
        <v>697</v>
      </c>
      <c r="AN36" s="428"/>
      <c r="AO36" s="428"/>
      <c r="AP36" s="428"/>
      <c r="AQ36" s="428" t="s">
        <v>690</v>
      </c>
      <c r="AR36" s="428"/>
      <c r="AS36" s="428"/>
      <c r="AT36" s="428"/>
      <c r="AU36" s="428"/>
      <c r="AV36" s="428"/>
      <c r="AW36" s="428"/>
      <c r="AX36" s="429"/>
    </row>
    <row r="37" spans="1:51" ht="18.75" hidden="1" customHeight="1" x14ac:dyDescent="0.2">
      <c r="A37" s="467" t="s">
        <v>233</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412</v>
      </c>
      <c r="AF37" s="485"/>
      <c r="AG37" s="485"/>
      <c r="AH37" s="486"/>
      <c r="AI37" s="489" t="s">
        <v>564</v>
      </c>
      <c r="AJ37" s="489"/>
      <c r="AK37" s="489"/>
      <c r="AL37" s="484"/>
      <c r="AM37" s="489" t="s">
        <v>380</v>
      </c>
      <c r="AN37" s="489"/>
      <c r="AO37" s="489"/>
      <c r="AP37" s="484"/>
      <c r="AQ37" s="458" t="s">
        <v>174</v>
      </c>
      <c r="AR37" s="459"/>
      <c r="AS37" s="459"/>
      <c r="AT37" s="460"/>
      <c r="AU37" s="323" t="s">
        <v>128</v>
      </c>
      <c r="AV37" s="323"/>
      <c r="AW37" s="323"/>
      <c r="AX37" s="328"/>
    </row>
    <row r="38" spans="1:51" ht="18.75" hidden="1" customHeight="1" x14ac:dyDescent="0.2">
      <c r="A38" s="470"/>
      <c r="B38" s="471"/>
      <c r="C38" s="471"/>
      <c r="D38" s="471"/>
      <c r="E38" s="471"/>
      <c r="F38" s="472"/>
      <c r="G38" s="343"/>
      <c r="H38" s="325"/>
      <c r="I38" s="325"/>
      <c r="J38" s="325"/>
      <c r="K38" s="325"/>
      <c r="L38" s="325"/>
      <c r="M38" s="325"/>
      <c r="N38" s="325"/>
      <c r="O38" s="326"/>
      <c r="P38" s="329"/>
      <c r="Q38" s="325"/>
      <c r="R38" s="325"/>
      <c r="S38" s="325"/>
      <c r="T38" s="325"/>
      <c r="U38" s="325"/>
      <c r="V38" s="325"/>
      <c r="W38" s="325"/>
      <c r="X38" s="326"/>
      <c r="Y38" s="481"/>
      <c r="Z38" s="482"/>
      <c r="AA38" s="483"/>
      <c r="AB38" s="402"/>
      <c r="AC38" s="487"/>
      <c r="AD38" s="488"/>
      <c r="AE38" s="402"/>
      <c r="AF38" s="487"/>
      <c r="AG38" s="487"/>
      <c r="AH38" s="488"/>
      <c r="AI38" s="490"/>
      <c r="AJ38" s="490"/>
      <c r="AK38" s="490"/>
      <c r="AL38" s="402"/>
      <c r="AM38" s="490"/>
      <c r="AN38" s="490"/>
      <c r="AO38" s="490"/>
      <c r="AP38" s="402"/>
      <c r="AQ38" s="430">
        <v>7</v>
      </c>
      <c r="AR38" s="431"/>
      <c r="AS38" s="432" t="s">
        <v>175</v>
      </c>
      <c r="AT38" s="433"/>
      <c r="AU38" s="434" t="s">
        <v>611</v>
      </c>
      <c r="AV38" s="434"/>
      <c r="AW38" s="325" t="s">
        <v>166</v>
      </c>
      <c r="AX38" s="330"/>
    </row>
    <row r="39" spans="1:51" ht="23.25" hidden="1" customHeight="1" x14ac:dyDescent="0.2">
      <c r="A39" s="473"/>
      <c r="B39" s="471"/>
      <c r="C39" s="471"/>
      <c r="D39" s="471"/>
      <c r="E39" s="471"/>
      <c r="F39" s="472"/>
      <c r="G39" s="374" t="s">
        <v>779</v>
      </c>
      <c r="H39" s="375"/>
      <c r="I39" s="375"/>
      <c r="J39" s="375"/>
      <c r="K39" s="375"/>
      <c r="L39" s="375"/>
      <c r="M39" s="375"/>
      <c r="N39" s="375"/>
      <c r="O39" s="376"/>
      <c r="P39" s="139" t="s">
        <v>618</v>
      </c>
      <c r="Q39" s="139"/>
      <c r="R39" s="139"/>
      <c r="S39" s="139"/>
      <c r="T39" s="139"/>
      <c r="U39" s="139"/>
      <c r="V39" s="139"/>
      <c r="W39" s="139"/>
      <c r="X39" s="140"/>
      <c r="Y39" s="385" t="s">
        <v>12</v>
      </c>
      <c r="Z39" s="386"/>
      <c r="AA39" s="387"/>
      <c r="AB39" s="388" t="s">
        <v>619</v>
      </c>
      <c r="AC39" s="388"/>
      <c r="AD39" s="388"/>
      <c r="AE39" s="389">
        <v>47</v>
      </c>
      <c r="AF39" s="372"/>
      <c r="AG39" s="372"/>
      <c r="AH39" s="372"/>
      <c r="AI39" s="389">
        <v>47</v>
      </c>
      <c r="AJ39" s="372"/>
      <c r="AK39" s="372"/>
      <c r="AL39" s="372"/>
      <c r="AM39" s="389">
        <v>47</v>
      </c>
      <c r="AN39" s="372"/>
      <c r="AO39" s="372"/>
      <c r="AP39" s="372"/>
      <c r="AQ39" s="391" t="s">
        <v>611</v>
      </c>
      <c r="AR39" s="392"/>
      <c r="AS39" s="392"/>
      <c r="AT39" s="393"/>
      <c r="AU39" s="372" t="s">
        <v>611</v>
      </c>
      <c r="AV39" s="372"/>
      <c r="AW39" s="372"/>
      <c r="AX39" s="373"/>
    </row>
    <row r="40" spans="1:51" ht="23.25" hidden="1"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619</v>
      </c>
      <c r="AC40" s="448"/>
      <c r="AD40" s="448"/>
      <c r="AE40" s="389">
        <v>47</v>
      </c>
      <c r="AF40" s="372"/>
      <c r="AG40" s="372"/>
      <c r="AH40" s="372"/>
      <c r="AI40" s="389">
        <v>47</v>
      </c>
      <c r="AJ40" s="372"/>
      <c r="AK40" s="372"/>
      <c r="AL40" s="372"/>
      <c r="AM40" s="389">
        <v>47</v>
      </c>
      <c r="AN40" s="372"/>
      <c r="AO40" s="372"/>
      <c r="AP40" s="372"/>
      <c r="AQ40" s="391">
        <v>47</v>
      </c>
      <c r="AR40" s="392"/>
      <c r="AS40" s="392"/>
      <c r="AT40" s="393"/>
      <c r="AU40" s="372" t="s">
        <v>611</v>
      </c>
      <c r="AV40" s="372"/>
      <c r="AW40" s="372"/>
      <c r="AX40" s="373"/>
    </row>
    <row r="41" spans="1:51" ht="23.25" hidden="1"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100</v>
      </c>
      <c r="AN41" s="372"/>
      <c r="AO41" s="372"/>
      <c r="AP41" s="372"/>
      <c r="AQ41" s="391" t="s">
        <v>611</v>
      </c>
      <c r="AR41" s="392"/>
      <c r="AS41" s="392"/>
      <c r="AT41" s="393"/>
      <c r="AU41" s="372" t="s">
        <v>611</v>
      </c>
      <c r="AV41" s="372"/>
      <c r="AW41" s="372"/>
      <c r="AX41" s="373"/>
    </row>
    <row r="42" spans="1:51" ht="23.25" hidden="1" customHeight="1" x14ac:dyDescent="0.2">
      <c r="A42" s="461" t="s">
        <v>257</v>
      </c>
      <c r="B42" s="456"/>
      <c r="C42" s="456"/>
      <c r="D42" s="456"/>
      <c r="E42" s="456"/>
      <c r="F42" s="457"/>
      <c r="G42" s="497" t="s">
        <v>638</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hidden="1" customHeight="1" thickBot="1" x14ac:dyDescent="0.25">
      <c r="A43" s="349"/>
      <c r="B43" s="321"/>
      <c r="C43" s="321"/>
      <c r="D43" s="321"/>
      <c r="E43" s="321"/>
      <c r="F43" s="322"/>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888" t="s">
        <v>569</v>
      </c>
      <c r="B44" s="317" t="s">
        <v>570</v>
      </c>
      <c r="C44" s="318"/>
      <c r="D44" s="318"/>
      <c r="E44" s="318"/>
      <c r="F44" s="319"/>
      <c r="G44" s="323" t="s">
        <v>571</v>
      </c>
      <c r="H44" s="323"/>
      <c r="I44" s="323"/>
      <c r="J44" s="323"/>
      <c r="K44" s="323"/>
      <c r="L44" s="323"/>
      <c r="M44" s="323"/>
      <c r="N44" s="323"/>
      <c r="O44" s="323"/>
      <c r="P44" s="323"/>
      <c r="Q44" s="323"/>
      <c r="R44" s="323"/>
      <c r="S44" s="323"/>
      <c r="T44" s="323"/>
      <c r="U44" s="323"/>
      <c r="V44" s="323"/>
      <c r="W44" s="323"/>
      <c r="X44" s="323"/>
      <c r="Y44" s="323"/>
      <c r="Z44" s="323"/>
      <c r="AA44" s="324"/>
      <c r="AB44" s="327" t="s">
        <v>589</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2">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2">
      <c r="A46" s="315"/>
      <c r="B46" s="317"/>
      <c r="C46" s="318"/>
      <c r="D46" s="318"/>
      <c r="E46" s="318"/>
      <c r="F46" s="319"/>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5"/>
      <c r="B47" s="317"/>
      <c r="C47" s="318"/>
      <c r="D47" s="318"/>
      <c r="E47" s="318"/>
      <c r="F47" s="319"/>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5"/>
      <c r="B48" s="320"/>
      <c r="C48" s="321"/>
      <c r="D48" s="321"/>
      <c r="E48" s="321"/>
      <c r="F48" s="322"/>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5"/>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412</v>
      </c>
      <c r="AF49" s="415"/>
      <c r="AG49" s="415"/>
      <c r="AH49" s="415"/>
      <c r="AI49" s="415" t="s">
        <v>564</v>
      </c>
      <c r="AJ49" s="415"/>
      <c r="AK49" s="415"/>
      <c r="AL49" s="415"/>
      <c r="AM49" s="415" t="s">
        <v>380</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7"/>
      <c r="AD50" s="488"/>
      <c r="AE50" s="415"/>
      <c r="AF50" s="415"/>
      <c r="AG50" s="415"/>
      <c r="AH50" s="415"/>
      <c r="AI50" s="415"/>
      <c r="AJ50" s="415"/>
      <c r="AK50" s="415"/>
      <c r="AL50" s="415"/>
      <c r="AM50" s="415"/>
      <c r="AN50" s="415"/>
      <c r="AO50" s="415"/>
      <c r="AP50" s="415"/>
      <c r="AQ50" s="496"/>
      <c r="AR50" s="434"/>
      <c r="AS50" s="432" t="s">
        <v>175</v>
      </c>
      <c r="AT50" s="433"/>
      <c r="AU50" s="434"/>
      <c r="AV50" s="434"/>
      <c r="AW50" s="325" t="s">
        <v>166</v>
      </c>
      <c r="AX50" s="330"/>
      <c r="AY50">
        <f t="shared" si="0"/>
        <v>0</v>
      </c>
      <c r="AZ50" s="10"/>
      <c r="BA50" s="10"/>
      <c r="BB50" s="10"/>
      <c r="BC50" s="10"/>
      <c r="BD50" s="10"/>
      <c r="BE50" s="10"/>
      <c r="BF50" s="10"/>
      <c r="BG50" s="10"/>
      <c r="BH50" s="10"/>
    </row>
    <row r="51" spans="1:60" ht="23.25" hidden="1" customHeight="1" x14ac:dyDescent="0.2">
      <c r="A51" s="315"/>
      <c r="B51" s="317"/>
      <c r="C51" s="318"/>
      <c r="D51" s="318"/>
      <c r="E51" s="318"/>
      <c r="F51" s="319"/>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5"/>
      <c r="B52" s="317"/>
      <c r="C52" s="318"/>
      <c r="D52" s="318"/>
      <c r="E52" s="318"/>
      <c r="F52" s="319"/>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5"/>
      <c r="B53" s="317"/>
      <c r="C53" s="318"/>
      <c r="D53" s="318"/>
      <c r="E53" s="318"/>
      <c r="F53" s="319"/>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5"/>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412</v>
      </c>
      <c r="AF54" s="415"/>
      <c r="AG54" s="415"/>
      <c r="AH54" s="415"/>
      <c r="AI54" s="415" t="s">
        <v>564</v>
      </c>
      <c r="AJ54" s="415"/>
      <c r="AK54" s="415"/>
      <c r="AL54" s="415"/>
      <c r="AM54" s="415" t="s">
        <v>380</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7"/>
      <c r="AD55" s="488"/>
      <c r="AE55" s="415"/>
      <c r="AF55" s="415"/>
      <c r="AG55" s="415"/>
      <c r="AH55" s="415"/>
      <c r="AI55" s="415"/>
      <c r="AJ55" s="415"/>
      <c r="AK55" s="415"/>
      <c r="AL55" s="415"/>
      <c r="AM55" s="415"/>
      <c r="AN55" s="415"/>
      <c r="AO55" s="415"/>
      <c r="AP55" s="415"/>
      <c r="AQ55" s="496"/>
      <c r="AR55" s="434"/>
      <c r="AS55" s="432" t="s">
        <v>175</v>
      </c>
      <c r="AT55" s="433"/>
      <c r="AU55" s="434"/>
      <c r="AV55" s="434"/>
      <c r="AW55" s="325" t="s">
        <v>166</v>
      </c>
      <c r="AX55" s="330"/>
      <c r="AY55">
        <f>$AY$54</f>
        <v>0</v>
      </c>
      <c r="AZ55" s="10"/>
      <c r="BA55" s="10"/>
      <c r="BB55" s="10"/>
      <c r="BC55" s="10"/>
      <c r="BD55" s="10"/>
      <c r="BE55" s="10"/>
      <c r="BF55" s="10"/>
      <c r="BG55" s="10"/>
      <c r="BH55" s="10"/>
    </row>
    <row r="56" spans="1:60" ht="23.25" hidden="1" customHeight="1" x14ac:dyDescent="0.2">
      <c r="A56" s="315"/>
      <c r="B56" s="317"/>
      <c r="C56" s="318"/>
      <c r="D56" s="318"/>
      <c r="E56" s="318"/>
      <c r="F56" s="319"/>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5"/>
      <c r="B57" s="317"/>
      <c r="C57" s="318"/>
      <c r="D57" s="318"/>
      <c r="E57" s="318"/>
      <c r="F57" s="319"/>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5"/>
      <c r="B58" s="320"/>
      <c r="C58" s="321"/>
      <c r="D58" s="321"/>
      <c r="E58" s="321"/>
      <c r="F58" s="322"/>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5"/>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412</v>
      </c>
      <c r="AF59" s="415"/>
      <c r="AG59" s="415"/>
      <c r="AH59" s="415"/>
      <c r="AI59" s="415" t="s">
        <v>564</v>
      </c>
      <c r="AJ59" s="415"/>
      <c r="AK59" s="415"/>
      <c r="AL59" s="415"/>
      <c r="AM59" s="415" t="s">
        <v>380</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7"/>
      <c r="AD60" s="488"/>
      <c r="AE60" s="415"/>
      <c r="AF60" s="415"/>
      <c r="AG60" s="415"/>
      <c r="AH60" s="415"/>
      <c r="AI60" s="415"/>
      <c r="AJ60" s="415"/>
      <c r="AK60" s="415"/>
      <c r="AL60" s="415"/>
      <c r="AM60" s="415"/>
      <c r="AN60" s="415"/>
      <c r="AO60" s="415"/>
      <c r="AP60" s="415"/>
      <c r="AQ60" s="496"/>
      <c r="AR60" s="434"/>
      <c r="AS60" s="432" t="s">
        <v>175</v>
      </c>
      <c r="AT60" s="433"/>
      <c r="AU60" s="434"/>
      <c r="AV60" s="434"/>
      <c r="AW60" s="325" t="s">
        <v>166</v>
      </c>
      <c r="AX60" s="330"/>
      <c r="AY60">
        <f>$AY$59</f>
        <v>0</v>
      </c>
      <c r="AZ60" s="10"/>
      <c r="BA60" s="10"/>
      <c r="BB60" s="10"/>
      <c r="BC60" s="10"/>
      <c r="BD60" s="10"/>
      <c r="BE60" s="10"/>
      <c r="BF60" s="10"/>
      <c r="BG60" s="10"/>
      <c r="BH60" s="10"/>
    </row>
    <row r="61" spans="1:60" ht="23.25" hidden="1" customHeight="1" x14ac:dyDescent="0.2">
      <c r="A61" s="315"/>
      <c r="B61" s="317"/>
      <c r="C61" s="318"/>
      <c r="D61" s="318"/>
      <c r="E61" s="318"/>
      <c r="F61" s="319"/>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5"/>
      <c r="B62" s="317"/>
      <c r="C62" s="318"/>
      <c r="D62" s="318"/>
      <c r="E62" s="318"/>
      <c r="F62" s="319"/>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6"/>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2">
      <c r="A64" s="337" t="s">
        <v>575</v>
      </c>
      <c r="B64" s="338"/>
      <c r="C64" s="338"/>
      <c r="D64" s="338"/>
      <c r="E64" s="338"/>
      <c r="F64" s="339"/>
      <c r="G64" s="311" t="s">
        <v>794</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2">
      <c r="A65" s="348" t="s">
        <v>576</v>
      </c>
      <c r="B65" s="318"/>
      <c r="C65" s="318"/>
      <c r="D65" s="318"/>
      <c r="E65" s="318"/>
      <c r="F65" s="319"/>
      <c r="G65" s="350" t="s">
        <v>568</v>
      </c>
      <c r="H65" s="351"/>
      <c r="I65" s="351"/>
      <c r="J65" s="351"/>
      <c r="K65" s="351"/>
      <c r="L65" s="351"/>
      <c r="M65" s="351"/>
      <c r="N65" s="351"/>
      <c r="O65" s="351"/>
      <c r="P65" s="352" t="s">
        <v>567</v>
      </c>
      <c r="Q65" s="351"/>
      <c r="R65" s="351"/>
      <c r="S65" s="351"/>
      <c r="T65" s="351"/>
      <c r="U65" s="351"/>
      <c r="V65" s="351"/>
      <c r="W65" s="351"/>
      <c r="X65" s="353"/>
      <c r="Y65" s="354"/>
      <c r="Z65" s="355"/>
      <c r="AA65" s="356"/>
      <c r="AB65" s="401" t="s">
        <v>11</v>
      </c>
      <c r="AC65" s="401"/>
      <c r="AD65" s="401"/>
      <c r="AE65" s="402" t="s">
        <v>412</v>
      </c>
      <c r="AF65" s="403"/>
      <c r="AG65" s="403"/>
      <c r="AH65" s="404"/>
      <c r="AI65" s="402" t="s">
        <v>564</v>
      </c>
      <c r="AJ65" s="403"/>
      <c r="AK65" s="403"/>
      <c r="AL65" s="404"/>
      <c r="AM65" s="402" t="s">
        <v>380</v>
      </c>
      <c r="AN65" s="403"/>
      <c r="AO65" s="403"/>
      <c r="AP65" s="404"/>
      <c r="AQ65" s="411" t="s">
        <v>411</v>
      </c>
      <c r="AR65" s="412"/>
      <c r="AS65" s="412"/>
      <c r="AT65" s="413"/>
      <c r="AU65" s="411" t="s">
        <v>587</v>
      </c>
      <c r="AV65" s="412"/>
      <c r="AW65" s="412"/>
      <c r="AX65" s="414"/>
      <c r="AY65">
        <f>COUNTA($G$66)</f>
        <v>1</v>
      </c>
    </row>
    <row r="66" spans="1:51" ht="32.15" customHeight="1" x14ac:dyDescent="0.2">
      <c r="A66" s="348"/>
      <c r="B66" s="318"/>
      <c r="C66" s="318"/>
      <c r="D66" s="318"/>
      <c r="E66" s="318"/>
      <c r="F66" s="319"/>
      <c r="G66" s="357" t="s">
        <v>698</v>
      </c>
      <c r="H66" s="358"/>
      <c r="I66" s="358"/>
      <c r="J66" s="358"/>
      <c r="K66" s="358"/>
      <c r="L66" s="358"/>
      <c r="M66" s="358"/>
      <c r="N66" s="358"/>
      <c r="O66" s="358"/>
      <c r="P66" s="361" t="s">
        <v>688</v>
      </c>
      <c r="Q66" s="362"/>
      <c r="R66" s="362"/>
      <c r="S66" s="362"/>
      <c r="T66" s="362"/>
      <c r="U66" s="362"/>
      <c r="V66" s="362"/>
      <c r="W66" s="362"/>
      <c r="X66" s="363"/>
      <c r="Y66" s="367" t="s">
        <v>51</v>
      </c>
      <c r="Z66" s="368"/>
      <c r="AA66" s="369"/>
      <c r="AB66" s="370" t="s">
        <v>621</v>
      </c>
      <c r="AC66" s="370"/>
      <c r="AD66" s="370"/>
      <c r="AE66" s="371">
        <v>284</v>
      </c>
      <c r="AF66" s="371"/>
      <c r="AG66" s="371"/>
      <c r="AH66" s="371"/>
      <c r="AI66" s="371">
        <v>175</v>
      </c>
      <c r="AJ66" s="371"/>
      <c r="AK66" s="371"/>
      <c r="AL66" s="371"/>
      <c r="AM66" s="371">
        <v>280</v>
      </c>
      <c r="AN66" s="371"/>
      <c r="AO66" s="371"/>
      <c r="AP66" s="371"/>
      <c r="AQ66" s="398" t="s">
        <v>690</v>
      </c>
      <c r="AR66" s="371"/>
      <c r="AS66" s="371"/>
      <c r="AT66" s="371"/>
      <c r="AU66" s="389" t="s">
        <v>690</v>
      </c>
      <c r="AV66" s="405"/>
      <c r="AW66" s="405"/>
      <c r="AX66" s="406"/>
      <c r="AY66">
        <f>$AY$65</f>
        <v>1</v>
      </c>
    </row>
    <row r="67" spans="1:51" ht="32.15" customHeight="1" x14ac:dyDescent="0.2">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621</v>
      </c>
      <c r="AC67" s="370"/>
      <c r="AD67" s="370"/>
      <c r="AE67" s="371">
        <v>278</v>
      </c>
      <c r="AF67" s="371"/>
      <c r="AG67" s="371"/>
      <c r="AH67" s="371"/>
      <c r="AI67" s="371">
        <v>278</v>
      </c>
      <c r="AJ67" s="371"/>
      <c r="AK67" s="371"/>
      <c r="AL67" s="371"/>
      <c r="AM67" s="371">
        <v>214</v>
      </c>
      <c r="AN67" s="371"/>
      <c r="AO67" s="371"/>
      <c r="AP67" s="371"/>
      <c r="AQ67" s="371">
        <v>239</v>
      </c>
      <c r="AR67" s="371"/>
      <c r="AS67" s="371"/>
      <c r="AT67" s="371"/>
      <c r="AU67" s="389" t="s">
        <v>690</v>
      </c>
      <c r="AV67" s="405"/>
      <c r="AW67" s="405"/>
      <c r="AX67" s="406"/>
      <c r="AY67">
        <f>$AY$65</f>
        <v>1</v>
      </c>
    </row>
    <row r="68" spans="1:51" ht="23.25" customHeight="1" x14ac:dyDescent="0.2">
      <c r="A68" s="437" t="s">
        <v>577</v>
      </c>
      <c r="B68" s="438"/>
      <c r="C68" s="438"/>
      <c r="D68" s="438"/>
      <c r="E68" s="438"/>
      <c r="F68" s="439"/>
      <c r="G68" s="223" t="s">
        <v>578</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412</v>
      </c>
      <c r="AF68" s="415"/>
      <c r="AG68" s="415"/>
      <c r="AH68" s="415"/>
      <c r="AI68" s="415" t="s">
        <v>564</v>
      </c>
      <c r="AJ68" s="415"/>
      <c r="AK68" s="415"/>
      <c r="AL68" s="415"/>
      <c r="AM68" s="415" t="s">
        <v>380</v>
      </c>
      <c r="AN68" s="415"/>
      <c r="AO68" s="415"/>
      <c r="AP68" s="415"/>
      <c r="AQ68" s="416" t="s">
        <v>588</v>
      </c>
      <c r="AR68" s="417"/>
      <c r="AS68" s="417"/>
      <c r="AT68" s="417"/>
      <c r="AU68" s="417"/>
      <c r="AV68" s="417"/>
      <c r="AW68" s="417"/>
      <c r="AX68" s="418"/>
      <c r="AY68">
        <f>IF(SUBSTITUTE(SUBSTITUTE($G$69,"／",""),"　","")="",0,1)</f>
        <v>1</v>
      </c>
    </row>
    <row r="69" spans="1:51" ht="23.25" customHeight="1" x14ac:dyDescent="0.2">
      <c r="A69" s="440"/>
      <c r="B69" s="441"/>
      <c r="C69" s="441"/>
      <c r="D69" s="441"/>
      <c r="E69" s="441"/>
      <c r="F69" s="442"/>
      <c r="G69" s="394" t="s">
        <v>689</v>
      </c>
      <c r="H69" s="395"/>
      <c r="I69" s="395"/>
      <c r="J69" s="395"/>
      <c r="K69" s="395"/>
      <c r="L69" s="395"/>
      <c r="M69" s="395"/>
      <c r="N69" s="395"/>
      <c r="O69" s="395"/>
      <c r="P69" s="395"/>
      <c r="Q69" s="395"/>
      <c r="R69" s="395"/>
      <c r="S69" s="395"/>
      <c r="T69" s="395"/>
      <c r="U69" s="395"/>
      <c r="V69" s="395"/>
      <c r="W69" s="395"/>
      <c r="X69" s="395"/>
      <c r="Y69" s="419" t="s">
        <v>577</v>
      </c>
      <c r="Z69" s="420"/>
      <c r="AA69" s="421"/>
      <c r="AB69" s="422" t="s">
        <v>693</v>
      </c>
      <c r="AC69" s="423"/>
      <c r="AD69" s="424"/>
      <c r="AE69" s="398">
        <v>1.6796800000000001</v>
      </c>
      <c r="AF69" s="398"/>
      <c r="AG69" s="398"/>
      <c r="AH69" s="398"/>
      <c r="AI69" s="398">
        <v>2.9899209999999998</v>
      </c>
      <c r="AJ69" s="398"/>
      <c r="AK69" s="398"/>
      <c r="AL69" s="398"/>
      <c r="AM69" s="398">
        <v>1.8723289999999999</v>
      </c>
      <c r="AN69" s="398"/>
      <c r="AO69" s="398"/>
      <c r="AP69" s="398"/>
      <c r="AQ69" s="389">
        <v>1.905343</v>
      </c>
      <c r="AR69" s="372"/>
      <c r="AS69" s="372"/>
      <c r="AT69" s="372"/>
      <c r="AU69" s="372"/>
      <c r="AV69" s="372"/>
      <c r="AW69" s="372"/>
      <c r="AX69" s="373"/>
      <c r="AY69">
        <f>$AY$68</f>
        <v>1</v>
      </c>
    </row>
    <row r="70" spans="1:51" ht="26.15"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579</v>
      </c>
      <c r="Z70" s="399"/>
      <c r="AA70" s="400"/>
      <c r="AB70" s="425" t="s">
        <v>703</v>
      </c>
      <c r="AC70" s="426"/>
      <c r="AD70" s="427"/>
      <c r="AE70" s="428" t="s">
        <v>694</v>
      </c>
      <c r="AF70" s="428"/>
      <c r="AG70" s="428"/>
      <c r="AH70" s="428"/>
      <c r="AI70" s="428" t="s">
        <v>692</v>
      </c>
      <c r="AJ70" s="428"/>
      <c r="AK70" s="428"/>
      <c r="AL70" s="428"/>
      <c r="AM70" s="428" t="s">
        <v>691</v>
      </c>
      <c r="AN70" s="428"/>
      <c r="AO70" s="428"/>
      <c r="AP70" s="428"/>
      <c r="AQ70" s="428" t="s">
        <v>701</v>
      </c>
      <c r="AR70" s="428"/>
      <c r="AS70" s="428"/>
      <c r="AT70" s="428"/>
      <c r="AU70" s="428"/>
      <c r="AV70" s="428"/>
      <c r="AW70" s="428"/>
      <c r="AX70" s="429"/>
      <c r="AY70">
        <f>$AY$68</f>
        <v>1</v>
      </c>
    </row>
    <row r="71" spans="1:51" ht="18.75" customHeight="1" x14ac:dyDescent="0.2">
      <c r="A71" s="503" t="s">
        <v>233</v>
      </c>
      <c r="B71" s="504"/>
      <c r="C71" s="504"/>
      <c r="D71" s="504"/>
      <c r="E71" s="504"/>
      <c r="F71" s="505"/>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5" t="s">
        <v>412</v>
      </c>
      <c r="AF71" s="415"/>
      <c r="AG71" s="415"/>
      <c r="AH71" s="415"/>
      <c r="AI71" s="415" t="s">
        <v>564</v>
      </c>
      <c r="AJ71" s="415"/>
      <c r="AK71" s="415"/>
      <c r="AL71" s="415"/>
      <c r="AM71" s="415" t="s">
        <v>380</v>
      </c>
      <c r="AN71" s="415"/>
      <c r="AO71" s="415"/>
      <c r="AP71" s="415"/>
      <c r="AQ71" s="458" t="s">
        <v>174</v>
      </c>
      <c r="AR71" s="459"/>
      <c r="AS71" s="459"/>
      <c r="AT71" s="460"/>
      <c r="AU71" s="323" t="s">
        <v>128</v>
      </c>
      <c r="AV71" s="323"/>
      <c r="AW71" s="323"/>
      <c r="AX71" s="328"/>
      <c r="AY71">
        <f>COUNTA($G$73)</f>
        <v>1</v>
      </c>
    </row>
    <row r="72" spans="1:51" ht="18.75" customHeight="1" x14ac:dyDescent="0.2">
      <c r="A72" s="506"/>
      <c r="B72" s="507"/>
      <c r="C72" s="507"/>
      <c r="D72" s="507"/>
      <c r="E72" s="507"/>
      <c r="F72" s="508"/>
      <c r="G72" s="343"/>
      <c r="H72" s="325"/>
      <c r="I72" s="325"/>
      <c r="J72" s="325"/>
      <c r="K72" s="325"/>
      <c r="L72" s="325"/>
      <c r="M72" s="325"/>
      <c r="N72" s="325"/>
      <c r="O72" s="326"/>
      <c r="P72" s="329"/>
      <c r="Q72" s="325"/>
      <c r="R72" s="325"/>
      <c r="S72" s="325"/>
      <c r="T72" s="325"/>
      <c r="U72" s="325"/>
      <c r="V72" s="325"/>
      <c r="W72" s="325"/>
      <c r="X72" s="326"/>
      <c r="Y72" s="481"/>
      <c r="Z72" s="482"/>
      <c r="AA72" s="483"/>
      <c r="AB72" s="402"/>
      <c r="AC72" s="487"/>
      <c r="AD72" s="488"/>
      <c r="AE72" s="415"/>
      <c r="AF72" s="415"/>
      <c r="AG72" s="415"/>
      <c r="AH72" s="415"/>
      <c r="AI72" s="415"/>
      <c r="AJ72" s="415"/>
      <c r="AK72" s="415"/>
      <c r="AL72" s="415"/>
      <c r="AM72" s="415"/>
      <c r="AN72" s="415"/>
      <c r="AO72" s="415"/>
      <c r="AP72" s="415"/>
      <c r="AQ72" s="430" t="s">
        <v>690</v>
      </c>
      <c r="AR72" s="431"/>
      <c r="AS72" s="432" t="s">
        <v>175</v>
      </c>
      <c r="AT72" s="433"/>
      <c r="AU72" s="434">
        <v>7</v>
      </c>
      <c r="AV72" s="434"/>
      <c r="AW72" s="325" t="s">
        <v>166</v>
      </c>
      <c r="AX72" s="330"/>
      <c r="AY72">
        <f t="shared" ref="AY72:AY77" si="1">$AY$71</f>
        <v>1</v>
      </c>
    </row>
    <row r="73" spans="1:51" ht="33" customHeight="1" x14ac:dyDescent="0.2">
      <c r="A73" s="509"/>
      <c r="B73" s="507"/>
      <c r="C73" s="507"/>
      <c r="D73" s="507"/>
      <c r="E73" s="507"/>
      <c r="F73" s="508"/>
      <c r="G73" s="374" t="s">
        <v>699</v>
      </c>
      <c r="H73" s="375"/>
      <c r="I73" s="375"/>
      <c r="J73" s="375"/>
      <c r="K73" s="375"/>
      <c r="L73" s="375"/>
      <c r="M73" s="375"/>
      <c r="N73" s="375"/>
      <c r="O73" s="376"/>
      <c r="P73" s="139" t="s">
        <v>700</v>
      </c>
      <c r="Q73" s="139"/>
      <c r="R73" s="139"/>
      <c r="S73" s="139"/>
      <c r="T73" s="139"/>
      <c r="U73" s="139"/>
      <c r="V73" s="139"/>
      <c r="W73" s="139"/>
      <c r="X73" s="140"/>
      <c r="Y73" s="385" t="s">
        <v>12</v>
      </c>
      <c r="Z73" s="386"/>
      <c r="AA73" s="387"/>
      <c r="AB73" s="388" t="s">
        <v>248</v>
      </c>
      <c r="AC73" s="388"/>
      <c r="AD73" s="388"/>
      <c r="AE73" s="389" t="s">
        <v>690</v>
      </c>
      <c r="AF73" s="372"/>
      <c r="AG73" s="372"/>
      <c r="AH73" s="372"/>
      <c r="AI73" s="389">
        <v>41.2</v>
      </c>
      <c r="AJ73" s="372"/>
      <c r="AK73" s="372"/>
      <c r="AL73" s="372"/>
      <c r="AM73" s="389">
        <v>40.4</v>
      </c>
      <c r="AN73" s="372"/>
      <c r="AO73" s="372"/>
      <c r="AP73" s="372"/>
      <c r="AQ73" s="391" t="s">
        <v>690</v>
      </c>
      <c r="AR73" s="392"/>
      <c r="AS73" s="392"/>
      <c r="AT73" s="393"/>
      <c r="AU73" s="372" t="s">
        <v>611</v>
      </c>
      <c r="AV73" s="372"/>
      <c r="AW73" s="372"/>
      <c r="AX73" s="373"/>
      <c r="AY73">
        <f t="shared" si="1"/>
        <v>1</v>
      </c>
    </row>
    <row r="74" spans="1:51" ht="32.25"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248</v>
      </c>
      <c r="AC74" s="448"/>
      <c r="AD74" s="448"/>
      <c r="AE74" s="389" t="s">
        <v>690</v>
      </c>
      <c r="AF74" s="372"/>
      <c r="AG74" s="372"/>
      <c r="AH74" s="372"/>
      <c r="AI74" s="389" t="s">
        <v>690</v>
      </c>
      <c r="AJ74" s="372"/>
      <c r="AK74" s="372"/>
      <c r="AL74" s="372"/>
      <c r="AM74" s="389">
        <v>20</v>
      </c>
      <c r="AN74" s="372"/>
      <c r="AO74" s="372"/>
      <c r="AP74" s="372"/>
      <c r="AQ74" s="391" t="s">
        <v>690</v>
      </c>
      <c r="AR74" s="392"/>
      <c r="AS74" s="392"/>
      <c r="AT74" s="393"/>
      <c r="AU74" s="372">
        <v>20</v>
      </c>
      <c r="AV74" s="372"/>
      <c r="AW74" s="372"/>
      <c r="AX74" s="373"/>
      <c r="AY74">
        <f t="shared" si="1"/>
        <v>1</v>
      </c>
    </row>
    <row r="75" spans="1:51" ht="31.5"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690</v>
      </c>
      <c r="AF75" s="372"/>
      <c r="AG75" s="372"/>
      <c r="AH75" s="372"/>
      <c r="AI75" s="389" t="s">
        <v>690</v>
      </c>
      <c r="AJ75" s="372"/>
      <c r="AK75" s="372"/>
      <c r="AL75" s="372"/>
      <c r="AM75" s="389" t="s">
        <v>690</v>
      </c>
      <c r="AN75" s="372"/>
      <c r="AO75" s="372"/>
      <c r="AP75" s="372"/>
      <c r="AQ75" s="391" t="s">
        <v>690</v>
      </c>
      <c r="AR75" s="392"/>
      <c r="AS75" s="392"/>
      <c r="AT75" s="393"/>
      <c r="AU75" s="372" t="s">
        <v>611</v>
      </c>
      <c r="AV75" s="372"/>
      <c r="AW75" s="372"/>
      <c r="AX75" s="373"/>
      <c r="AY75">
        <f t="shared" si="1"/>
        <v>1</v>
      </c>
    </row>
    <row r="76" spans="1:51" ht="23.25" customHeight="1" x14ac:dyDescent="0.2">
      <c r="A76" s="461" t="s">
        <v>257</v>
      </c>
      <c r="B76" s="456"/>
      <c r="C76" s="456"/>
      <c r="D76" s="456"/>
      <c r="E76" s="456"/>
      <c r="F76" s="457"/>
      <c r="G76" s="497" t="s">
        <v>702</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customHeight="1" thickBot="1" x14ac:dyDescent="0.25">
      <c r="A77" s="349"/>
      <c r="B77" s="321"/>
      <c r="C77" s="321"/>
      <c r="D77" s="321"/>
      <c r="E77" s="321"/>
      <c r="F77" s="322"/>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2">
      <c r="A78" s="315" t="s">
        <v>569</v>
      </c>
      <c r="B78" s="317" t="s">
        <v>570</v>
      </c>
      <c r="C78" s="318"/>
      <c r="D78" s="318"/>
      <c r="E78" s="318"/>
      <c r="F78" s="319"/>
      <c r="G78" s="323" t="s">
        <v>571</v>
      </c>
      <c r="H78" s="323"/>
      <c r="I78" s="323"/>
      <c r="J78" s="323"/>
      <c r="K78" s="323"/>
      <c r="L78" s="323"/>
      <c r="M78" s="323"/>
      <c r="N78" s="323"/>
      <c r="O78" s="323"/>
      <c r="P78" s="323"/>
      <c r="Q78" s="323"/>
      <c r="R78" s="323"/>
      <c r="S78" s="323"/>
      <c r="T78" s="323"/>
      <c r="U78" s="323"/>
      <c r="V78" s="323"/>
      <c r="W78" s="323"/>
      <c r="X78" s="323"/>
      <c r="Y78" s="323"/>
      <c r="Z78" s="323"/>
      <c r="AA78" s="324"/>
      <c r="AB78" s="327" t="s">
        <v>589</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2">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2">
      <c r="A80" s="315"/>
      <c r="B80" s="317"/>
      <c r="C80" s="318"/>
      <c r="D80" s="318"/>
      <c r="E80" s="318"/>
      <c r="F80" s="319"/>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5"/>
      <c r="B81" s="317"/>
      <c r="C81" s="318"/>
      <c r="D81" s="318"/>
      <c r="E81" s="318"/>
      <c r="F81" s="319"/>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5"/>
      <c r="B82" s="320"/>
      <c r="C82" s="321"/>
      <c r="D82" s="321"/>
      <c r="E82" s="321"/>
      <c r="F82" s="322"/>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5"/>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412</v>
      </c>
      <c r="AF83" s="415"/>
      <c r="AG83" s="415"/>
      <c r="AH83" s="415"/>
      <c r="AI83" s="415" t="s">
        <v>564</v>
      </c>
      <c r="AJ83" s="415"/>
      <c r="AK83" s="415"/>
      <c r="AL83" s="415"/>
      <c r="AM83" s="415" t="s">
        <v>380</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7"/>
      <c r="AD84" s="488"/>
      <c r="AE84" s="415"/>
      <c r="AF84" s="415"/>
      <c r="AG84" s="415"/>
      <c r="AH84" s="415"/>
      <c r="AI84" s="415"/>
      <c r="AJ84" s="415"/>
      <c r="AK84" s="415"/>
      <c r="AL84" s="415"/>
      <c r="AM84" s="415"/>
      <c r="AN84" s="415"/>
      <c r="AO84" s="415"/>
      <c r="AP84" s="415"/>
      <c r="AQ84" s="496"/>
      <c r="AR84" s="434"/>
      <c r="AS84" s="432" t="s">
        <v>175</v>
      </c>
      <c r="AT84" s="433"/>
      <c r="AU84" s="434"/>
      <c r="AV84" s="434"/>
      <c r="AW84" s="325" t="s">
        <v>166</v>
      </c>
      <c r="AX84" s="330"/>
      <c r="AY84">
        <f t="shared" si="2"/>
        <v>0</v>
      </c>
      <c r="AZ84" s="10"/>
      <c r="BA84" s="10"/>
      <c r="BB84" s="10"/>
      <c r="BC84" s="10"/>
      <c r="BD84" s="10"/>
      <c r="BE84" s="10"/>
      <c r="BF84" s="10"/>
      <c r="BG84" s="10"/>
      <c r="BH84" s="10"/>
    </row>
    <row r="85" spans="1:60" ht="23.25" hidden="1" customHeight="1" x14ac:dyDescent="0.2">
      <c r="A85" s="315"/>
      <c r="B85" s="317"/>
      <c r="C85" s="318"/>
      <c r="D85" s="318"/>
      <c r="E85" s="318"/>
      <c r="F85" s="319"/>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5"/>
      <c r="B86" s="317"/>
      <c r="C86" s="318"/>
      <c r="D86" s="318"/>
      <c r="E86" s="318"/>
      <c r="F86" s="319"/>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5"/>
      <c r="B87" s="317"/>
      <c r="C87" s="318"/>
      <c r="D87" s="318"/>
      <c r="E87" s="318"/>
      <c r="F87" s="319"/>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5"/>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412</v>
      </c>
      <c r="AF88" s="415"/>
      <c r="AG88" s="415"/>
      <c r="AH88" s="415"/>
      <c r="AI88" s="415" t="s">
        <v>564</v>
      </c>
      <c r="AJ88" s="415"/>
      <c r="AK88" s="415"/>
      <c r="AL88" s="415"/>
      <c r="AM88" s="415" t="s">
        <v>380</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7"/>
      <c r="AD89" s="488"/>
      <c r="AE89" s="415"/>
      <c r="AF89" s="415"/>
      <c r="AG89" s="415"/>
      <c r="AH89" s="415"/>
      <c r="AI89" s="415"/>
      <c r="AJ89" s="415"/>
      <c r="AK89" s="415"/>
      <c r="AL89" s="415"/>
      <c r="AM89" s="415"/>
      <c r="AN89" s="415"/>
      <c r="AO89" s="415"/>
      <c r="AP89" s="415"/>
      <c r="AQ89" s="496"/>
      <c r="AR89" s="434"/>
      <c r="AS89" s="432" t="s">
        <v>175</v>
      </c>
      <c r="AT89" s="433"/>
      <c r="AU89" s="434"/>
      <c r="AV89" s="434"/>
      <c r="AW89" s="325" t="s">
        <v>166</v>
      </c>
      <c r="AX89" s="330"/>
      <c r="AY89">
        <f>$AY$88</f>
        <v>0</v>
      </c>
      <c r="AZ89" s="10"/>
      <c r="BA89" s="10"/>
      <c r="BB89" s="10"/>
      <c r="BC89" s="10"/>
      <c r="BD89" s="10"/>
      <c r="BE89" s="10"/>
      <c r="BF89" s="10"/>
      <c r="BG89" s="10"/>
      <c r="BH89" s="10"/>
    </row>
    <row r="90" spans="1:60" ht="23.25" hidden="1" customHeight="1" x14ac:dyDescent="0.2">
      <c r="A90" s="315"/>
      <c r="B90" s="317"/>
      <c r="C90" s="318"/>
      <c r="D90" s="318"/>
      <c r="E90" s="318"/>
      <c r="F90" s="319"/>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5"/>
      <c r="B91" s="317"/>
      <c r="C91" s="318"/>
      <c r="D91" s="318"/>
      <c r="E91" s="318"/>
      <c r="F91" s="319"/>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15" hidden="1" customHeight="1" x14ac:dyDescent="0.2">
      <c r="A92" s="315"/>
      <c r="B92" s="320"/>
      <c r="C92" s="321"/>
      <c r="D92" s="321"/>
      <c r="E92" s="321"/>
      <c r="F92" s="322"/>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412</v>
      </c>
      <c r="AF93" s="415"/>
      <c r="AG93" s="415"/>
      <c r="AH93" s="415"/>
      <c r="AI93" s="415" t="s">
        <v>564</v>
      </c>
      <c r="AJ93" s="415"/>
      <c r="AK93" s="415"/>
      <c r="AL93" s="415"/>
      <c r="AM93" s="415" t="s">
        <v>380</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7"/>
      <c r="AD94" s="488"/>
      <c r="AE94" s="415"/>
      <c r="AF94" s="415"/>
      <c r="AG94" s="415"/>
      <c r="AH94" s="415"/>
      <c r="AI94" s="415"/>
      <c r="AJ94" s="415"/>
      <c r="AK94" s="415"/>
      <c r="AL94" s="415"/>
      <c r="AM94" s="415"/>
      <c r="AN94" s="415"/>
      <c r="AO94" s="415"/>
      <c r="AP94" s="415"/>
      <c r="AQ94" s="496"/>
      <c r="AR94" s="434"/>
      <c r="AS94" s="432" t="s">
        <v>175</v>
      </c>
      <c r="AT94" s="433"/>
      <c r="AU94" s="434"/>
      <c r="AV94" s="434"/>
      <c r="AW94" s="325" t="s">
        <v>166</v>
      </c>
      <c r="AX94" s="330"/>
      <c r="AY94">
        <f>$AY$93</f>
        <v>0</v>
      </c>
      <c r="AZ94" s="10"/>
      <c r="BA94" s="10"/>
      <c r="BB94" s="10"/>
      <c r="BC94" s="10"/>
      <c r="BD94" s="10"/>
      <c r="BE94" s="10"/>
      <c r="BF94" s="10"/>
      <c r="BG94" s="10"/>
      <c r="BH94" s="10"/>
    </row>
    <row r="95" spans="1:60" ht="23.25" hidden="1" customHeight="1" x14ac:dyDescent="0.2">
      <c r="A95" s="315"/>
      <c r="B95" s="317"/>
      <c r="C95" s="318"/>
      <c r="D95" s="318"/>
      <c r="E95" s="318"/>
      <c r="F95" s="319"/>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15" hidden="1" customHeight="1" x14ac:dyDescent="0.2">
      <c r="A96" s="315"/>
      <c r="B96" s="317"/>
      <c r="C96" s="318"/>
      <c r="D96" s="318"/>
      <c r="E96" s="318"/>
      <c r="F96" s="319"/>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6"/>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customHeight="1" x14ac:dyDescent="0.2">
      <c r="A98" s="308" t="s">
        <v>575</v>
      </c>
      <c r="B98" s="309"/>
      <c r="C98" s="309"/>
      <c r="D98" s="309"/>
      <c r="E98" s="309"/>
      <c r="F98" s="310"/>
      <c r="G98" s="311" t="s">
        <v>793</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2">
      <c r="A99" s="348" t="s">
        <v>576</v>
      </c>
      <c r="B99" s="318"/>
      <c r="C99" s="318"/>
      <c r="D99" s="318"/>
      <c r="E99" s="318"/>
      <c r="F99" s="319"/>
      <c r="G99" s="350" t="s">
        <v>568</v>
      </c>
      <c r="H99" s="351"/>
      <c r="I99" s="351"/>
      <c r="J99" s="351"/>
      <c r="K99" s="351"/>
      <c r="L99" s="351"/>
      <c r="M99" s="351"/>
      <c r="N99" s="351"/>
      <c r="O99" s="351"/>
      <c r="P99" s="352" t="s">
        <v>567</v>
      </c>
      <c r="Q99" s="351"/>
      <c r="R99" s="351"/>
      <c r="S99" s="351"/>
      <c r="T99" s="351"/>
      <c r="U99" s="351"/>
      <c r="V99" s="351"/>
      <c r="W99" s="351"/>
      <c r="X99" s="353"/>
      <c r="Y99" s="354"/>
      <c r="Z99" s="355"/>
      <c r="AA99" s="356"/>
      <c r="AB99" s="401" t="s">
        <v>11</v>
      </c>
      <c r="AC99" s="401"/>
      <c r="AD99" s="401"/>
      <c r="AE99" s="415" t="s">
        <v>412</v>
      </c>
      <c r="AF99" s="415"/>
      <c r="AG99" s="415"/>
      <c r="AH99" s="415"/>
      <c r="AI99" s="415" t="s">
        <v>564</v>
      </c>
      <c r="AJ99" s="415"/>
      <c r="AK99" s="415"/>
      <c r="AL99" s="415"/>
      <c r="AM99" s="415" t="s">
        <v>380</v>
      </c>
      <c r="AN99" s="415"/>
      <c r="AO99" s="415"/>
      <c r="AP99" s="415"/>
      <c r="AQ99" s="411" t="s">
        <v>411</v>
      </c>
      <c r="AR99" s="412"/>
      <c r="AS99" s="412"/>
      <c r="AT99" s="413"/>
      <c r="AU99" s="411" t="s">
        <v>587</v>
      </c>
      <c r="AV99" s="412"/>
      <c r="AW99" s="412"/>
      <c r="AX99" s="414"/>
      <c r="AY99">
        <f>COUNTA($G$100)</f>
        <v>1</v>
      </c>
    </row>
    <row r="100" spans="1:60" ht="23.25" customHeight="1" x14ac:dyDescent="0.2">
      <c r="A100" s="348"/>
      <c r="B100" s="318"/>
      <c r="C100" s="318"/>
      <c r="D100" s="318"/>
      <c r="E100" s="318"/>
      <c r="F100" s="319"/>
      <c r="G100" s="357" t="s">
        <v>704</v>
      </c>
      <c r="H100" s="358"/>
      <c r="I100" s="358"/>
      <c r="J100" s="358"/>
      <c r="K100" s="358"/>
      <c r="L100" s="358"/>
      <c r="M100" s="358"/>
      <c r="N100" s="358"/>
      <c r="O100" s="358"/>
      <c r="P100" s="361" t="s">
        <v>705</v>
      </c>
      <c r="Q100" s="362"/>
      <c r="R100" s="362"/>
      <c r="S100" s="362"/>
      <c r="T100" s="362"/>
      <c r="U100" s="362"/>
      <c r="V100" s="362"/>
      <c r="W100" s="362"/>
      <c r="X100" s="363"/>
      <c r="Y100" s="367" t="s">
        <v>51</v>
      </c>
      <c r="Z100" s="368"/>
      <c r="AA100" s="369"/>
      <c r="AB100" s="388" t="s">
        <v>707</v>
      </c>
      <c r="AC100" s="370"/>
      <c r="AD100" s="370"/>
      <c r="AE100" s="371">
        <v>27</v>
      </c>
      <c r="AF100" s="371"/>
      <c r="AG100" s="371"/>
      <c r="AH100" s="371"/>
      <c r="AI100" s="371">
        <v>27</v>
      </c>
      <c r="AJ100" s="371"/>
      <c r="AK100" s="371"/>
      <c r="AL100" s="371"/>
      <c r="AM100" s="371">
        <v>27</v>
      </c>
      <c r="AN100" s="371"/>
      <c r="AO100" s="371"/>
      <c r="AP100" s="371"/>
      <c r="AQ100" s="398">
        <v>33</v>
      </c>
      <c r="AR100" s="371"/>
      <c r="AS100" s="371"/>
      <c r="AT100" s="371"/>
      <c r="AU100" s="389" t="s">
        <v>690</v>
      </c>
      <c r="AV100" s="405"/>
      <c r="AW100" s="405"/>
      <c r="AX100" s="406"/>
      <c r="AY100">
        <f>$AY$99</f>
        <v>1</v>
      </c>
    </row>
    <row r="101" spans="1:60" ht="23.25" customHeight="1" x14ac:dyDescent="0.2">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88" t="s">
        <v>707</v>
      </c>
      <c r="AC101" s="370"/>
      <c r="AD101" s="370"/>
      <c r="AE101" s="371">
        <v>20</v>
      </c>
      <c r="AF101" s="371"/>
      <c r="AG101" s="371"/>
      <c r="AH101" s="371"/>
      <c r="AI101" s="371">
        <v>20</v>
      </c>
      <c r="AJ101" s="371"/>
      <c r="AK101" s="371"/>
      <c r="AL101" s="371"/>
      <c r="AM101" s="371">
        <v>20</v>
      </c>
      <c r="AN101" s="371"/>
      <c r="AO101" s="371"/>
      <c r="AP101" s="371"/>
      <c r="AQ101" s="371">
        <v>20</v>
      </c>
      <c r="AR101" s="371"/>
      <c r="AS101" s="371"/>
      <c r="AT101" s="371"/>
      <c r="AU101" s="389" t="s">
        <v>690</v>
      </c>
      <c r="AV101" s="405"/>
      <c r="AW101" s="405"/>
      <c r="AX101" s="406"/>
      <c r="AY101">
        <f>$AY$99</f>
        <v>1</v>
      </c>
    </row>
    <row r="102" spans="1:60" ht="23.25" customHeight="1" x14ac:dyDescent="0.2">
      <c r="A102" s="461" t="s">
        <v>577</v>
      </c>
      <c r="B102" s="341"/>
      <c r="C102" s="341"/>
      <c r="D102" s="341"/>
      <c r="E102" s="341"/>
      <c r="F102" s="462"/>
      <c r="G102" s="223" t="s">
        <v>578</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412</v>
      </c>
      <c r="AF102" s="415"/>
      <c r="AG102" s="415"/>
      <c r="AH102" s="415"/>
      <c r="AI102" s="415" t="s">
        <v>564</v>
      </c>
      <c r="AJ102" s="415"/>
      <c r="AK102" s="415"/>
      <c r="AL102" s="415"/>
      <c r="AM102" s="415" t="s">
        <v>380</v>
      </c>
      <c r="AN102" s="415"/>
      <c r="AO102" s="415"/>
      <c r="AP102" s="415"/>
      <c r="AQ102" s="416" t="s">
        <v>588</v>
      </c>
      <c r="AR102" s="417"/>
      <c r="AS102" s="417"/>
      <c r="AT102" s="417"/>
      <c r="AU102" s="417"/>
      <c r="AV102" s="417"/>
      <c r="AW102" s="417"/>
      <c r="AX102" s="418"/>
      <c r="AY102">
        <f>IF(SUBSTITUTE(SUBSTITUTE($G$103,"／",""),"　","")="",0,1)</f>
        <v>1</v>
      </c>
    </row>
    <row r="103" spans="1:60" ht="23.25" customHeight="1" x14ac:dyDescent="0.2">
      <c r="A103" s="463"/>
      <c r="B103" s="323"/>
      <c r="C103" s="323"/>
      <c r="D103" s="323"/>
      <c r="E103" s="323"/>
      <c r="F103" s="464"/>
      <c r="G103" s="394" t="s">
        <v>706</v>
      </c>
      <c r="H103" s="395"/>
      <c r="I103" s="395"/>
      <c r="J103" s="395"/>
      <c r="K103" s="395"/>
      <c r="L103" s="395"/>
      <c r="M103" s="395"/>
      <c r="N103" s="395"/>
      <c r="O103" s="395"/>
      <c r="P103" s="395"/>
      <c r="Q103" s="395"/>
      <c r="R103" s="395"/>
      <c r="S103" s="395"/>
      <c r="T103" s="395"/>
      <c r="U103" s="395"/>
      <c r="V103" s="395"/>
      <c r="W103" s="395"/>
      <c r="X103" s="395"/>
      <c r="Y103" s="419" t="s">
        <v>577</v>
      </c>
      <c r="Z103" s="420"/>
      <c r="AA103" s="421"/>
      <c r="AB103" s="422" t="s">
        <v>693</v>
      </c>
      <c r="AC103" s="423"/>
      <c r="AD103" s="424"/>
      <c r="AE103" s="398">
        <v>12.927892</v>
      </c>
      <c r="AF103" s="398"/>
      <c r="AG103" s="398"/>
      <c r="AH103" s="398"/>
      <c r="AI103" s="398">
        <v>12.05599</v>
      </c>
      <c r="AJ103" s="398"/>
      <c r="AK103" s="398"/>
      <c r="AL103" s="398"/>
      <c r="AM103" s="398">
        <v>13.281480999999999</v>
      </c>
      <c r="AN103" s="398"/>
      <c r="AO103" s="398"/>
      <c r="AP103" s="398"/>
      <c r="AQ103" s="389" t="s">
        <v>280</v>
      </c>
      <c r="AR103" s="372"/>
      <c r="AS103" s="372"/>
      <c r="AT103" s="372"/>
      <c r="AU103" s="372"/>
      <c r="AV103" s="372"/>
      <c r="AW103" s="372"/>
      <c r="AX103" s="373"/>
      <c r="AY103">
        <f>$AY$102</f>
        <v>1</v>
      </c>
    </row>
    <row r="104" spans="1:60" ht="27.75" customHeight="1" x14ac:dyDescent="0.2">
      <c r="A104" s="465"/>
      <c r="B104" s="325"/>
      <c r="C104" s="325"/>
      <c r="D104" s="325"/>
      <c r="E104" s="325"/>
      <c r="F104" s="466"/>
      <c r="G104" s="396"/>
      <c r="H104" s="397"/>
      <c r="I104" s="397"/>
      <c r="J104" s="397"/>
      <c r="K104" s="397"/>
      <c r="L104" s="397"/>
      <c r="M104" s="397"/>
      <c r="N104" s="397"/>
      <c r="O104" s="397"/>
      <c r="P104" s="397"/>
      <c r="Q104" s="397"/>
      <c r="R104" s="397"/>
      <c r="S104" s="397"/>
      <c r="T104" s="397"/>
      <c r="U104" s="397"/>
      <c r="V104" s="397"/>
      <c r="W104" s="397"/>
      <c r="X104" s="397"/>
      <c r="Y104" s="385" t="s">
        <v>579</v>
      </c>
      <c r="Z104" s="399"/>
      <c r="AA104" s="400"/>
      <c r="AB104" s="425" t="s">
        <v>703</v>
      </c>
      <c r="AC104" s="426"/>
      <c r="AD104" s="427"/>
      <c r="AE104" s="428" t="s">
        <v>708</v>
      </c>
      <c r="AF104" s="428"/>
      <c r="AG104" s="428"/>
      <c r="AH104" s="428"/>
      <c r="AI104" s="428" t="s">
        <v>709</v>
      </c>
      <c r="AJ104" s="428"/>
      <c r="AK104" s="428"/>
      <c r="AL104" s="428"/>
      <c r="AM104" s="428" t="s">
        <v>710</v>
      </c>
      <c r="AN104" s="428"/>
      <c r="AO104" s="428"/>
      <c r="AP104" s="428"/>
      <c r="AQ104" s="428" t="s">
        <v>280</v>
      </c>
      <c r="AR104" s="428"/>
      <c r="AS104" s="428"/>
      <c r="AT104" s="428"/>
      <c r="AU104" s="428"/>
      <c r="AV104" s="428"/>
      <c r="AW104" s="428"/>
      <c r="AX104" s="429"/>
      <c r="AY104">
        <f>$AY$102</f>
        <v>1</v>
      </c>
    </row>
    <row r="105" spans="1:60" ht="18.75" customHeight="1" x14ac:dyDescent="0.2">
      <c r="A105" s="503" t="s">
        <v>233</v>
      </c>
      <c r="B105" s="504"/>
      <c r="C105" s="504"/>
      <c r="D105" s="504"/>
      <c r="E105" s="504"/>
      <c r="F105" s="505"/>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5" t="s">
        <v>412</v>
      </c>
      <c r="AF105" s="415"/>
      <c r="AG105" s="415"/>
      <c r="AH105" s="415"/>
      <c r="AI105" s="415" t="s">
        <v>564</v>
      </c>
      <c r="AJ105" s="415"/>
      <c r="AK105" s="415"/>
      <c r="AL105" s="415"/>
      <c r="AM105" s="415" t="s">
        <v>380</v>
      </c>
      <c r="AN105" s="415"/>
      <c r="AO105" s="415"/>
      <c r="AP105" s="415"/>
      <c r="AQ105" s="458" t="s">
        <v>174</v>
      </c>
      <c r="AR105" s="459"/>
      <c r="AS105" s="459"/>
      <c r="AT105" s="460"/>
      <c r="AU105" s="323" t="s">
        <v>128</v>
      </c>
      <c r="AV105" s="323"/>
      <c r="AW105" s="323"/>
      <c r="AX105" s="328"/>
      <c r="AY105">
        <f>COUNTA($G$107)</f>
        <v>1</v>
      </c>
    </row>
    <row r="106" spans="1:60" ht="18.75" customHeight="1" x14ac:dyDescent="0.2">
      <c r="A106" s="506"/>
      <c r="B106" s="507"/>
      <c r="C106" s="507"/>
      <c r="D106" s="507"/>
      <c r="E106" s="507"/>
      <c r="F106" s="508"/>
      <c r="G106" s="343"/>
      <c r="H106" s="325"/>
      <c r="I106" s="325"/>
      <c r="J106" s="325"/>
      <c r="K106" s="325"/>
      <c r="L106" s="325"/>
      <c r="M106" s="325"/>
      <c r="N106" s="325"/>
      <c r="O106" s="326"/>
      <c r="P106" s="329"/>
      <c r="Q106" s="325"/>
      <c r="R106" s="325"/>
      <c r="S106" s="325"/>
      <c r="T106" s="325"/>
      <c r="U106" s="325"/>
      <c r="V106" s="325"/>
      <c r="W106" s="325"/>
      <c r="X106" s="326"/>
      <c r="Y106" s="481"/>
      <c r="Z106" s="482"/>
      <c r="AA106" s="483"/>
      <c r="AB106" s="402"/>
      <c r="AC106" s="487"/>
      <c r="AD106" s="488"/>
      <c r="AE106" s="415"/>
      <c r="AF106" s="415"/>
      <c r="AG106" s="415"/>
      <c r="AH106" s="415"/>
      <c r="AI106" s="415"/>
      <c r="AJ106" s="415"/>
      <c r="AK106" s="415"/>
      <c r="AL106" s="415"/>
      <c r="AM106" s="415"/>
      <c r="AN106" s="415"/>
      <c r="AO106" s="415"/>
      <c r="AP106" s="415"/>
      <c r="AQ106" s="430" t="s">
        <v>611</v>
      </c>
      <c r="AR106" s="431"/>
      <c r="AS106" s="432" t="s">
        <v>175</v>
      </c>
      <c r="AT106" s="433"/>
      <c r="AU106" s="434">
        <v>7</v>
      </c>
      <c r="AV106" s="434"/>
      <c r="AW106" s="325" t="s">
        <v>166</v>
      </c>
      <c r="AX106" s="330"/>
      <c r="AY106">
        <f t="shared" ref="AY106:AY111" si="3">$AY$105</f>
        <v>1</v>
      </c>
    </row>
    <row r="107" spans="1:60" ht="28.5" customHeight="1" x14ac:dyDescent="0.2">
      <c r="A107" s="509"/>
      <c r="B107" s="507"/>
      <c r="C107" s="507"/>
      <c r="D107" s="507"/>
      <c r="E107" s="507"/>
      <c r="F107" s="508"/>
      <c r="G107" s="374" t="s">
        <v>766</v>
      </c>
      <c r="H107" s="375"/>
      <c r="I107" s="375"/>
      <c r="J107" s="375"/>
      <c r="K107" s="375"/>
      <c r="L107" s="375"/>
      <c r="M107" s="375"/>
      <c r="N107" s="375"/>
      <c r="O107" s="376"/>
      <c r="P107" s="139" t="s">
        <v>765</v>
      </c>
      <c r="Q107" s="139"/>
      <c r="R107" s="139"/>
      <c r="S107" s="139"/>
      <c r="T107" s="139"/>
      <c r="U107" s="139"/>
      <c r="V107" s="139"/>
      <c r="W107" s="139"/>
      <c r="X107" s="140"/>
      <c r="Y107" s="385" t="s">
        <v>12</v>
      </c>
      <c r="Z107" s="386"/>
      <c r="AA107" s="387"/>
      <c r="AB107" s="388" t="s">
        <v>248</v>
      </c>
      <c r="AC107" s="388"/>
      <c r="AD107" s="388"/>
      <c r="AE107" s="389">
        <v>90</v>
      </c>
      <c r="AF107" s="372"/>
      <c r="AG107" s="372"/>
      <c r="AH107" s="372"/>
      <c r="AI107" s="389">
        <v>88</v>
      </c>
      <c r="AJ107" s="372"/>
      <c r="AK107" s="372"/>
      <c r="AL107" s="372"/>
      <c r="AM107" s="389">
        <v>100</v>
      </c>
      <c r="AN107" s="372"/>
      <c r="AO107" s="372"/>
      <c r="AP107" s="372"/>
      <c r="AQ107" s="391" t="s">
        <v>611</v>
      </c>
      <c r="AR107" s="392"/>
      <c r="AS107" s="392"/>
      <c r="AT107" s="393"/>
      <c r="AU107" s="372" t="s">
        <v>611</v>
      </c>
      <c r="AV107" s="372"/>
      <c r="AW107" s="372"/>
      <c r="AX107" s="373"/>
      <c r="AY107">
        <f t="shared" si="3"/>
        <v>1</v>
      </c>
    </row>
    <row r="108" spans="1:60" ht="27"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t="s">
        <v>248</v>
      </c>
      <c r="AC108" s="448"/>
      <c r="AD108" s="448"/>
      <c r="AE108" s="389">
        <v>80</v>
      </c>
      <c r="AF108" s="372"/>
      <c r="AG108" s="372"/>
      <c r="AH108" s="372"/>
      <c r="AI108" s="389">
        <v>80</v>
      </c>
      <c r="AJ108" s="372"/>
      <c r="AK108" s="372"/>
      <c r="AL108" s="372"/>
      <c r="AM108" s="389">
        <v>80</v>
      </c>
      <c r="AN108" s="372"/>
      <c r="AO108" s="372"/>
      <c r="AP108" s="372"/>
      <c r="AQ108" s="391">
        <v>80</v>
      </c>
      <c r="AR108" s="392"/>
      <c r="AS108" s="392"/>
      <c r="AT108" s="393"/>
      <c r="AU108" s="372">
        <v>80</v>
      </c>
      <c r="AV108" s="372"/>
      <c r="AW108" s="372"/>
      <c r="AX108" s="373"/>
      <c r="AY108">
        <f t="shared" si="3"/>
        <v>1</v>
      </c>
    </row>
    <row r="109" spans="1:60" ht="27"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112</v>
      </c>
      <c r="AF109" s="372"/>
      <c r="AG109" s="372"/>
      <c r="AH109" s="372"/>
      <c r="AI109" s="389">
        <v>110</v>
      </c>
      <c r="AJ109" s="372"/>
      <c r="AK109" s="372"/>
      <c r="AL109" s="372"/>
      <c r="AM109" s="389">
        <v>125</v>
      </c>
      <c r="AN109" s="372"/>
      <c r="AO109" s="372"/>
      <c r="AP109" s="372"/>
      <c r="AQ109" s="391" t="s">
        <v>611</v>
      </c>
      <c r="AR109" s="392"/>
      <c r="AS109" s="392"/>
      <c r="AT109" s="393"/>
      <c r="AU109" s="372" t="s">
        <v>611</v>
      </c>
      <c r="AV109" s="372"/>
      <c r="AW109" s="372"/>
      <c r="AX109" s="373"/>
      <c r="AY109">
        <f t="shared" si="3"/>
        <v>1</v>
      </c>
    </row>
    <row r="110" spans="1:60" ht="23.25" customHeight="1" x14ac:dyDescent="0.2">
      <c r="A110" s="461" t="s">
        <v>257</v>
      </c>
      <c r="B110" s="456"/>
      <c r="C110" s="456"/>
      <c r="D110" s="456"/>
      <c r="E110" s="456"/>
      <c r="F110" s="457"/>
      <c r="G110" s="497" t="s">
        <v>785</v>
      </c>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1</v>
      </c>
    </row>
    <row r="111" spans="1:60" ht="23.25" customHeight="1" x14ac:dyDescent="0.2">
      <c r="A111" s="349"/>
      <c r="B111" s="321"/>
      <c r="C111" s="321"/>
      <c r="D111" s="321"/>
      <c r="E111" s="321"/>
      <c r="F111" s="322"/>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1</v>
      </c>
    </row>
    <row r="112" spans="1:60" ht="18.75" hidden="1" customHeight="1" x14ac:dyDescent="0.2">
      <c r="A112" s="315" t="s">
        <v>569</v>
      </c>
      <c r="B112" s="317" t="s">
        <v>570</v>
      </c>
      <c r="C112" s="318"/>
      <c r="D112" s="318"/>
      <c r="E112" s="318"/>
      <c r="F112" s="319"/>
      <c r="G112" s="323" t="s">
        <v>571</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589</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2">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2">
      <c r="A114" s="315"/>
      <c r="B114" s="317"/>
      <c r="C114" s="318"/>
      <c r="D114" s="318"/>
      <c r="E114" s="318"/>
      <c r="F114" s="319"/>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5"/>
      <c r="B115" s="317"/>
      <c r="C115" s="318"/>
      <c r="D115" s="318"/>
      <c r="E115" s="318"/>
      <c r="F115" s="319"/>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5"/>
      <c r="B116" s="320"/>
      <c r="C116" s="321"/>
      <c r="D116" s="321"/>
      <c r="E116" s="321"/>
      <c r="F116" s="322"/>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5"/>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412</v>
      </c>
      <c r="AF117" s="415"/>
      <c r="AG117" s="415"/>
      <c r="AH117" s="415"/>
      <c r="AI117" s="415" t="s">
        <v>564</v>
      </c>
      <c r="AJ117" s="415"/>
      <c r="AK117" s="415"/>
      <c r="AL117" s="415"/>
      <c r="AM117" s="415" t="s">
        <v>380</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7"/>
      <c r="AD118" s="488"/>
      <c r="AE118" s="415"/>
      <c r="AF118" s="415"/>
      <c r="AG118" s="415"/>
      <c r="AH118" s="415"/>
      <c r="AI118" s="415"/>
      <c r="AJ118" s="415"/>
      <c r="AK118" s="415"/>
      <c r="AL118" s="415"/>
      <c r="AM118" s="415"/>
      <c r="AN118" s="415"/>
      <c r="AO118" s="415"/>
      <c r="AP118" s="415"/>
      <c r="AQ118" s="496"/>
      <c r="AR118" s="434"/>
      <c r="AS118" s="432" t="s">
        <v>175</v>
      </c>
      <c r="AT118" s="433"/>
      <c r="AU118" s="434"/>
      <c r="AV118" s="434"/>
      <c r="AW118" s="325" t="s">
        <v>166</v>
      </c>
      <c r="AX118" s="330"/>
      <c r="AY118">
        <f t="shared" si="4"/>
        <v>0</v>
      </c>
      <c r="AZ118" s="10"/>
      <c r="BA118" s="10"/>
      <c r="BB118" s="10"/>
      <c r="BC118" s="10"/>
      <c r="BD118" s="10"/>
      <c r="BE118" s="10"/>
      <c r="BF118" s="10"/>
      <c r="BG118" s="10"/>
      <c r="BH118" s="10"/>
    </row>
    <row r="119" spans="1:60" ht="23.25" hidden="1" customHeight="1" x14ac:dyDescent="0.2">
      <c r="A119" s="315"/>
      <c r="B119" s="317"/>
      <c r="C119" s="318"/>
      <c r="D119" s="318"/>
      <c r="E119" s="318"/>
      <c r="F119" s="319"/>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5"/>
      <c r="B120" s="317"/>
      <c r="C120" s="318"/>
      <c r="D120" s="318"/>
      <c r="E120" s="318"/>
      <c r="F120" s="319"/>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5"/>
      <c r="B121" s="317"/>
      <c r="C121" s="318"/>
      <c r="D121" s="318"/>
      <c r="E121" s="318"/>
      <c r="F121" s="319"/>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5"/>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412</v>
      </c>
      <c r="AF122" s="415"/>
      <c r="AG122" s="415"/>
      <c r="AH122" s="415"/>
      <c r="AI122" s="415" t="s">
        <v>564</v>
      </c>
      <c r="AJ122" s="415"/>
      <c r="AK122" s="415"/>
      <c r="AL122" s="415"/>
      <c r="AM122" s="415" t="s">
        <v>380</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7"/>
      <c r="AD123" s="488"/>
      <c r="AE123" s="415"/>
      <c r="AF123" s="415"/>
      <c r="AG123" s="415"/>
      <c r="AH123" s="415"/>
      <c r="AI123" s="415"/>
      <c r="AJ123" s="415"/>
      <c r="AK123" s="415"/>
      <c r="AL123" s="415"/>
      <c r="AM123" s="415"/>
      <c r="AN123" s="415"/>
      <c r="AO123" s="415"/>
      <c r="AP123" s="415"/>
      <c r="AQ123" s="496"/>
      <c r="AR123" s="434"/>
      <c r="AS123" s="432" t="s">
        <v>175</v>
      </c>
      <c r="AT123" s="433"/>
      <c r="AU123" s="434"/>
      <c r="AV123" s="434"/>
      <c r="AW123" s="325" t="s">
        <v>166</v>
      </c>
      <c r="AX123" s="330"/>
      <c r="AY123">
        <f>$AY$122</f>
        <v>0</v>
      </c>
      <c r="AZ123" s="10"/>
      <c r="BA123" s="10"/>
      <c r="BB123" s="10"/>
      <c r="BC123" s="10"/>
      <c r="BD123" s="10"/>
      <c r="BE123" s="10"/>
      <c r="BF123" s="10"/>
      <c r="BG123" s="10"/>
      <c r="BH123" s="10"/>
    </row>
    <row r="124" spans="1:60" ht="23.25" hidden="1" customHeight="1" x14ac:dyDescent="0.2">
      <c r="A124" s="315"/>
      <c r="B124" s="317"/>
      <c r="C124" s="318"/>
      <c r="D124" s="318"/>
      <c r="E124" s="318"/>
      <c r="F124" s="319"/>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19.5" hidden="1" customHeight="1" x14ac:dyDescent="0.2">
      <c r="A125" s="315"/>
      <c r="B125" s="317"/>
      <c r="C125" s="318"/>
      <c r="D125" s="318"/>
      <c r="E125" s="318"/>
      <c r="F125" s="319"/>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5"/>
      <c r="B126" s="320"/>
      <c r="C126" s="321"/>
      <c r="D126" s="321"/>
      <c r="E126" s="321"/>
      <c r="F126" s="322"/>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5"/>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412</v>
      </c>
      <c r="AF127" s="415"/>
      <c r="AG127" s="415"/>
      <c r="AH127" s="415"/>
      <c r="AI127" s="415" t="s">
        <v>564</v>
      </c>
      <c r="AJ127" s="415"/>
      <c r="AK127" s="415"/>
      <c r="AL127" s="415"/>
      <c r="AM127" s="415" t="s">
        <v>380</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7"/>
      <c r="AD128" s="488"/>
      <c r="AE128" s="415"/>
      <c r="AF128" s="415"/>
      <c r="AG128" s="415"/>
      <c r="AH128" s="415"/>
      <c r="AI128" s="415"/>
      <c r="AJ128" s="415"/>
      <c r="AK128" s="415"/>
      <c r="AL128" s="415"/>
      <c r="AM128" s="415"/>
      <c r="AN128" s="415"/>
      <c r="AO128" s="415"/>
      <c r="AP128" s="415"/>
      <c r="AQ128" s="496"/>
      <c r="AR128" s="434"/>
      <c r="AS128" s="432" t="s">
        <v>175</v>
      </c>
      <c r="AT128" s="433"/>
      <c r="AU128" s="434"/>
      <c r="AV128" s="434"/>
      <c r="AW128" s="325" t="s">
        <v>166</v>
      </c>
      <c r="AX128" s="330"/>
      <c r="AY128">
        <f>$AY$127</f>
        <v>0</v>
      </c>
      <c r="AZ128" s="10"/>
      <c r="BA128" s="10"/>
      <c r="BB128" s="10"/>
      <c r="BC128" s="10"/>
      <c r="BD128" s="10"/>
      <c r="BE128" s="10"/>
      <c r="BF128" s="10"/>
      <c r="BG128" s="10"/>
      <c r="BH128" s="10"/>
    </row>
    <row r="129" spans="1:60" ht="23.25" hidden="1" customHeight="1" x14ac:dyDescent="0.2">
      <c r="A129" s="315"/>
      <c r="B129" s="317"/>
      <c r="C129" s="318"/>
      <c r="D129" s="318"/>
      <c r="E129" s="318"/>
      <c r="F129" s="319"/>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5"/>
      <c r="B130" s="317"/>
      <c r="C130" s="318"/>
      <c r="D130" s="318"/>
      <c r="E130" s="318"/>
      <c r="F130" s="319"/>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6"/>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575</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576</v>
      </c>
      <c r="B133" s="318"/>
      <c r="C133" s="318"/>
      <c r="D133" s="318"/>
      <c r="E133" s="318"/>
      <c r="F133" s="319"/>
      <c r="G133" s="350" t="s">
        <v>568</v>
      </c>
      <c r="H133" s="351"/>
      <c r="I133" s="351"/>
      <c r="J133" s="351"/>
      <c r="K133" s="351"/>
      <c r="L133" s="351"/>
      <c r="M133" s="351"/>
      <c r="N133" s="351"/>
      <c r="O133" s="351"/>
      <c r="P133" s="352" t="s">
        <v>567</v>
      </c>
      <c r="Q133" s="351"/>
      <c r="R133" s="351"/>
      <c r="S133" s="351"/>
      <c r="T133" s="351"/>
      <c r="U133" s="351"/>
      <c r="V133" s="351"/>
      <c r="W133" s="351"/>
      <c r="X133" s="353"/>
      <c r="Y133" s="354"/>
      <c r="Z133" s="355"/>
      <c r="AA133" s="356"/>
      <c r="AB133" s="401" t="s">
        <v>11</v>
      </c>
      <c r="AC133" s="401"/>
      <c r="AD133" s="401"/>
      <c r="AE133" s="415" t="s">
        <v>412</v>
      </c>
      <c r="AF133" s="415"/>
      <c r="AG133" s="415"/>
      <c r="AH133" s="415"/>
      <c r="AI133" s="415" t="s">
        <v>564</v>
      </c>
      <c r="AJ133" s="415"/>
      <c r="AK133" s="415"/>
      <c r="AL133" s="415"/>
      <c r="AM133" s="415" t="s">
        <v>380</v>
      </c>
      <c r="AN133" s="415"/>
      <c r="AO133" s="415"/>
      <c r="AP133" s="415"/>
      <c r="AQ133" s="411" t="s">
        <v>411</v>
      </c>
      <c r="AR133" s="412"/>
      <c r="AS133" s="412"/>
      <c r="AT133" s="413"/>
      <c r="AU133" s="411" t="s">
        <v>587</v>
      </c>
      <c r="AV133" s="412"/>
      <c r="AW133" s="412"/>
      <c r="AX133" s="414"/>
      <c r="AY133">
        <f>COUNTA($G$134)</f>
        <v>0</v>
      </c>
    </row>
    <row r="134" spans="1:60" ht="23.25" hidden="1" customHeight="1" x14ac:dyDescent="0.2">
      <c r="A134" s="348"/>
      <c r="B134" s="318"/>
      <c r="C134" s="318"/>
      <c r="D134" s="318"/>
      <c r="E134" s="318"/>
      <c r="F134" s="319"/>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1" hidden="1" customHeight="1" x14ac:dyDescent="0.2">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1" t="s">
        <v>577</v>
      </c>
      <c r="B136" s="341"/>
      <c r="C136" s="341"/>
      <c r="D136" s="341"/>
      <c r="E136" s="341"/>
      <c r="F136" s="462"/>
      <c r="G136" s="223" t="s">
        <v>578</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412</v>
      </c>
      <c r="AF136" s="415"/>
      <c r="AG136" s="415"/>
      <c r="AH136" s="415"/>
      <c r="AI136" s="415" t="s">
        <v>564</v>
      </c>
      <c r="AJ136" s="415"/>
      <c r="AK136" s="415"/>
      <c r="AL136" s="415"/>
      <c r="AM136" s="415" t="s">
        <v>380</v>
      </c>
      <c r="AN136" s="415"/>
      <c r="AO136" s="415"/>
      <c r="AP136" s="415"/>
      <c r="AQ136" s="416" t="s">
        <v>588</v>
      </c>
      <c r="AR136" s="417"/>
      <c r="AS136" s="417"/>
      <c r="AT136" s="417"/>
      <c r="AU136" s="417"/>
      <c r="AV136" s="417"/>
      <c r="AW136" s="417"/>
      <c r="AX136" s="418"/>
      <c r="AY136">
        <f>IF(SUBSTITUTE(SUBSTITUTE($G$137,"／",""),"　","")="",0,1)</f>
        <v>0</v>
      </c>
    </row>
    <row r="137" spans="1:60" ht="23.25" hidden="1" customHeight="1" x14ac:dyDescent="0.2">
      <c r="A137" s="463"/>
      <c r="B137" s="323"/>
      <c r="C137" s="323"/>
      <c r="D137" s="323"/>
      <c r="E137" s="323"/>
      <c r="F137" s="464"/>
      <c r="G137" s="394" t="s">
        <v>625</v>
      </c>
      <c r="H137" s="395"/>
      <c r="I137" s="395"/>
      <c r="J137" s="395"/>
      <c r="K137" s="395"/>
      <c r="L137" s="395"/>
      <c r="M137" s="395"/>
      <c r="N137" s="395"/>
      <c r="O137" s="395"/>
      <c r="P137" s="395"/>
      <c r="Q137" s="395"/>
      <c r="R137" s="395"/>
      <c r="S137" s="395"/>
      <c r="T137" s="395"/>
      <c r="U137" s="395"/>
      <c r="V137" s="395"/>
      <c r="W137" s="395"/>
      <c r="X137" s="395"/>
      <c r="Y137" s="419" t="s">
        <v>577</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18.75" hidden="1" customHeight="1" x14ac:dyDescent="0.2">
      <c r="A138" s="465"/>
      <c r="B138" s="325"/>
      <c r="C138" s="325"/>
      <c r="D138" s="325"/>
      <c r="E138" s="325"/>
      <c r="F138" s="466"/>
      <c r="G138" s="396"/>
      <c r="H138" s="397"/>
      <c r="I138" s="397"/>
      <c r="J138" s="397"/>
      <c r="K138" s="397"/>
      <c r="L138" s="397"/>
      <c r="M138" s="397"/>
      <c r="N138" s="397"/>
      <c r="O138" s="397"/>
      <c r="P138" s="397"/>
      <c r="Q138" s="397"/>
      <c r="R138" s="397"/>
      <c r="S138" s="397"/>
      <c r="T138" s="397"/>
      <c r="U138" s="397"/>
      <c r="V138" s="397"/>
      <c r="W138" s="397"/>
      <c r="X138" s="397"/>
      <c r="Y138" s="385" t="s">
        <v>579</v>
      </c>
      <c r="Z138" s="399"/>
      <c r="AA138" s="400"/>
      <c r="AB138" s="425" t="s">
        <v>624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2">
      <c r="A139" s="503" t="s">
        <v>233</v>
      </c>
      <c r="B139" s="504"/>
      <c r="C139" s="504"/>
      <c r="D139" s="504"/>
      <c r="E139" s="504"/>
      <c r="F139" s="505"/>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5" t="s">
        <v>412</v>
      </c>
      <c r="AF139" s="415"/>
      <c r="AG139" s="415"/>
      <c r="AH139" s="415"/>
      <c r="AI139" s="415" t="s">
        <v>564</v>
      </c>
      <c r="AJ139" s="415"/>
      <c r="AK139" s="415"/>
      <c r="AL139" s="415"/>
      <c r="AM139" s="415" t="s">
        <v>380</v>
      </c>
      <c r="AN139" s="415"/>
      <c r="AO139" s="415"/>
      <c r="AP139" s="415"/>
      <c r="AQ139" s="458" t="s">
        <v>174</v>
      </c>
      <c r="AR139" s="459"/>
      <c r="AS139" s="459"/>
      <c r="AT139" s="460"/>
      <c r="AU139" s="323" t="s">
        <v>128</v>
      </c>
      <c r="AV139" s="323"/>
      <c r="AW139" s="323"/>
      <c r="AX139" s="328"/>
      <c r="AY139">
        <f>COUNTA($G$141)</f>
        <v>0</v>
      </c>
    </row>
    <row r="140" spans="1:60" ht="18.75" hidden="1" customHeight="1" x14ac:dyDescent="0.2">
      <c r="A140" s="506"/>
      <c r="B140" s="507"/>
      <c r="C140" s="507"/>
      <c r="D140" s="507"/>
      <c r="E140" s="507"/>
      <c r="F140" s="508"/>
      <c r="G140" s="343"/>
      <c r="H140" s="325"/>
      <c r="I140" s="325"/>
      <c r="J140" s="325"/>
      <c r="K140" s="325"/>
      <c r="L140" s="325"/>
      <c r="M140" s="325"/>
      <c r="N140" s="325"/>
      <c r="O140" s="326"/>
      <c r="P140" s="329"/>
      <c r="Q140" s="325"/>
      <c r="R140" s="325"/>
      <c r="S140" s="325"/>
      <c r="T140" s="325"/>
      <c r="U140" s="325"/>
      <c r="V140" s="325"/>
      <c r="W140" s="325"/>
      <c r="X140" s="326"/>
      <c r="Y140" s="481"/>
      <c r="Z140" s="482"/>
      <c r="AA140" s="483"/>
      <c r="AB140" s="402"/>
      <c r="AC140" s="487"/>
      <c r="AD140" s="488"/>
      <c r="AE140" s="415"/>
      <c r="AF140" s="415"/>
      <c r="AG140" s="415"/>
      <c r="AH140" s="415"/>
      <c r="AI140" s="415"/>
      <c r="AJ140" s="415"/>
      <c r="AK140" s="415"/>
      <c r="AL140" s="415"/>
      <c r="AM140" s="415"/>
      <c r="AN140" s="415"/>
      <c r="AO140" s="415"/>
      <c r="AP140" s="415"/>
      <c r="AQ140" s="430"/>
      <c r="AR140" s="431"/>
      <c r="AS140" s="432" t="s">
        <v>175</v>
      </c>
      <c r="AT140" s="433"/>
      <c r="AU140" s="434"/>
      <c r="AV140" s="434"/>
      <c r="AW140" s="325" t="s">
        <v>166</v>
      </c>
      <c r="AX140" s="330"/>
      <c r="AY140">
        <f t="shared" ref="AY140:AY145" si="5">$AY$139</f>
        <v>0</v>
      </c>
    </row>
    <row r="141" spans="1:60" ht="23.25" hidden="1" customHeight="1" x14ac:dyDescent="0.2">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18" hidden="1"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1" hidden="1"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257</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16.5" hidden="1" customHeight="1" x14ac:dyDescent="0.2">
      <c r="A145" s="349"/>
      <c r="B145" s="321"/>
      <c r="C145" s="321"/>
      <c r="D145" s="321"/>
      <c r="E145" s="321"/>
      <c r="F145" s="322"/>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5" t="s">
        <v>569</v>
      </c>
      <c r="B146" s="317" t="s">
        <v>570</v>
      </c>
      <c r="C146" s="318"/>
      <c r="D146" s="318"/>
      <c r="E146" s="318"/>
      <c r="F146" s="319"/>
      <c r="G146" s="323" t="s">
        <v>571</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589</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2">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2">
      <c r="A148" s="315"/>
      <c r="B148" s="317"/>
      <c r="C148" s="318"/>
      <c r="D148" s="318"/>
      <c r="E148" s="318"/>
      <c r="F148" s="319"/>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5"/>
      <c r="B149" s="317"/>
      <c r="C149" s="318"/>
      <c r="D149" s="318"/>
      <c r="E149" s="318"/>
      <c r="F149" s="319"/>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idden="1" x14ac:dyDescent="0.2">
      <c r="A150" s="315"/>
      <c r="B150" s="320"/>
      <c r="C150" s="321"/>
      <c r="D150" s="321"/>
      <c r="E150" s="321"/>
      <c r="F150" s="322"/>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5"/>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412</v>
      </c>
      <c r="AF151" s="415"/>
      <c r="AG151" s="415"/>
      <c r="AH151" s="415"/>
      <c r="AI151" s="415" t="s">
        <v>564</v>
      </c>
      <c r="AJ151" s="415"/>
      <c r="AK151" s="415"/>
      <c r="AL151" s="415"/>
      <c r="AM151" s="415" t="s">
        <v>380</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7"/>
      <c r="AD152" s="488"/>
      <c r="AE152" s="415"/>
      <c r="AF152" s="415"/>
      <c r="AG152" s="415"/>
      <c r="AH152" s="415"/>
      <c r="AI152" s="415"/>
      <c r="AJ152" s="415"/>
      <c r="AK152" s="415"/>
      <c r="AL152" s="415"/>
      <c r="AM152" s="415"/>
      <c r="AN152" s="415"/>
      <c r="AO152" s="415"/>
      <c r="AP152" s="415"/>
      <c r="AQ152" s="496"/>
      <c r="AR152" s="434"/>
      <c r="AS152" s="432" t="s">
        <v>175</v>
      </c>
      <c r="AT152" s="433"/>
      <c r="AU152" s="434"/>
      <c r="AV152" s="434"/>
      <c r="AW152" s="325" t="s">
        <v>166</v>
      </c>
      <c r="AX152" s="330"/>
      <c r="AY152">
        <f t="shared" si="6"/>
        <v>0</v>
      </c>
      <c r="AZ152" s="10"/>
      <c r="BA152" s="10"/>
      <c r="BB152" s="10"/>
      <c r="BC152" s="10"/>
      <c r="BD152" s="10"/>
      <c r="BE152" s="10"/>
      <c r="BF152" s="10"/>
      <c r="BG152" s="10"/>
      <c r="BH152" s="10"/>
    </row>
    <row r="153" spans="1:60" ht="23.25" hidden="1" customHeight="1" x14ac:dyDescent="0.2">
      <c r="A153" s="315"/>
      <c r="B153" s="317"/>
      <c r="C153" s="318"/>
      <c r="D153" s="318"/>
      <c r="E153" s="318"/>
      <c r="F153" s="319"/>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5"/>
      <c r="B154" s="317"/>
      <c r="C154" s="318"/>
      <c r="D154" s="318"/>
      <c r="E154" s="318"/>
      <c r="F154" s="319"/>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5"/>
      <c r="B155" s="317"/>
      <c r="C155" s="318"/>
      <c r="D155" s="318"/>
      <c r="E155" s="318"/>
      <c r="F155" s="319"/>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5"/>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412</v>
      </c>
      <c r="AF156" s="415"/>
      <c r="AG156" s="415"/>
      <c r="AH156" s="415"/>
      <c r="AI156" s="415" t="s">
        <v>564</v>
      </c>
      <c r="AJ156" s="415"/>
      <c r="AK156" s="415"/>
      <c r="AL156" s="415"/>
      <c r="AM156" s="415" t="s">
        <v>380</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7"/>
      <c r="AD157" s="488"/>
      <c r="AE157" s="415"/>
      <c r="AF157" s="415"/>
      <c r="AG157" s="415"/>
      <c r="AH157" s="415"/>
      <c r="AI157" s="415"/>
      <c r="AJ157" s="415"/>
      <c r="AK157" s="415"/>
      <c r="AL157" s="415"/>
      <c r="AM157" s="415"/>
      <c r="AN157" s="415"/>
      <c r="AO157" s="415"/>
      <c r="AP157" s="415"/>
      <c r="AQ157" s="496"/>
      <c r="AR157" s="434"/>
      <c r="AS157" s="432" t="s">
        <v>175</v>
      </c>
      <c r="AT157" s="433"/>
      <c r="AU157" s="434"/>
      <c r="AV157" s="434"/>
      <c r="AW157" s="325" t="s">
        <v>166</v>
      </c>
      <c r="AX157" s="330"/>
      <c r="AY157">
        <f>$AY$156</f>
        <v>0</v>
      </c>
      <c r="AZ157" s="10"/>
      <c r="BA157" s="10"/>
      <c r="BB157" s="10"/>
      <c r="BC157" s="10"/>
      <c r="BD157" s="10"/>
      <c r="BE157" s="10"/>
      <c r="BF157" s="10"/>
      <c r="BG157" s="10"/>
      <c r="BH157" s="10"/>
    </row>
    <row r="158" spans="1:60" ht="23.25" hidden="1" customHeight="1" x14ac:dyDescent="0.2">
      <c r="A158" s="315"/>
      <c r="B158" s="317"/>
      <c r="C158" s="318"/>
      <c r="D158" s="318"/>
      <c r="E158" s="318"/>
      <c r="F158" s="319"/>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5"/>
      <c r="B159" s="317"/>
      <c r="C159" s="318"/>
      <c r="D159" s="318"/>
      <c r="E159" s="318"/>
      <c r="F159" s="319"/>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5"/>
      <c r="B160" s="320"/>
      <c r="C160" s="321"/>
      <c r="D160" s="321"/>
      <c r="E160" s="321"/>
      <c r="F160" s="322"/>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5"/>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412</v>
      </c>
      <c r="AF161" s="415"/>
      <c r="AG161" s="415"/>
      <c r="AH161" s="415"/>
      <c r="AI161" s="415" t="s">
        <v>564</v>
      </c>
      <c r="AJ161" s="415"/>
      <c r="AK161" s="415"/>
      <c r="AL161" s="415"/>
      <c r="AM161" s="415" t="s">
        <v>380</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7"/>
      <c r="AD162" s="488"/>
      <c r="AE162" s="415"/>
      <c r="AF162" s="415"/>
      <c r="AG162" s="415"/>
      <c r="AH162" s="415"/>
      <c r="AI162" s="415"/>
      <c r="AJ162" s="415"/>
      <c r="AK162" s="415"/>
      <c r="AL162" s="415"/>
      <c r="AM162" s="415"/>
      <c r="AN162" s="415"/>
      <c r="AO162" s="415"/>
      <c r="AP162" s="415"/>
      <c r="AQ162" s="496"/>
      <c r="AR162" s="434"/>
      <c r="AS162" s="432" t="s">
        <v>175</v>
      </c>
      <c r="AT162" s="433"/>
      <c r="AU162" s="434"/>
      <c r="AV162" s="434"/>
      <c r="AW162" s="325" t="s">
        <v>166</v>
      </c>
      <c r="AX162" s="330"/>
      <c r="AY162">
        <f>$AY$161</f>
        <v>0</v>
      </c>
      <c r="AZ162" s="10"/>
      <c r="BA162" s="10"/>
      <c r="BB162" s="10"/>
      <c r="BC162" s="10"/>
      <c r="BD162" s="10"/>
      <c r="BE162" s="10"/>
      <c r="BF162" s="10"/>
      <c r="BG162" s="10"/>
      <c r="BH162" s="10"/>
    </row>
    <row r="163" spans="1:60" ht="23.25" hidden="1" customHeight="1" x14ac:dyDescent="0.2">
      <c r="A163" s="315"/>
      <c r="B163" s="317"/>
      <c r="C163" s="318"/>
      <c r="D163" s="318"/>
      <c r="E163" s="318"/>
      <c r="F163" s="319"/>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5"/>
      <c r="B164" s="317"/>
      <c r="C164" s="318"/>
      <c r="D164" s="318"/>
      <c r="E164" s="318"/>
      <c r="F164" s="319"/>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6"/>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2">
      <c r="A166" s="308" t="s">
        <v>575</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576</v>
      </c>
      <c r="B167" s="318"/>
      <c r="C167" s="318"/>
      <c r="D167" s="318"/>
      <c r="E167" s="318"/>
      <c r="F167" s="319"/>
      <c r="G167" s="350" t="s">
        <v>568</v>
      </c>
      <c r="H167" s="351"/>
      <c r="I167" s="351"/>
      <c r="J167" s="351"/>
      <c r="K167" s="351"/>
      <c r="L167" s="351"/>
      <c r="M167" s="351"/>
      <c r="N167" s="351"/>
      <c r="O167" s="351"/>
      <c r="P167" s="352" t="s">
        <v>567</v>
      </c>
      <c r="Q167" s="351"/>
      <c r="R167" s="351"/>
      <c r="S167" s="351"/>
      <c r="T167" s="351"/>
      <c r="U167" s="351"/>
      <c r="V167" s="351"/>
      <c r="W167" s="351"/>
      <c r="X167" s="353"/>
      <c r="Y167" s="354"/>
      <c r="Z167" s="355"/>
      <c r="AA167" s="356"/>
      <c r="AB167" s="401" t="s">
        <v>11</v>
      </c>
      <c r="AC167" s="401"/>
      <c r="AD167" s="401"/>
      <c r="AE167" s="415" t="s">
        <v>412</v>
      </c>
      <c r="AF167" s="415"/>
      <c r="AG167" s="415"/>
      <c r="AH167" s="415"/>
      <c r="AI167" s="415" t="s">
        <v>564</v>
      </c>
      <c r="AJ167" s="415"/>
      <c r="AK167" s="415"/>
      <c r="AL167" s="415"/>
      <c r="AM167" s="415" t="s">
        <v>380</v>
      </c>
      <c r="AN167" s="415"/>
      <c r="AO167" s="415"/>
      <c r="AP167" s="415"/>
      <c r="AQ167" s="411" t="s">
        <v>411</v>
      </c>
      <c r="AR167" s="412"/>
      <c r="AS167" s="412"/>
      <c r="AT167" s="413"/>
      <c r="AU167" s="411" t="s">
        <v>587</v>
      </c>
      <c r="AV167" s="412"/>
      <c r="AW167" s="412"/>
      <c r="AX167" s="414"/>
      <c r="AY167">
        <f>COUNTA($G$168)</f>
        <v>0</v>
      </c>
    </row>
    <row r="168" spans="1:60" ht="23.25" hidden="1" customHeight="1" x14ac:dyDescent="0.2">
      <c r="A168" s="348"/>
      <c r="B168" s="318"/>
      <c r="C168" s="318"/>
      <c r="D168" s="318"/>
      <c r="E168" s="318"/>
      <c r="F168" s="319"/>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1" t="s">
        <v>577</v>
      </c>
      <c r="B170" s="341"/>
      <c r="C170" s="341"/>
      <c r="D170" s="341"/>
      <c r="E170" s="341"/>
      <c r="F170" s="462"/>
      <c r="G170" s="223" t="s">
        <v>578</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412</v>
      </c>
      <c r="AF170" s="415"/>
      <c r="AG170" s="415"/>
      <c r="AH170" s="415"/>
      <c r="AI170" s="415" t="s">
        <v>564</v>
      </c>
      <c r="AJ170" s="415"/>
      <c r="AK170" s="415"/>
      <c r="AL170" s="415"/>
      <c r="AM170" s="415" t="s">
        <v>380</v>
      </c>
      <c r="AN170" s="415"/>
      <c r="AO170" s="415"/>
      <c r="AP170" s="415"/>
      <c r="AQ170" s="416" t="s">
        <v>588</v>
      </c>
      <c r="AR170" s="417"/>
      <c r="AS170" s="417"/>
      <c r="AT170" s="417"/>
      <c r="AU170" s="417"/>
      <c r="AV170" s="417"/>
      <c r="AW170" s="417"/>
      <c r="AX170" s="418"/>
      <c r="AY170">
        <f>IF(SUBSTITUTE(SUBSTITUTE($G$171,"／",""),"　","")="",0,1)</f>
        <v>0</v>
      </c>
    </row>
    <row r="171" spans="1:60" ht="23.25" hidden="1" customHeight="1" x14ac:dyDescent="0.2">
      <c r="A171" s="463"/>
      <c r="B171" s="323"/>
      <c r="C171" s="323"/>
      <c r="D171" s="323"/>
      <c r="E171" s="323"/>
      <c r="F171" s="464"/>
      <c r="G171" s="394" t="s">
        <v>625</v>
      </c>
      <c r="H171" s="395"/>
      <c r="I171" s="395"/>
      <c r="J171" s="395"/>
      <c r="K171" s="395"/>
      <c r="L171" s="395"/>
      <c r="M171" s="395"/>
      <c r="N171" s="395"/>
      <c r="O171" s="395"/>
      <c r="P171" s="395"/>
      <c r="Q171" s="395"/>
      <c r="R171" s="395"/>
      <c r="S171" s="395"/>
      <c r="T171" s="395"/>
      <c r="U171" s="395"/>
      <c r="V171" s="395"/>
      <c r="W171" s="395"/>
      <c r="X171" s="395"/>
      <c r="Y171" s="419" t="s">
        <v>577</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5"/>
      <c r="C172" s="325"/>
      <c r="D172" s="325"/>
      <c r="E172" s="325"/>
      <c r="F172" s="466"/>
      <c r="G172" s="396"/>
      <c r="H172" s="397"/>
      <c r="I172" s="397"/>
      <c r="J172" s="397"/>
      <c r="K172" s="397"/>
      <c r="L172" s="397"/>
      <c r="M172" s="397"/>
      <c r="N172" s="397"/>
      <c r="O172" s="397"/>
      <c r="P172" s="397"/>
      <c r="Q172" s="397"/>
      <c r="R172" s="397"/>
      <c r="S172" s="397"/>
      <c r="T172" s="397"/>
      <c r="U172" s="397"/>
      <c r="V172" s="397"/>
      <c r="W172" s="397"/>
      <c r="X172" s="397"/>
      <c r="Y172" s="385" t="s">
        <v>579</v>
      </c>
      <c r="Z172" s="399"/>
      <c r="AA172" s="400"/>
      <c r="AB172" s="425" t="s">
        <v>626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2">
      <c r="A173" s="503" t="s">
        <v>233</v>
      </c>
      <c r="B173" s="504"/>
      <c r="C173" s="504"/>
      <c r="D173" s="504"/>
      <c r="E173" s="504"/>
      <c r="F173" s="505"/>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5" t="s">
        <v>412</v>
      </c>
      <c r="AF173" s="415"/>
      <c r="AG173" s="415"/>
      <c r="AH173" s="415"/>
      <c r="AI173" s="415" t="s">
        <v>564</v>
      </c>
      <c r="AJ173" s="415"/>
      <c r="AK173" s="415"/>
      <c r="AL173" s="415"/>
      <c r="AM173" s="415" t="s">
        <v>380</v>
      </c>
      <c r="AN173" s="415"/>
      <c r="AO173" s="415"/>
      <c r="AP173" s="415"/>
      <c r="AQ173" s="458" t="s">
        <v>174</v>
      </c>
      <c r="AR173" s="459"/>
      <c r="AS173" s="459"/>
      <c r="AT173" s="460"/>
      <c r="AU173" s="323" t="s">
        <v>128</v>
      </c>
      <c r="AV173" s="323"/>
      <c r="AW173" s="323"/>
      <c r="AX173" s="328"/>
      <c r="AY173">
        <f>COUNTA($G$175)</f>
        <v>0</v>
      </c>
    </row>
    <row r="174" spans="1:60" ht="18.75" hidden="1" customHeight="1" x14ac:dyDescent="0.2">
      <c r="A174" s="506"/>
      <c r="B174" s="507"/>
      <c r="C174" s="507"/>
      <c r="D174" s="507"/>
      <c r="E174" s="507"/>
      <c r="F174" s="508"/>
      <c r="G174" s="343"/>
      <c r="H174" s="325"/>
      <c r="I174" s="325"/>
      <c r="J174" s="325"/>
      <c r="K174" s="325"/>
      <c r="L174" s="325"/>
      <c r="M174" s="325"/>
      <c r="N174" s="325"/>
      <c r="O174" s="326"/>
      <c r="P174" s="329"/>
      <c r="Q174" s="325"/>
      <c r="R174" s="325"/>
      <c r="S174" s="325"/>
      <c r="T174" s="325"/>
      <c r="U174" s="325"/>
      <c r="V174" s="325"/>
      <c r="W174" s="325"/>
      <c r="X174" s="326"/>
      <c r="Y174" s="481"/>
      <c r="Z174" s="482"/>
      <c r="AA174" s="483"/>
      <c r="AB174" s="402"/>
      <c r="AC174" s="487"/>
      <c r="AD174" s="488"/>
      <c r="AE174" s="415"/>
      <c r="AF174" s="415"/>
      <c r="AG174" s="415"/>
      <c r="AH174" s="415"/>
      <c r="AI174" s="415"/>
      <c r="AJ174" s="415"/>
      <c r="AK174" s="415"/>
      <c r="AL174" s="415"/>
      <c r="AM174" s="415"/>
      <c r="AN174" s="415"/>
      <c r="AO174" s="415"/>
      <c r="AP174" s="415"/>
      <c r="AQ174" s="430"/>
      <c r="AR174" s="431"/>
      <c r="AS174" s="432" t="s">
        <v>175</v>
      </c>
      <c r="AT174" s="433"/>
      <c r="AU174" s="434"/>
      <c r="AV174" s="434"/>
      <c r="AW174" s="325" t="s">
        <v>166</v>
      </c>
      <c r="AX174" s="330"/>
      <c r="AY174">
        <f t="shared" ref="AY174:AY179" si="7">$AY$173</f>
        <v>0</v>
      </c>
    </row>
    <row r="175" spans="1:60" ht="23.25" hidden="1" customHeight="1" x14ac:dyDescent="0.2">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257</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1"/>
      <c r="C179" s="321"/>
      <c r="D179" s="321"/>
      <c r="E179" s="321"/>
      <c r="F179" s="322"/>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5" t="s">
        <v>569</v>
      </c>
      <c r="B180" s="317" t="s">
        <v>570</v>
      </c>
      <c r="C180" s="318"/>
      <c r="D180" s="318"/>
      <c r="E180" s="318"/>
      <c r="F180" s="319"/>
      <c r="G180" s="323" t="s">
        <v>571</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589</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2">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2">
      <c r="A182" s="315"/>
      <c r="B182" s="317"/>
      <c r="C182" s="318"/>
      <c r="D182" s="318"/>
      <c r="E182" s="318"/>
      <c r="F182" s="319"/>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5"/>
      <c r="B183" s="317"/>
      <c r="C183" s="318"/>
      <c r="D183" s="318"/>
      <c r="E183" s="318"/>
      <c r="F183" s="319"/>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5"/>
      <c r="B184" s="320"/>
      <c r="C184" s="321"/>
      <c r="D184" s="321"/>
      <c r="E184" s="321"/>
      <c r="F184" s="322"/>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5"/>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412</v>
      </c>
      <c r="AF185" s="415"/>
      <c r="AG185" s="415"/>
      <c r="AH185" s="415"/>
      <c r="AI185" s="415" t="s">
        <v>564</v>
      </c>
      <c r="AJ185" s="415"/>
      <c r="AK185" s="415"/>
      <c r="AL185" s="415"/>
      <c r="AM185" s="415" t="s">
        <v>380</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7"/>
      <c r="AD186" s="488"/>
      <c r="AE186" s="415"/>
      <c r="AF186" s="415"/>
      <c r="AG186" s="415"/>
      <c r="AH186" s="415"/>
      <c r="AI186" s="415"/>
      <c r="AJ186" s="415"/>
      <c r="AK186" s="415"/>
      <c r="AL186" s="415"/>
      <c r="AM186" s="415"/>
      <c r="AN186" s="415"/>
      <c r="AO186" s="415"/>
      <c r="AP186" s="415"/>
      <c r="AQ186" s="496"/>
      <c r="AR186" s="434"/>
      <c r="AS186" s="432" t="s">
        <v>175</v>
      </c>
      <c r="AT186" s="433"/>
      <c r="AU186" s="434"/>
      <c r="AV186" s="434"/>
      <c r="AW186" s="325" t="s">
        <v>166</v>
      </c>
      <c r="AX186" s="330"/>
      <c r="AY186">
        <f t="shared" si="8"/>
        <v>0</v>
      </c>
      <c r="AZ186" s="10"/>
      <c r="BA186" s="10"/>
      <c r="BB186" s="10"/>
      <c r="BC186" s="10"/>
      <c r="BD186" s="10"/>
      <c r="BE186" s="10"/>
      <c r="BF186" s="10"/>
      <c r="BG186" s="10"/>
      <c r="BH186" s="10"/>
    </row>
    <row r="187" spans="1:60" ht="23.25" hidden="1" customHeight="1" x14ac:dyDescent="0.2">
      <c r="A187" s="315"/>
      <c r="B187" s="317"/>
      <c r="C187" s="318"/>
      <c r="D187" s="318"/>
      <c r="E187" s="318"/>
      <c r="F187" s="319"/>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5"/>
      <c r="B188" s="317"/>
      <c r="C188" s="318"/>
      <c r="D188" s="318"/>
      <c r="E188" s="318"/>
      <c r="F188" s="319"/>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5"/>
      <c r="B189" s="317"/>
      <c r="C189" s="318"/>
      <c r="D189" s="318"/>
      <c r="E189" s="318"/>
      <c r="F189" s="319"/>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5"/>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412</v>
      </c>
      <c r="AF190" s="415"/>
      <c r="AG190" s="415"/>
      <c r="AH190" s="415"/>
      <c r="AI190" s="415" t="s">
        <v>564</v>
      </c>
      <c r="AJ190" s="415"/>
      <c r="AK190" s="415"/>
      <c r="AL190" s="415"/>
      <c r="AM190" s="415" t="s">
        <v>380</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7"/>
      <c r="AD191" s="488"/>
      <c r="AE191" s="415"/>
      <c r="AF191" s="415"/>
      <c r="AG191" s="415"/>
      <c r="AH191" s="415"/>
      <c r="AI191" s="415"/>
      <c r="AJ191" s="415"/>
      <c r="AK191" s="415"/>
      <c r="AL191" s="415"/>
      <c r="AM191" s="415"/>
      <c r="AN191" s="415"/>
      <c r="AO191" s="415"/>
      <c r="AP191" s="415"/>
      <c r="AQ191" s="496"/>
      <c r="AR191" s="434"/>
      <c r="AS191" s="432" t="s">
        <v>175</v>
      </c>
      <c r="AT191" s="433"/>
      <c r="AU191" s="434"/>
      <c r="AV191" s="434"/>
      <c r="AW191" s="325" t="s">
        <v>166</v>
      </c>
      <c r="AX191" s="330"/>
      <c r="AY191">
        <f>$AY$190</f>
        <v>0</v>
      </c>
      <c r="AZ191" s="10"/>
      <c r="BA191" s="10"/>
      <c r="BB191" s="10"/>
      <c r="BC191" s="10"/>
      <c r="BD191" s="10"/>
      <c r="BE191" s="10"/>
      <c r="BF191" s="10"/>
      <c r="BG191" s="10"/>
      <c r="BH191" s="10"/>
    </row>
    <row r="192" spans="1:60" ht="23.25" hidden="1" customHeight="1" x14ac:dyDescent="0.2">
      <c r="A192" s="315"/>
      <c r="B192" s="317"/>
      <c r="C192" s="318"/>
      <c r="D192" s="318"/>
      <c r="E192" s="318"/>
      <c r="F192" s="319"/>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5"/>
      <c r="B193" s="317"/>
      <c r="C193" s="318"/>
      <c r="D193" s="318"/>
      <c r="E193" s="318"/>
      <c r="F193" s="319"/>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5"/>
      <c r="B194" s="320"/>
      <c r="C194" s="321"/>
      <c r="D194" s="321"/>
      <c r="E194" s="321"/>
      <c r="F194" s="322"/>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5"/>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412</v>
      </c>
      <c r="AF195" s="415"/>
      <c r="AG195" s="415"/>
      <c r="AH195" s="415"/>
      <c r="AI195" s="415" t="s">
        <v>564</v>
      </c>
      <c r="AJ195" s="415"/>
      <c r="AK195" s="415"/>
      <c r="AL195" s="415"/>
      <c r="AM195" s="415" t="s">
        <v>380</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7"/>
      <c r="AD196" s="488"/>
      <c r="AE196" s="415"/>
      <c r="AF196" s="415"/>
      <c r="AG196" s="415"/>
      <c r="AH196" s="415"/>
      <c r="AI196" s="415"/>
      <c r="AJ196" s="415"/>
      <c r="AK196" s="415"/>
      <c r="AL196" s="415"/>
      <c r="AM196" s="415"/>
      <c r="AN196" s="415"/>
      <c r="AO196" s="415"/>
      <c r="AP196" s="415"/>
      <c r="AQ196" s="496"/>
      <c r="AR196" s="434"/>
      <c r="AS196" s="432" t="s">
        <v>175</v>
      </c>
      <c r="AT196" s="433"/>
      <c r="AU196" s="434"/>
      <c r="AV196" s="434"/>
      <c r="AW196" s="325" t="s">
        <v>166</v>
      </c>
      <c r="AX196" s="330"/>
      <c r="AY196">
        <f>$AY$195</f>
        <v>0</v>
      </c>
      <c r="AZ196" s="10"/>
      <c r="BA196" s="10"/>
      <c r="BB196" s="10"/>
      <c r="BC196" s="10"/>
      <c r="BD196" s="10"/>
      <c r="BE196" s="10"/>
      <c r="BF196" s="10"/>
      <c r="BG196" s="10"/>
      <c r="BH196" s="10"/>
    </row>
    <row r="197" spans="1:60" ht="23.25" hidden="1" customHeight="1" x14ac:dyDescent="0.2">
      <c r="A197" s="315"/>
      <c r="B197" s="317"/>
      <c r="C197" s="318"/>
      <c r="D197" s="318"/>
      <c r="E197" s="318"/>
      <c r="F197" s="319"/>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5"/>
      <c r="B198" s="317"/>
      <c r="C198" s="318"/>
      <c r="D198" s="318"/>
      <c r="E198" s="318"/>
      <c r="F198" s="319"/>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6"/>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2">
      <c r="A200" s="581" t="s">
        <v>234</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230</v>
      </c>
      <c r="X200" s="555"/>
      <c r="Y200" s="558"/>
      <c r="Z200" s="558"/>
      <c r="AA200" s="559"/>
      <c r="AB200" s="552" t="s">
        <v>11</v>
      </c>
      <c r="AC200" s="549"/>
      <c r="AD200" s="550"/>
      <c r="AE200" s="415" t="s">
        <v>412</v>
      </c>
      <c r="AF200" s="415"/>
      <c r="AG200" s="415"/>
      <c r="AH200" s="415"/>
      <c r="AI200" s="415" t="s">
        <v>564</v>
      </c>
      <c r="AJ200" s="415"/>
      <c r="AK200" s="415"/>
      <c r="AL200" s="415"/>
      <c r="AM200" s="415" t="s">
        <v>380</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0"/>
      <c r="AR201" s="431"/>
      <c r="AS201" s="432" t="s">
        <v>175</v>
      </c>
      <c r="AT201" s="433"/>
      <c r="AU201" s="434"/>
      <c r="AV201" s="434"/>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247</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247</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248</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2">
      <c r="A205" s="566" t="s">
        <v>237</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246</v>
      </c>
      <c r="X205" s="576"/>
      <c r="Y205" s="540" t="s">
        <v>12</v>
      </c>
      <c r="Z205" s="540"/>
      <c r="AA205" s="541"/>
      <c r="AB205" s="542" t="s">
        <v>247</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247</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248</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2">
      <c r="A208" s="590" t="s">
        <v>234</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412</v>
      </c>
      <c r="AF208" s="136"/>
      <c r="AG208" s="136"/>
      <c r="AH208" s="136"/>
      <c r="AI208" s="415" t="s">
        <v>564</v>
      </c>
      <c r="AJ208" s="415"/>
      <c r="AK208" s="415"/>
      <c r="AL208" s="415"/>
      <c r="AM208" s="415" t="s">
        <v>380</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2"/>
      <c r="I209" s="432"/>
      <c r="J209" s="432"/>
      <c r="K209" s="432"/>
      <c r="L209" s="432"/>
      <c r="M209" s="432"/>
      <c r="N209" s="432"/>
      <c r="O209" s="433"/>
      <c r="P209" s="595"/>
      <c r="Q209" s="432"/>
      <c r="R209" s="432"/>
      <c r="S209" s="432"/>
      <c r="T209" s="432"/>
      <c r="U209" s="432"/>
      <c r="V209" s="432"/>
      <c r="W209" s="432"/>
      <c r="X209" s="433"/>
      <c r="Y209" s="599"/>
      <c r="Z209" s="600"/>
      <c r="AA209" s="601"/>
      <c r="AB209" s="329"/>
      <c r="AC209" s="325"/>
      <c r="AD209" s="326"/>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2">
      <c r="A213" s="645" t="s">
        <v>620</v>
      </c>
      <c r="B213" s="646"/>
      <c r="C213" s="646"/>
      <c r="D213" s="646"/>
      <c r="E213" s="570" t="s">
        <v>222</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5">
      <c r="A214" s="503" t="s">
        <v>572</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229</v>
      </c>
      <c r="AP214" s="662"/>
      <c r="AQ214" s="662"/>
      <c r="AR214" s="81" t="s">
        <v>228</v>
      </c>
      <c r="AS214" s="661"/>
      <c r="AT214" s="662"/>
      <c r="AU214" s="662"/>
      <c r="AV214" s="662"/>
      <c r="AW214" s="662"/>
      <c r="AX214" s="663"/>
      <c r="AY214">
        <f>COUNTIF($AR$214,"☑")</f>
        <v>0</v>
      </c>
    </row>
    <row r="215" spans="1:51" ht="39" customHeight="1" x14ac:dyDescent="0.2">
      <c r="A215" s="651" t="s">
        <v>279</v>
      </c>
      <c r="B215" s="652"/>
      <c r="C215" s="654" t="s">
        <v>178</v>
      </c>
      <c r="D215" s="652"/>
      <c r="E215" s="655" t="s">
        <v>194</v>
      </c>
      <c r="F215" s="656"/>
      <c r="G215" s="657" t="s">
        <v>636</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637</v>
      </c>
      <c r="H216" s="139"/>
      <c r="I216" s="139"/>
      <c r="J216" s="139"/>
      <c r="K216" s="139"/>
      <c r="L216" s="139"/>
      <c r="M216" s="139"/>
      <c r="N216" s="139"/>
      <c r="O216" s="139"/>
      <c r="P216" s="139"/>
      <c r="Q216" s="139"/>
      <c r="R216" s="139"/>
      <c r="S216" s="139"/>
      <c r="T216" s="139"/>
      <c r="U216" s="139"/>
      <c r="V216" s="140"/>
      <c r="W216" s="629" t="s">
        <v>580</v>
      </c>
      <c r="X216" s="630"/>
      <c r="Y216" s="630"/>
      <c r="Z216" s="630"/>
      <c r="AA216" s="631"/>
      <c r="AB216" s="632" t="s">
        <v>788</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20"/>
      <c r="F217" s="322"/>
      <c r="G217" s="141"/>
      <c r="H217" s="142"/>
      <c r="I217" s="142"/>
      <c r="J217" s="142"/>
      <c r="K217" s="142"/>
      <c r="L217" s="142"/>
      <c r="M217" s="142"/>
      <c r="N217" s="142"/>
      <c r="O217" s="142"/>
      <c r="P217" s="142"/>
      <c r="Q217" s="142"/>
      <c r="R217" s="142"/>
      <c r="S217" s="142"/>
      <c r="T217" s="142"/>
      <c r="U217" s="142"/>
      <c r="V217" s="143"/>
      <c r="W217" s="635" t="s">
        <v>581</v>
      </c>
      <c r="X217" s="636"/>
      <c r="Y217" s="636"/>
      <c r="Z217" s="636"/>
      <c r="AA217" s="637"/>
      <c r="AB217" s="632" t="s">
        <v>789</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593</v>
      </c>
      <c r="D218" s="639"/>
      <c r="E218" s="455" t="s">
        <v>275</v>
      </c>
      <c r="F218" s="457"/>
      <c r="G218" s="619" t="s">
        <v>181</v>
      </c>
      <c r="H218" s="620"/>
      <c r="I218" s="620"/>
      <c r="J218" s="642" t="s">
        <v>611</v>
      </c>
      <c r="K218" s="643"/>
      <c r="L218" s="643"/>
      <c r="M218" s="643"/>
      <c r="N218" s="643"/>
      <c r="O218" s="643"/>
      <c r="P218" s="643"/>
      <c r="Q218" s="643"/>
      <c r="R218" s="643"/>
      <c r="S218" s="643"/>
      <c r="T218" s="644"/>
      <c r="U218" s="617" t="s">
        <v>690</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7"/>
      <c r="F219" s="319"/>
      <c r="G219" s="619" t="s">
        <v>594</v>
      </c>
      <c r="H219" s="620"/>
      <c r="I219" s="620"/>
      <c r="J219" s="620"/>
      <c r="K219" s="620"/>
      <c r="L219" s="620"/>
      <c r="M219" s="620"/>
      <c r="N219" s="620"/>
      <c r="O219" s="620"/>
      <c r="P219" s="620"/>
      <c r="Q219" s="620"/>
      <c r="R219" s="620"/>
      <c r="S219" s="620"/>
      <c r="T219" s="620"/>
      <c r="U219" s="616" t="s">
        <v>690</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45.75" customHeight="1" thickBot="1" x14ac:dyDescent="0.25">
      <c r="A220" s="653"/>
      <c r="B220" s="641"/>
      <c r="C220" s="640"/>
      <c r="D220" s="641"/>
      <c r="E220" s="320"/>
      <c r="F220" s="322"/>
      <c r="G220" s="619" t="s">
        <v>581</v>
      </c>
      <c r="H220" s="620"/>
      <c r="I220" s="620"/>
      <c r="J220" s="620"/>
      <c r="K220" s="620"/>
      <c r="L220" s="620"/>
      <c r="M220" s="620"/>
      <c r="N220" s="620"/>
      <c r="O220" s="620"/>
      <c r="P220" s="620"/>
      <c r="Q220" s="620"/>
      <c r="R220" s="620"/>
      <c r="S220" s="620"/>
      <c r="T220" s="620"/>
      <c r="U220" s="144" t="s">
        <v>690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9.15"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633</v>
      </c>
      <c r="AE223" s="706"/>
      <c r="AF223" s="706"/>
      <c r="AG223" s="707" t="s">
        <v>711</v>
      </c>
      <c r="AH223" s="708"/>
      <c r="AI223" s="708"/>
      <c r="AJ223" s="708"/>
      <c r="AK223" s="708"/>
      <c r="AL223" s="708"/>
      <c r="AM223" s="708"/>
      <c r="AN223" s="708"/>
      <c r="AO223" s="708"/>
      <c r="AP223" s="708"/>
      <c r="AQ223" s="708"/>
      <c r="AR223" s="708"/>
      <c r="AS223" s="708"/>
      <c r="AT223" s="708"/>
      <c r="AU223" s="708"/>
      <c r="AV223" s="708"/>
      <c r="AW223" s="708"/>
      <c r="AX223" s="709"/>
    </row>
    <row r="224" spans="1:51" ht="55"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633</v>
      </c>
      <c r="AE224" s="687"/>
      <c r="AF224" s="687"/>
      <c r="AG224" s="713" t="s">
        <v>712</v>
      </c>
      <c r="AH224" s="714"/>
      <c r="AI224" s="714"/>
      <c r="AJ224" s="714"/>
      <c r="AK224" s="714"/>
      <c r="AL224" s="714"/>
      <c r="AM224" s="714"/>
      <c r="AN224" s="714"/>
      <c r="AO224" s="714"/>
      <c r="AP224" s="714"/>
      <c r="AQ224" s="714"/>
      <c r="AR224" s="714"/>
      <c r="AS224" s="714"/>
      <c r="AT224" s="714"/>
      <c r="AU224" s="714"/>
      <c r="AV224" s="714"/>
      <c r="AW224" s="714"/>
      <c r="AX224" s="715"/>
    </row>
    <row r="225" spans="1:50" ht="103.5"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633</v>
      </c>
      <c r="AE225" s="720"/>
      <c r="AF225" s="720"/>
      <c r="AG225" s="677" t="s">
        <v>713</v>
      </c>
      <c r="AH225" s="383"/>
      <c r="AI225" s="383"/>
      <c r="AJ225" s="383"/>
      <c r="AK225" s="383"/>
      <c r="AL225" s="383"/>
      <c r="AM225" s="383"/>
      <c r="AN225" s="383"/>
      <c r="AO225" s="383"/>
      <c r="AP225" s="383"/>
      <c r="AQ225" s="383"/>
      <c r="AR225" s="383"/>
      <c r="AS225" s="383"/>
      <c r="AT225" s="383"/>
      <c r="AU225" s="383"/>
      <c r="AV225" s="383"/>
      <c r="AW225" s="383"/>
      <c r="AX225" s="678"/>
    </row>
    <row r="226" spans="1:50" ht="23.25"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633</v>
      </c>
      <c r="AE226" s="675"/>
      <c r="AF226" s="675"/>
      <c r="AG226" s="361" t="s">
        <v>715</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5"/>
      <c r="B227" s="666"/>
      <c r="C227" s="679"/>
      <c r="D227" s="680"/>
      <c r="E227" s="683" t="s">
        <v>258</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714</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4" customHeight="1" x14ac:dyDescent="0.2">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714</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2">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639</v>
      </c>
      <c r="AE229" s="739"/>
      <c r="AF229" s="739"/>
      <c r="AG229" s="740" t="s">
        <v>640</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2">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633</v>
      </c>
      <c r="AE230" s="687"/>
      <c r="AF230" s="687"/>
      <c r="AG230" s="713" t="s">
        <v>716</v>
      </c>
      <c r="AH230" s="714"/>
      <c r="AI230" s="714"/>
      <c r="AJ230" s="714"/>
      <c r="AK230" s="714"/>
      <c r="AL230" s="714"/>
      <c r="AM230" s="714"/>
      <c r="AN230" s="714"/>
      <c r="AO230" s="714"/>
      <c r="AP230" s="714"/>
      <c r="AQ230" s="714"/>
      <c r="AR230" s="714"/>
      <c r="AS230" s="714"/>
      <c r="AT230" s="714"/>
      <c r="AU230" s="714"/>
      <c r="AV230" s="714"/>
      <c r="AW230" s="714"/>
      <c r="AX230" s="715"/>
    </row>
    <row r="231" spans="1:50" ht="68.5" customHeight="1" x14ac:dyDescent="0.2">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633</v>
      </c>
      <c r="AE231" s="687"/>
      <c r="AF231" s="687"/>
      <c r="AG231" s="713" t="s">
        <v>717</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2">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633</v>
      </c>
      <c r="AE232" s="687"/>
      <c r="AF232" s="687"/>
      <c r="AG232" s="713" t="s">
        <v>718</v>
      </c>
      <c r="AH232" s="714"/>
      <c r="AI232" s="714"/>
      <c r="AJ232" s="714"/>
      <c r="AK232" s="714"/>
      <c r="AL232" s="714"/>
      <c r="AM232" s="714"/>
      <c r="AN232" s="714"/>
      <c r="AO232" s="714"/>
      <c r="AP232" s="714"/>
      <c r="AQ232" s="714"/>
      <c r="AR232" s="714"/>
      <c r="AS232" s="714"/>
      <c r="AT232" s="714"/>
      <c r="AU232" s="714"/>
      <c r="AV232" s="714"/>
      <c r="AW232" s="714"/>
      <c r="AX232" s="715"/>
    </row>
    <row r="233" spans="1:50" ht="46.5" customHeight="1" x14ac:dyDescent="0.2">
      <c r="A233" s="665"/>
      <c r="B233" s="667"/>
      <c r="C233" s="733" t="s">
        <v>231</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633</v>
      </c>
      <c r="AE233" s="720"/>
      <c r="AF233" s="720"/>
      <c r="AG233" s="735" t="s">
        <v>719</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5"/>
      <c r="B234" s="667"/>
      <c r="C234" s="721" t="s">
        <v>232</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639</v>
      </c>
      <c r="AE234" s="687"/>
      <c r="AF234" s="688"/>
      <c r="AG234" s="713" t="s">
        <v>690</v>
      </c>
      <c r="AH234" s="714"/>
      <c r="AI234" s="714"/>
      <c r="AJ234" s="714"/>
      <c r="AK234" s="714"/>
      <c r="AL234" s="714"/>
      <c r="AM234" s="714"/>
      <c r="AN234" s="714"/>
      <c r="AO234" s="714"/>
      <c r="AP234" s="714"/>
      <c r="AQ234" s="714"/>
      <c r="AR234" s="714"/>
      <c r="AS234" s="714"/>
      <c r="AT234" s="714"/>
      <c r="AU234" s="714"/>
      <c r="AV234" s="714"/>
      <c r="AW234" s="714"/>
      <c r="AX234" s="715"/>
    </row>
    <row r="235" spans="1:50" ht="34" customHeight="1" x14ac:dyDescent="0.2">
      <c r="A235" s="668"/>
      <c r="B235" s="669"/>
      <c r="C235" s="724" t="s">
        <v>219</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633</v>
      </c>
      <c r="AE235" s="728"/>
      <c r="AF235" s="729"/>
      <c r="AG235" s="730" t="s">
        <v>720</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2">
      <c r="A236" s="122" t="s">
        <v>37</v>
      </c>
      <c r="B236" s="745"/>
      <c r="C236" s="746" t="s">
        <v>220</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633</v>
      </c>
      <c r="AE236" s="739"/>
      <c r="AF236" s="749"/>
      <c r="AG236" s="740" t="s">
        <v>721</v>
      </c>
      <c r="AH236" s="741"/>
      <c r="AI236" s="741"/>
      <c r="AJ236" s="741"/>
      <c r="AK236" s="741"/>
      <c r="AL236" s="741"/>
      <c r="AM236" s="741"/>
      <c r="AN236" s="741"/>
      <c r="AO236" s="741"/>
      <c r="AP236" s="741"/>
      <c r="AQ236" s="741"/>
      <c r="AR236" s="741"/>
      <c r="AS236" s="741"/>
      <c r="AT236" s="741"/>
      <c r="AU236" s="741"/>
      <c r="AV236" s="741"/>
      <c r="AW236" s="741"/>
      <c r="AX236" s="742"/>
    </row>
    <row r="237" spans="1:50" ht="47.25" customHeight="1" x14ac:dyDescent="0.2">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633</v>
      </c>
      <c r="AE237" s="754"/>
      <c r="AF237" s="754"/>
      <c r="AG237" s="713" t="s">
        <v>722</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2">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633</v>
      </c>
      <c r="AE238" s="687"/>
      <c r="AF238" s="687"/>
      <c r="AG238" s="713" t="s">
        <v>723</v>
      </c>
      <c r="AH238" s="714"/>
      <c r="AI238" s="714"/>
      <c r="AJ238" s="714"/>
      <c r="AK238" s="714"/>
      <c r="AL238" s="714"/>
      <c r="AM238" s="714"/>
      <c r="AN238" s="714"/>
      <c r="AO238" s="714"/>
      <c r="AP238" s="714"/>
      <c r="AQ238" s="714"/>
      <c r="AR238" s="714"/>
      <c r="AS238" s="714"/>
      <c r="AT238" s="714"/>
      <c r="AU238" s="714"/>
      <c r="AV238" s="714"/>
      <c r="AW238" s="714"/>
      <c r="AX238" s="715"/>
    </row>
    <row r="239" spans="1:50" ht="33.65" customHeight="1" x14ac:dyDescent="0.2">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633</v>
      </c>
      <c r="AE239" s="687"/>
      <c r="AF239" s="687"/>
      <c r="AG239" s="743" t="s">
        <v>724</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639</v>
      </c>
      <c r="AE240" s="675"/>
      <c r="AF240" s="766"/>
      <c r="AG240" s="361" t="s">
        <v>280</v>
      </c>
      <c r="AH240" s="139"/>
      <c r="AI240" s="139"/>
      <c r="AJ240" s="139"/>
      <c r="AK240" s="139"/>
      <c r="AL240" s="139"/>
      <c r="AM240" s="139"/>
      <c r="AN240" s="139"/>
      <c r="AO240" s="139"/>
      <c r="AP240" s="139"/>
      <c r="AQ240" s="139"/>
      <c r="AR240" s="139"/>
      <c r="AS240" s="139"/>
      <c r="AT240" s="139"/>
      <c r="AU240" s="139"/>
      <c r="AV240" s="139"/>
      <c r="AW240" s="139"/>
      <c r="AX240" s="676"/>
    </row>
    <row r="241" spans="1:50" ht="19.75" customHeight="1" x14ac:dyDescent="0.2">
      <c r="A241" s="760"/>
      <c r="B241" s="761"/>
      <c r="C241" s="104" t="s">
        <v>0</v>
      </c>
      <c r="D241" s="105"/>
      <c r="E241" s="105"/>
      <c r="F241" s="105"/>
      <c r="G241" s="105"/>
      <c r="H241" s="105"/>
      <c r="I241" s="105"/>
      <c r="J241" s="105"/>
      <c r="K241" s="105"/>
      <c r="L241" s="105"/>
      <c r="M241" s="105"/>
      <c r="N241" s="105"/>
      <c r="O241" s="101" t="s">
        <v>599</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2">
      <c r="A242" s="760"/>
      <c r="B242" s="761"/>
      <c r="C242" s="86"/>
      <c r="D242" s="87"/>
      <c r="E242" s="88"/>
      <c r="F242" s="88"/>
      <c r="G242" s="88"/>
      <c r="H242" s="89"/>
      <c r="I242" s="89"/>
      <c r="J242" s="90"/>
      <c r="K242" s="90"/>
      <c r="L242" s="90"/>
      <c r="M242" s="89"/>
      <c r="N242" s="91"/>
      <c r="O242" s="92" t="s">
        <v>611</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2">
      <c r="A243" s="760"/>
      <c r="B243" s="761"/>
      <c r="C243" s="107"/>
      <c r="D243" s="108"/>
      <c r="E243" s="88"/>
      <c r="F243" s="88"/>
      <c r="G243" s="88"/>
      <c r="H243" s="89"/>
      <c r="I243" s="89"/>
      <c r="J243" s="755"/>
      <c r="K243" s="755"/>
      <c r="L243" s="755"/>
      <c r="M243" s="756"/>
      <c r="N243" s="757"/>
      <c r="O243" s="95" t="s">
        <v>611</v>
      </c>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2">
      <c r="A244" s="760"/>
      <c r="B244" s="761"/>
      <c r="C244" s="107"/>
      <c r="D244" s="108"/>
      <c r="E244" s="88"/>
      <c r="F244" s="88"/>
      <c r="G244" s="88"/>
      <c r="H244" s="89"/>
      <c r="I244" s="89"/>
      <c r="J244" s="755"/>
      <c r="K244" s="755"/>
      <c r="L244" s="755"/>
      <c r="M244" s="756"/>
      <c r="N244" s="757"/>
      <c r="O244" s="95" t="s">
        <v>611</v>
      </c>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2">
      <c r="A245" s="760"/>
      <c r="B245" s="761"/>
      <c r="C245" s="107"/>
      <c r="D245" s="108"/>
      <c r="E245" s="88"/>
      <c r="F245" s="88"/>
      <c r="G245" s="88"/>
      <c r="H245" s="89"/>
      <c r="I245" s="89"/>
      <c r="J245" s="755"/>
      <c r="K245" s="755"/>
      <c r="L245" s="755"/>
      <c r="M245" s="756"/>
      <c r="N245" s="757"/>
      <c r="O245" s="95" t="s">
        <v>611</v>
      </c>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2">
      <c r="A246" s="762"/>
      <c r="B246" s="763"/>
      <c r="C246" s="767"/>
      <c r="D246" s="768"/>
      <c r="E246" s="88"/>
      <c r="F246" s="88"/>
      <c r="G246" s="88"/>
      <c r="H246" s="89"/>
      <c r="I246" s="89"/>
      <c r="J246" s="769"/>
      <c r="K246" s="769"/>
      <c r="L246" s="769"/>
      <c r="M246" s="84"/>
      <c r="N246" s="85"/>
      <c r="O246" s="98" t="s">
        <v>611</v>
      </c>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0.75" customHeight="1" x14ac:dyDescent="0.2">
      <c r="A247" s="122" t="s">
        <v>45</v>
      </c>
      <c r="B247" s="123"/>
      <c r="C247" s="126" t="s">
        <v>49</v>
      </c>
      <c r="D247" s="127"/>
      <c r="E247" s="127"/>
      <c r="F247" s="128"/>
      <c r="G247" s="129" t="s">
        <v>786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0.75" customHeight="1" thickBot="1" x14ac:dyDescent="0.25">
      <c r="A248" s="124"/>
      <c r="B248" s="125"/>
      <c r="C248" s="131" t="s">
        <v>53</v>
      </c>
      <c r="D248" s="132"/>
      <c r="E248" s="132"/>
      <c r="F248" s="133"/>
      <c r="G248" s="134" t="s">
        <v>787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28.5" customHeight="1" thickBot="1" x14ac:dyDescent="0.25">
      <c r="A250" s="112" t="s">
        <v>795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6" customHeight="1" thickBot="1" x14ac:dyDescent="0.25">
      <c r="A252" s="118" t="s">
        <v>132</v>
      </c>
      <c r="B252" s="119"/>
      <c r="C252" s="119"/>
      <c r="D252" s="119"/>
      <c r="E252" s="120"/>
      <c r="F252" s="121" t="s">
        <v>790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8" customHeight="1" thickBot="1" x14ac:dyDescent="0.25">
      <c r="A254" s="118" t="s">
        <v>791</v>
      </c>
      <c r="B254" s="119"/>
      <c r="C254" s="119"/>
      <c r="D254" s="119"/>
      <c r="E254" s="120"/>
      <c r="F254" s="774" t="s">
        <v>792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2">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20.25" customHeight="1" thickBot="1" x14ac:dyDescent="0.25">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1" t="s">
        <v>235</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2">
      <c r="A258" s="784" t="s">
        <v>273</v>
      </c>
      <c r="B258" s="785"/>
      <c r="C258" s="785"/>
      <c r="D258" s="786"/>
      <c r="E258" s="770" t="s">
        <v>611</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2">
      <c r="A259" s="136" t="s">
        <v>272</v>
      </c>
      <c r="B259" s="136"/>
      <c r="C259" s="136"/>
      <c r="D259" s="136"/>
      <c r="E259" s="770" t="s">
        <v>627</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2">
      <c r="A260" s="136" t="s">
        <v>271</v>
      </c>
      <c r="B260" s="136"/>
      <c r="C260" s="136"/>
      <c r="D260" s="136"/>
      <c r="E260" s="770" t="s">
        <v>628</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2">
      <c r="A261" s="136" t="s">
        <v>270</v>
      </c>
      <c r="B261" s="136"/>
      <c r="C261" s="136"/>
      <c r="D261" s="136"/>
      <c r="E261" s="770" t="s">
        <v>629</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2">
      <c r="A262" s="136" t="s">
        <v>269</v>
      </c>
      <c r="B262" s="136"/>
      <c r="C262" s="136"/>
      <c r="D262" s="136"/>
      <c r="E262" s="770" t="s">
        <v>630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2">
      <c r="A263" s="136" t="s">
        <v>268</v>
      </c>
      <c r="B263" s="136"/>
      <c r="C263" s="136"/>
      <c r="D263" s="136"/>
      <c r="E263" s="770" t="s">
        <v>631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2">
      <c r="A264" s="136" t="s">
        <v>267</v>
      </c>
      <c r="B264" s="136"/>
      <c r="C264" s="136"/>
      <c r="D264" s="136"/>
      <c r="E264" s="770" t="s">
        <v>632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2">
      <c r="A265" s="136" t="s">
        <v>266</v>
      </c>
      <c r="B265" s="136"/>
      <c r="C265" s="136"/>
      <c r="D265" s="136"/>
      <c r="E265" s="770" t="s">
        <v>632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2">
      <c r="A266" s="136" t="s">
        <v>412</v>
      </c>
      <c r="B266" s="136"/>
      <c r="C266" s="136"/>
      <c r="D266" s="136"/>
      <c r="E266" s="789" t="s">
        <v>602</v>
      </c>
      <c r="F266" s="790"/>
      <c r="G266" s="790"/>
      <c r="H266" s="77" t="str">
        <f>IF(E266="","","-")</f>
        <v>-</v>
      </c>
      <c r="I266" s="790"/>
      <c r="J266" s="790"/>
      <c r="K266" s="77" t="str">
        <f>IF(I266="","","-")</f>
        <v/>
      </c>
      <c r="L266" s="106">
        <v>304</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2">
      <c r="A267" s="136" t="s">
        <v>590</v>
      </c>
      <c r="B267" s="136"/>
      <c r="C267" s="136"/>
      <c r="D267" s="136"/>
      <c r="E267" s="789" t="s">
        <v>602</v>
      </c>
      <c r="F267" s="790"/>
      <c r="G267" s="790"/>
      <c r="H267" s="77"/>
      <c r="I267" s="790"/>
      <c r="J267" s="790"/>
      <c r="K267" s="77"/>
      <c r="L267" s="106">
        <v>305</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2">
      <c r="A268" s="136" t="s">
        <v>380</v>
      </c>
      <c r="B268" s="136"/>
      <c r="C268" s="136"/>
      <c r="D268" s="136"/>
      <c r="E268" s="792">
        <v>2021</v>
      </c>
      <c r="F268" s="137"/>
      <c r="G268" s="790" t="s">
        <v>601</v>
      </c>
      <c r="H268" s="790"/>
      <c r="I268" s="790"/>
      <c r="J268" s="137">
        <v>20</v>
      </c>
      <c r="K268" s="137"/>
      <c r="L268" s="106">
        <v>321</v>
      </c>
      <c r="M268" s="106"/>
      <c r="N268" s="106"/>
      <c r="O268" s="137" t="s">
        <v>635</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4" customHeight="1" x14ac:dyDescent="0.2">
      <c r="A269" s="246" t="s">
        <v>260</v>
      </c>
      <c r="B269" s="247"/>
      <c r="C269" s="247"/>
      <c r="D269" s="247"/>
      <c r="E269" s="247"/>
      <c r="F269" s="248"/>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hidden="1"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hidden="1"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hidden="1"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6" t="s">
        <v>262</v>
      </c>
      <c r="B308" s="797"/>
      <c r="C308" s="797"/>
      <c r="D308" s="797"/>
      <c r="E308" s="797"/>
      <c r="F308" s="798"/>
      <c r="G308" s="802" t="s">
        <v>774</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773</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2">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2">
      <c r="A310" s="799"/>
      <c r="B310" s="800"/>
      <c r="C310" s="800"/>
      <c r="D310" s="800"/>
      <c r="E310" s="800"/>
      <c r="F310" s="801"/>
      <c r="G310" s="823" t="s">
        <v>725</v>
      </c>
      <c r="H310" s="824"/>
      <c r="I310" s="824"/>
      <c r="J310" s="824"/>
      <c r="K310" s="825"/>
      <c r="L310" s="826" t="s">
        <v>739</v>
      </c>
      <c r="M310" s="827"/>
      <c r="N310" s="827"/>
      <c r="O310" s="827"/>
      <c r="P310" s="827"/>
      <c r="Q310" s="827"/>
      <c r="R310" s="827"/>
      <c r="S310" s="827"/>
      <c r="T310" s="827"/>
      <c r="U310" s="827"/>
      <c r="V310" s="827"/>
      <c r="W310" s="827"/>
      <c r="X310" s="828"/>
      <c r="Y310" s="829">
        <v>120.866</v>
      </c>
      <c r="Z310" s="830"/>
      <c r="AA310" s="830"/>
      <c r="AB310" s="831"/>
      <c r="AC310" s="823" t="s">
        <v>727</v>
      </c>
      <c r="AD310" s="824"/>
      <c r="AE310" s="824"/>
      <c r="AF310" s="824"/>
      <c r="AG310" s="825"/>
      <c r="AH310" s="826" t="s">
        <v>726</v>
      </c>
      <c r="AI310" s="827"/>
      <c r="AJ310" s="827"/>
      <c r="AK310" s="827"/>
      <c r="AL310" s="827"/>
      <c r="AM310" s="827"/>
      <c r="AN310" s="827"/>
      <c r="AO310" s="827"/>
      <c r="AP310" s="827"/>
      <c r="AQ310" s="827"/>
      <c r="AR310" s="827"/>
      <c r="AS310" s="827"/>
      <c r="AT310" s="828"/>
      <c r="AU310" s="829">
        <v>17.178248</v>
      </c>
      <c r="AV310" s="830"/>
      <c r="AW310" s="830"/>
      <c r="AX310" s="832"/>
    </row>
    <row r="311" spans="1:50" ht="24.75" customHeight="1" x14ac:dyDescent="0.2">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t="s">
        <v>728</v>
      </c>
      <c r="AD311" s="810"/>
      <c r="AE311" s="810"/>
      <c r="AF311" s="810"/>
      <c r="AG311" s="811"/>
      <c r="AH311" s="812" t="s">
        <v>728</v>
      </c>
      <c r="AI311" s="813"/>
      <c r="AJ311" s="813"/>
      <c r="AK311" s="813"/>
      <c r="AL311" s="813"/>
      <c r="AM311" s="813"/>
      <c r="AN311" s="813"/>
      <c r="AO311" s="813"/>
      <c r="AP311" s="813"/>
      <c r="AQ311" s="813"/>
      <c r="AR311" s="813"/>
      <c r="AS311" s="813"/>
      <c r="AT311" s="814"/>
      <c r="AU311" s="815">
        <v>2.00414</v>
      </c>
      <c r="AV311" s="816"/>
      <c r="AW311" s="816"/>
      <c r="AX311" s="818"/>
    </row>
    <row r="312" spans="1:50" ht="24.75" customHeight="1" x14ac:dyDescent="0.2">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t="s">
        <v>729</v>
      </c>
      <c r="AD312" s="810"/>
      <c r="AE312" s="810"/>
      <c r="AF312" s="810"/>
      <c r="AG312" s="811"/>
      <c r="AH312" s="812" t="s">
        <v>735</v>
      </c>
      <c r="AI312" s="813"/>
      <c r="AJ312" s="813"/>
      <c r="AK312" s="813"/>
      <c r="AL312" s="813"/>
      <c r="AM312" s="813"/>
      <c r="AN312" s="813"/>
      <c r="AO312" s="813"/>
      <c r="AP312" s="813"/>
      <c r="AQ312" s="813"/>
      <c r="AR312" s="813"/>
      <c r="AS312" s="813"/>
      <c r="AT312" s="814"/>
      <c r="AU312" s="815">
        <v>0.73199999999999998</v>
      </c>
      <c r="AV312" s="816"/>
      <c r="AW312" s="816"/>
      <c r="AX312" s="818"/>
    </row>
    <row r="313" spans="1:50" ht="24.75" customHeight="1" x14ac:dyDescent="0.2">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t="s">
        <v>730</v>
      </c>
      <c r="AD313" s="810"/>
      <c r="AE313" s="810"/>
      <c r="AF313" s="810"/>
      <c r="AG313" s="811"/>
      <c r="AH313" s="812" t="s">
        <v>736</v>
      </c>
      <c r="AI313" s="813"/>
      <c r="AJ313" s="813"/>
      <c r="AK313" s="813"/>
      <c r="AL313" s="813"/>
      <c r="AM313" s="813"/>
      <c r="AN313" s="813"/>
      <c r="AO313" s="813"/>
      <c r="AP313" s="813"/>
      <c r="AQ313" s="813"/>
      <c r="AR313" s="813"/>
      <c r="AS313" s="813"/>
      <c r="AT313" s="814"/>
      <c r="AU313" s="815">
        <v>0.40558</v>
      </c>
      <c r="AV313" s="816"/>
      <c r="AW313" s="816"/>
      <c r="AX313" s="818"/>
    </row>
    <row r="314" spans="1:50" ht="24.75" customHeight="1" x14ac:dyDescent="0.2">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t="s">
        <v>731</v>
      </c>
      <c r="AD314" s="810"/>
      <c r="AE314" s="810"/>
      <c r="AF314" s="810"/>
      <c r="AG314" s="811"/>
      <c r="AH314" s="812" t="s">
        <v>655</v>
      </c>
      <c r="AI314" s="813"/>
      <c r="AJ314" s="813"/>
      <c r="AK314" s="813"/>
      <c r="AL314" s="813"/>
      <c r="AM314" s="813"/>
      <c r="AN314" s="813"/>
      <c r="AO314" s="813"/>
      <c r="AP314" s="813"/>
      <c r="AQ314" s="813"/>
      <c r="AR314" s="813"/>
      <c r="AS314" s="813"/>
      <c r="AT314" s="814"/>
      <c r="AU314" s="815">
        <v>0.39296900000000001</v>
      </c>
      <c r="AV314" s="816"/>
      <c r="AW314" s="816"/>
      <c r="AX314" s="818"/>
    </row>
    <row r="315" spans="1:50" ht="24.75" customHeight="1" x14ac:dyDescent="0.2">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t="s">
        <v>732</v>
      </c>
      <c r="AD315" s="810"/>
      <c r="AE315" s="810"/>
      <c r="AF315" s="810"/>
      <c r="AG315" s="811"/>
      <c r="AH315" s="812" t="s">
        <v>732</v>
      </c>
      <c r="AI315" s="813"/>
      <c r="AJ315" s="813"/>
      <c r="AK315" s="813"/>
      <c r="AL315" s="813"/>
      <c r="AM315" s="813"/>
      <c r="AN315" s="813"/>
      <c r="AO315" s="813"/>
      <c r="AP315" s="813"/>
      <c r="AQ315" s="813"/>
      <c r="AR315" s="813"/>
      <c r="AS315" s="813"/>
      <c r="AT315" s="814"/>
      <c r="AU315" s="815">
        <v>0.44535999999999998</v>
      </c>
      <c r="AV315" s="816"/>
      <c r="AW315" s="816"/>
      <c r="AX315" s="818"/>
    </row>
    <row r="316" spans="1:50" ht="24.75" customHeight="1" x14ac:dyDescent="0.2">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t="s">
        <v>730</v>
      </c>
      <c r="AD316" s="810"/>
      <c r="AE316" s="810"/>
      <c r="AF316" s="810"/>
      <c r="AG316" s="811"/>
      <c r="AH316" s="812" t="s">
        <v>737</v>
      </c>
      <c r="AI316" s="813"/>
      <c r="AJ316" s="813"/>
      <c r="AK316" s="813"/>
      <c r="AL316" s="813"/>
      <c r="AM316" s="813"/>
      <c r="AN316" s="813"/>
      <c r="AO316" s="813"/>
      <c r="AP316" s="813"/>
      <c r="AQ316" s="813"/>
      <c r="AR316" s="813"/>
      <c r="AS316" s="813"/>
      <c r="AT316" s="814"/>
      <c r="AU316" s="815">
        <v>0.28912100000000002</v>
      </c>
      <c r="AV316" s="816"/>
      <c r="AW316" s="816"/>
      <c r="AX316" s="818"/>
    </row>
    <row r="317" spans="1:50" ht="24.75" customHeight="1" x14ac:dyDescent="0.2">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t="s">
        <v>733</v>
      </c>
      <c r="AD317" s="810"/>
      <c r="AE317" s="810"/>
      <c r="AF317" s="810"/>
      <c r="AG317" s="811"/>
      <c r="AH317" s="812" t="s">
        <v>733</v>
      </c>
      <c r="AI317" s="813"/>
      <c r="AJ317" s="813"/>
      <c r="AK317" s="813"/>
      <c r="AL317" s="813"/>
      <c r="AM317" s="813"/>
      <c r="AN317" s="813"/>
      <c r="AO317" s="813"/>
      <c r="AP317" s="813"/>
      <c r="AQ317" s="813"/>
      <c r="AR317" s="813"/>
      <c r="AS317" s="813"/>
      <c r="AT317" s="814"/>
      <c r="AU317" s="815">
        <v>0.27447100000000002</v>
      </c>
      <c r="AV317" s="816"/>
      <c r="AW317" s="816"/>
      <c r="AX317" s="818"/>
    </row>
    <row r="318" spans="1:50" ht="24.75" customHeight="1" x14ac:dyDescent="0.2">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t="s">
        <v>734</v>
      </c>
      <c r="AD318" s="810"/>
      <c r="AE318" s="810"/>
      <c r="AF318" s="810"/>
      <c r="AG318" s="811"/>
      <c r="AH318" s="812" t="s">
        <v>734</v>
      </c>
      <c r="AI318" s="813"/>
      <c r="AJ318" s="813"/>
      <c r="AK318" s="813"/>
      <c r="AL318" s="813"/>
      <c r="AM318" s="813"/>
      <c r="AN318" s="813"/>
      <c r="AO318" s="813"/>
      <c r="AP318" s="813"/>
      <c r="AQ318" s="813"/>
      <c r="AR318" s="813"/>
      <c r="AS318" s="813"/>
      <c r="AT318" s="814"/>
      <c r="AU318" s="815">
        <v>0.19470000000000001</v>
      </c>
      <c r="AV318" s="816"/>
      <c r="AW318" s="816"/>
      <c r="AX318" s="818"/>
    </row>
    <row r="319" spans="1:50" ht="24.75" customHeight="1" x14ac:dyDescent="0.2">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t="s">
        <v>75</v>
      </c>
      <c r="AD319" s="810"/>
      <c r="AE319" s="810"/>
      <c r="AF319" s="810"/>
      <c r="AG319" s="811"/>
      <c r="AH319" s="812" t="s">
        <v>738</v>
      </c>
      <c r="AI319" s="813"/>
      <c r="AJ319" s="813"/>
      <c r="AK319" s="813"/>
      <c r="AL319" s="813"/>
      <c r="AM319" s="813"/>
      <c r="AN319" s="813"/>
      <c r="AO319" s="813"/>
      <c r="AP319" s="813"/>
      <c r="AQ319" s="813"/>
      <c r="AR319" s="813"/>
      <c r="AS319" s="813"/>
      <c r="AT319" s="814"/>
      <c r="AU319" s="815">
        <v>0.12895899999999999</v>
      </c>
      <c r="AV319" s="816"/>
      <c r="AW319" s="816"/>
      <c r="AX319" s="818"/>
    </row>
    <row r="320" spans="1:50" ht="24.75" customHeight="1" thickBot="1" x14ac:dyDescent="0.2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120.866</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22.045548</v>
      </c>
      <c r="AV320" s="839"/>
      <c r="AW320" s="839"/>
      <c r="AX320" s="841"/>
    </row>
    <row r="321" spans="1:51" ht="24.75" customHeight="1" x14ac:dyDescent="0.2">
      <c r="A321" s="799"/>
      <c r="B321" s="800"/>
      <c r="C321" s="800"/>
      <c r="D321" s="800"/>
      <c r="E321" s="800"/>
      <c r="F321" s="801"/>
      <c r="G321" s="802" t="s">
        <v>671</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767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2">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2">
      <c r="A323" s="799"/>
      <c r="B323" s="800"/>
      <c r="C323" s="800"/>
      <c r="D323" s="800"/>
      <c r="E323" s="800"/>
      <c r="F323" s="801"/>
      <c r="G323" s="823" t="s">
        <v>653</v>
      </c>
      <c r="H323" s="824"/>
      <c r="I323" s="824"/>
      <c r="J323" s="824"/>
      <c r="K323" s="825"/>
      <c r="L323" s="826" t="s">
        <v>654</v>
      </c>
      <c r="M323" s="827"/>
      <c r="N323" s="827"/>
      <c r="O323" s="827"/>
      <c r="P323" s="827"/>
      <c r="Q323" s="827"/>
      <c r="R323" s="827"/>
      <c r="S323" s="827"/>
      <c r="T323" s="827"/>
      <c r="U323" s="827"/>
      <c r="V323" s="827"/>
      <c r="W323" s="827"/>
      <c r="X323" s="828"/>
      <c r="Y323" s="829">
        <v>205.80843300000001</v>
      </c>
      <c r="Z323" s="830"/>
      <c r="AA323" s="830"/>
      <c r="AB323" s="831"/>
      <c r="AC323" s="823" t="s">
        <v>768</v>
      </c>
      <c r="AD323" s="824"/>
      <c r="AE323" s="824"/>
      <c r="AF323" s="824"/>
      <c r="AG323" s="825"/>
      <c r="AH323" s="826"/>
      <c r="AI323" s="827"/>
      <c r="AJ323" s="827"/>
      <c r="AK323" s="827"/>
      <c r="AL323" s="827"/>
      <c r="AM323" s="827"/>
      <c r="AN323" s="827"/>
      <c r="AO323" s="827"/>
      <c r="AP323" s="827"/>
      <c r="AQ323" s="827"/>
      <c r="AR323" s="827"/>
      <c r="AS323" s="827"/>
      <c r="AT323" s="828"/>
      <c r="AU323" s="829">
        <v>6.199821</v>
      </c>
      <c r="AV323" s="830"/>
      <c r="AW323" s="830"/>
      <c r="AX323" s="832"/>
      <c r="AY323">
        <f t="shared" si="11"/>
        <v>2</v>
      </c>
    </row>
    <row r="324" spans="1:51" ht="24.75" customHeight="1" x14ac:dyDescent="0.2">
      <c r="A324" s="799"/>
      <c r="B324" s="800"/>
      <c r="C324" s="800"/>
      <c r="D324" s="800"/>
      <c r="E324" s="800"/>
      <c r="F324" s="801"/>
      <c r="G324" s="809" t="s">
        <v>655</v>
      </c>
      <c r="H324" s="810"/>
      <c r="I324" s="810"/>
      <c r="J324" s="810"/>
      <c r="K324" s="811"/>
      <c r="L324" s="812" t="s">
        <v>655</v>
      </c>
      <c r="M324" s="813"/>
      <c r="N324" s="813"/>
      <c r="O324" s="813"/>
      <c r="P324" s="813"/>
      <c r="Q324" s="813"/>
      <c r="R324" s="813"/>
      <c r="S324" s="813"/>
      <c r="T324" s="813"/>
      <c r="U324" s="813"/>
      <c r="V324" s="813"/>
      <c r="W324" s="813"/>
      <c r="X324" s="814"/>
      <c r="Y324" s="815">
        <v>58.035609000000001</v>
      </c>
      <c r="Z324" s="816"/>
      <c r="AA324" s="816"/>
      <c r="AB324" s="817"/>
      <c r="AC324" s="809" t="s">
        <v>727</v>
      </c>
      <c r="AD324" s="810"/>
      <c r="AE324" s="810"/>
      <c r="AF324" s="810"/>
      <c r="AG324" s="811"/>
      <c r="AH324" s="812"/>
      <c r="AI324" s="813"/>
      <c r="AJ324" s="813"/>
      <c r="AK324" s="813"/>
      <c r="AL324" s="813"/>
      <c r="AM324" s="813"/>
      <c r="AN324" s="813"/>
      <c r="AO324" s="813"/>
      <c r="AP324" s="813"/>
      <c r="AQ324" s="813"/>
      <c r="AR324" s="813"/>
      <c r="AS324" s="813"/>
      <c r="AT324" s="814"/>
      <c r="AU324" s="815">
        <v>5.6673270000000002</v>
      </c>
      <c r="AV324" s="816"/>
      <c r="AW324" s="816"/>
      <c r="AX324" s="818"/>
      <c r="AY324">
        <f t="shared" si="11"/>
        <v>2</v>
      </c>
    </row>
    <row r="325" spans="1:51" ht="24.75" customHeight="1" x14ac:dyDescent="0.2">
      <c r="A325" s="799"/>
      <c r="B325" s="800"/>
      <c r="C325" s="800"/>
      <c r="D325" s="800"/>
      <c r="E325" s="800"/>
      <c r="F325" s="801"/>
      <c r="G325" s="809" t="s">
        <v>658</v>
      </c>
      <c r="H325" s="810"/>
      <c r="I325" s="810"/>
      <c r="J325" s="810"/>
      <c r="K325" s="811"/>
      <c r="L325" s="812" t="s">
        <v>659</v>
      </c>
      <c r="M325" s="813"/>
      <c r="N325" s="813"/>
      <c r="O325" s="813"/>
      <c r="P325" s="813"/>
      <c r="Q325" s="813"/>
      <c r="R325" s="813"/>
      <c r="S325" s="813"/>
      <c r="T325" s="813"/>
      <c r="U325" s="813"/>
      <c r="V325" s="813"/>
      <c r="W325" s="813"/>
      <c r="X325" s="814"/>
      <c r="Y325" s="815">
        <v>36.245080999999999</v>
      </c>
      <c r="Z325" s="816"/>
      <c r="AA325" s="816"/>
      <c r="AB325" s="817"/>
      <c r="AC325" s="809" t="s">
        <v>769</v>
      </c>
      <c r="AD325" s="810"/>
      <c r="AE325" s="810"/>
      <c r="AF325" s="810"/>
      <c r="AG325" s="811"/>
      <c r="AH325" s="812"/>
      <c r="AI325" s="813"/>
      <c r="AJ325" s="813"/>
      <c r="AK325" s="813"/>
      <c r="AL325" s="813"/>
      <c r="AM325" s="813"/>
      <c r="AN325" s="813"/>
      <c r="AO325" s="813"/>
      <c r="AP325" s="813"/>
      <c r="AQ325" s="813"/>
      <c r="AR325" s="813"/>
      <c r="AS325" s="813"/>
      <c r="AT325" s="814"/>
      <c r="AU325" s="815">
        <v>2.3016000000000001</v>
      </c>
      <c r="AV325" s="816"/>
      <c r="AW325" s="816"/>
      <c r="AX325" s="818"/>
      <c r="AY325">
        <f t="shared" si="11"/>
        <v>2</v>
      </c>
    </row>
    <row r="326" spans="1:51" ht="24.75" customHeight="1" x14ac:dyDescent="0.2">
      <c r="A326" s="799"/>
      <c r="B326" s="800"/>
      <c r="C326" s="800"/>
      <c r="D326" s="800"/>
      <c r="E326" s="800"/>
      <c r="F326" s="801"/>
      <c r="G326" s="809" t="s">
        <v>656</v>
      </c>
      <c r="H326" s="810"/>
      <c r="I326" s="810"/>
      <c r="J326" s="810"/>
      <c r="K326" s="811"/>
      <c r="L326" s="812" t="s">
        <v>657</v>
      </c>
      <c r="M326" s="813"/>
      <c r="N326" s="813"/>
      <c r="O326" s="813"/>
      <c r="P326" s="813"/>
      <c r="Q326" s="813"/>
      <c r="R326" s="813"/>
      <c r="S326" s="813"/>
      <c r="T326" s="813"/>
      <c r="U326" s="813"/>
      <c r="V326" s="813"/>
      <c r="W326" s="813"/>
      <c r="X326" s="814"/>
      <c r="Y326" s="815">
        <v>29.081852999999999</v>
      </c>
      <c r="Z326" s="816"/>
      <c r="AA326" s="816"/>
      <c r="AB326" s="817"/>
      <c r="AC326" s="809" t="s">
        <v>770</v>
      </c>
      <c r="AD326" s="810"/>
      <c r="AE326" s="810"/>
      <c r="AF326" s="810"/>
      <c r="AG326" s="811"/>
      <c r="AH326" s="812"/>
      <c r="AI326" s="813"/>
      <c r="AJ326" s="813"/>
      <c r="AK326" s="813"/>
      <c r="AL326" s="813"/>
      <c r="AM326" s="813"/>
      <c r="AN326" s="813"/>
      <c r="AO326" s="813"/>
      <c r="AP326" s="813"/>
      <c r="AQ326" s="813"/>
      <c r="AR326" s="813"/>
      <c r="AS326" s="813"/>
      <c r="AT326" s="814"/>
      <c r="AU326" s="815">
        <v>2.2868750000000002</v>
      </c>
      <c r="AV326" s="816"/>
      <c r="AW326" s="816"/>
      <c r="AX326" s="818"/>
      <c r="AY326">
        <f t="shared" si="11"/>
        <v>2</v>
      </c>
    </row>
    <row r="327" spans="1:51" ht="24.75" customHeight="1" x14ac:dyDescent="0.2">
      <c r="A327" s="799"/>
      <c r="B327" s="800"/>
      <c r="C327" s="800"/>
      <c r="D327" s="800"/>
      <c r="E327" s="800"/>
      <c r="F327" s="801"/>
      <c r="G327" s="809" t="s">
        <v>660</v>
      </c>
      <c r="H327" s="810"/>
      <c r="I327" s="810"/>
      <c r="J327" s="810"/>
      <c r="K327" s="811"/>
      <c r="L327" s="812" t="s">
        <v>661</v>
      </c>
      <c r="M327" s="813"/>
      <c r="N327" s="813"/>
      <c r="O327" s="813"/>
      <c r="P327" s="813"/>
      <c r="Q327" s="813"/>
      <c r="R327" s="813"/>
      <c r="S327" s="813"/>
      <c r="T327" s="813"/>
      <c r="U327" s="813"/>
      <c r="V327" s="813"/>
      <c r="W327" s="813"/>
      <c r="X327" s="814"/>
      <c r="Y327" s="815">
        <v>23.104507999999999</v>
      </c>
      <c r="Z327" s="816"/>
      <c r="AA327" s="816"/>
      <c r="AB327" s="817"/>
      <c r="AC327" s="809" t="s">
        <v>771</v>
      </c>
      <c r="AD327" s="810"/>
      <c r="AE327" s="810"/>
      <c r="AF327" s="810"/>
      <c r="AG327" s="811"/>
      <c r="AH327" s="812"/>
      <c r="AI327" s="813"/>
      <c r="AJ327" s="813"/>
      <c r="AK327" s="813"/>
      <c r="AL327" s="813"/>
      <c r="AM327" s="813"/>
      <c r="AN327" s="813"/>
      <c r="AO327" s="813"/>
      <c r="AP327" s="813"/>
      <c r="AQ327" s="813"/>
      <c r="AR327" s="813"/>
      <c r="AS327" s="813"/>
      <c r="AT327" s="814"/>
      <c r="AU327" s="815">
        <v>0.51036000000000004</v>
      </c>
      <c r="AV327" s="816"/>
      <c r="AW327" s="816"/>
      <c r="AX327" s="818"/>
      <c r="AY327">
        <f t="shared" si="11"/>
        <v>2</v>
      </c>
    </row>
    <row r="328" spans="1:51" ht="24.75" customHeight="1" x14ac:dyDescent="0.2">
      <c r="A328" s="799"/>
      <c r="B328" s="800"/>
      <c r="C328" s="800"/>
      <c r="D328" s="800"/>
      <c r="E328" s="800"/>
      <c r="F328" s="801"/>
      <c r="G328" s="809" t="s">
        <v>662</v>
      </c>
      <c r="H328" s="810"/>
      <c r="I328" s="810"/>
      <c r="J328" s="810"/>
      <c r="K328" s="811"/>
      <c r="L328" s="812" t="s">
        <v>663</v>
      </c>
      <c r="M328" s="813"/>
      <c r="N328" s="813"/>
      <c r="O328" s="813"/>
      <c r="P328" s="813"/>
      <c r="Q328" s="813"/>
      <c r="R328" s="813"/>
      <c r="S328" s="813"/>
      <c r="T328" s="813"/>
      <c r="U328" s="813"/>
      <c r="V328" s="813"/>
      <c r="W328" s="813"/>
      <c r="X328" s="814"/>
      <c r="Y328" s="815">
        <v>12.271039999999999</v>
      </c>
      <c r="Z328" s="816"/>
      <c r="AA328" s="816"/>
      <c r="AB328" s="817"/>
      <c r="AC328" s="809" t="s">
        <v>772</v>
      </c>
      <c r="AD328" s="810"/>
      <c r="AE328" s="810"/>
      <c r="AF328" s="810"/>
      <c r="AG328" s="811"/>
      <c r="AH328" s="812"/>
      <c r="AI328" s="813"/>
      <c r="AJ328" s="813"/>
      <c r="AK328" s="813"/>
      <c r="AL328" s="813"/>
      <c r="AM328" s="813"/>
      <c r="AN328" s="813"/>
      <c r="AO328" s="813"/>
      <c r="AP328" s="813"/>
      <c r="AQ328" s="813"/>
      <c r="AR328" s="813"/>
      <c r="AS328" s="813"/>
      <c r="AT328" s="814"/>
      <c r="AU328" s="815">
        <v>0.56673269999999998</v>
      </c>
      <c r="AV328" s="816"/>
      <c r="AW328" s="816"/>
      <c r="AX328" s="818"/>
      <c r="AY328">
        <f t="shared" si="11"/>
        <v>2</v>
      </c>
    </row>
    <row r="329" spans="1:51" ht="24.75" customHeight="1" x14ac:dyDescent="0.2">
      <c r="A329" s="799"/>
      <c r="B329" s="800"/>
      <c r="C329" s="800"/>
      <c r="D329" s="800"/>
      <c r="E329" s="800"/>
      <c r="F329" s="801"/>
      <c r="G329" s="809" t="s">
        <v>664</v>
      </c>
      <c r="H329" s="810"/>
      <c r="I329" s="810"/>
      <c r="J329" s="810"/>
      <c r="K329" s="811"/>
      <c r="L329" s="812" t="s">
        <v>665</v>
      </c>
      <c r="M329" s="813"/>
      <c r="N329" s="813"/>
      <c r="O329" s="813"/>
      <c r="P329" s="813"/>
      <c r="Q329" s="813"/>
      <c r="R329" s="813"/>
      <c r="S329" s="813"/>
      <c r="T329" s="813"/>
      <c r="U329" s="813"/>
      <c r="V329" s="813"/>
      <c r="W329" s="813"/>
      <c r="X329" s="814"/>
      <c r="Y329" s="815">
        <v>2.0745800000000001</v>
      </c>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customHeight="1" x14ac:dyDescent="0.2">
      <c r="A330" s="799"/>
      <c r="B330" s="800"/>
      <c r="C330" s="800"/>
      <c r="D330" s="800"/>
      <c r="E330" s="800"/>
      <c r="F330" s="801"/>
      <c r="G330" s="809" t="s">
        <v>666</v>
      </c>
      <c r="H330" s="810"/>
      <c r="I330" s="810"/>
      <c r="J330" s="810"/>
      <c r="K330" s="811"/>
      <c r="L330" s="812" t="s">
        <v>667</v>
      </c>
      <c r="M330" s="813"/>
      <c r="N330" s="813"/>
      <c r="O330" s="813"/>
      <c r="P330" s="813"/>
      <c r="Q330" s="813"/>
      <c r="R330" s="813"/>
      <c r="S330" s="813"/>
      <c r="T330" s="813"/>
      <c r="U330" s="813"/>
      <c r="V330" s="813"/>
      <c r="W330" s="813"/>
      <c r="X330" s="814"/>
      <c r="Y330" s="815">
        <v>1.7561020000000001</v>
      </c>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customHeight="1" x14ac:dyDescent="0.2">
      <c r="A331" s="799"/>
      <c r="B331" s="800"/>
      <c r="C331" s="800"/>
      <c r="D331" s="800"/>
      <c r="E331" s="800"/>
      <c r="F331" s="801"/>
      <c r="G331" s="809" t="s">
        <v>668</v>
      </c>
      <c r="H331" s="810"/>
      <c r="I331" s="810"/>
      <c r="J331" s="810"/>
      <c r="K331" s="811"/>
      <c r="L331" s="812" t="s">
        <v>670</v>
      </c>
      <c r="M331" s="813"/>
      <c r="N331" s="813"/>
      <c r="O331" s="813"/>
      <c r="P331" s="813"/>
      <c r="Q331" s="813"/>
      <c r="R331" s="813"/>
      <c r="S331" s="813"/>
      <c r="T331" s="813"/>
      <c r="U331" s="813"/>
      <c r="V331" s="813"/>
      <c r="W331" s="813"/>
      <c r="X331" s="814"/>
      <c r="Y331" s="815">
        <v>1.5949679999999999</v>
      </c>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customHeight="1" x14ac:dyDescent="0.2">
      <c r="A332" s="799"/>
      <c r="B332" s="800"/>
      <c r="C332" s="800"/>
      <c r="D332" s="800"/>
      <c r="E332" s="800"/>
      <c r="F332" s="801"/>
      <c r="G332" s="809" t="s">
        <v>75</v>
      </c>
      <c r="H332" s="810"/>
      <c r="I332" s="810"/>
      <c r="J332" s="810"/>
      <c r="K332" s="811"/>
      <c r="L332" s="812" t="s">
        <v>669</v>
      </c>
      <c r="M332" s="813"/>
      <c r="N332" s="813"/>
      <c r="O332" s="813"/>
      <c r="P332" s="813"/>
      <c r="Q332" s="813"/>
      <c r="R332" s="813"/>
      <c r="S332" s="813"/>
      <c r="T332" s="813"/>
      <c r="U332" s="813"/>
      <c r="V332" s="813"/>
      <c r="W332" s="813"/>
      <c r="X332" s="814"/>
      <c r="Y332" s="815">
        <v>1.3459920000000001</v>
      </c>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371.31816600000002</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17.532715700000001</v>
      </c>
      <c r="AV333" s="839"/>
      <c r="AW333" s="839"/>
      <c r="AX333" s="841"/>
      <c r="AY333">
        <f t="shared" si="11"/>
        <v>2</v>
      </c>
    </row>
    <row r="334" spans="1:51" ht="24.75" hidden="1" customHeight="1" x14ac:dyDescent="0.2">
      <c r="A334" s="799"/>
      <c r="B334" s="800"/>
      <c r="C334" s="800"/>
      <c r="D334" s="800"/>
      <c r="E334" s="800"/>
      <c r="F334" s="801"/>
      <c r="G334" s="802" t="s">
        <v>217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782</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2">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2">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2">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2">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2">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2">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2">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2">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2">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2">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2">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2">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2">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2">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2">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2">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2">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2">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2">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2">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2">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2">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2">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2">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5">
      <c r="A360" s="842" t="s">
        <v>573</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229</v>
      </c>
      <c r="AM360" s="846"/>
      <c r="AN360" s="846"/>
      <c r="AO360" s="79" t="s">
        <v>228</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227</v>
      </c>
      <c r="AD365" s="848"/>
      <c r="AE365" s="848"/>
      <c r="AF365" s="848"/>
      <c r="AG365" s="848"/>
      <c r="AH365" s="849" t="s">
        <v>245</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2">
      <c r="A366" s="858">
        <v>1</v>
      </c>
      <c r="B366" s="858">
        <v>1</v>
      </c>
      <c r="C366" s="859" t="s">
        <v>641</v>
      </c>
      <c r="D366" s="860"/>
      <c r="E366" s="860"/>
      <c r="F366" s="860"/>
      <c r="G366" s="860"/>
      <c r="H366" s="860"/>
      <c r="I366" s="860"/>
      <c r="J366" s="861">
        <v>7000020070009</v>
      </c>
      <c r="K366" s="862"/>
      <c r="L366" s="862"/>
      <c r="M366" s="862"/>
      <c r="N366" s="862"/>
      <c r="O366" s="862"/>
      <c r="P366" s="863" t="s">
        <v>642</v>
      </c>
      <c r="Q366" s="864"/>
      <c r="R366" s="864"/>
      <c r="S366" s="864"/>
      <c r="T366" s="864"/>
      <c r="U366" s="864"/>
      <c r="V366" s="864"/>
      <c r="W366" s="864"/>
      <c r="X366" s="864"/>
      <c r="Y366" s="865">
        <v>120.866</v>
      </c>
      <c r="Z366" s="866"/>
      <c r="AA366" s="866"/>
      <c r="AB366" s="867"/>
      <c r="AC366" s="868" t="s">
        <v>648</v>
      </c>
      <c r="AD366" s="869"/>
      <c r="AE366" s="869"/>
      <c r="AF366" s="869"/>
      <c r="AG366" s="869"/>
      <c r="AH366" s="852" t="s">
        <v>280</v>
      </c>
      <c r="AI366" s="853"/>
      <c r="AJ366" s="853"/>
      <c r="AK366" s="853"/>
      <c r="AL366" s="854" t="s">
        <v>611</v>
      </c>
      <c r="AM366" s="855"/>
      <c r="AN366" s="855"/>
      <c r="AO366" s="856"/>
      <c r="AP366" s="857" t="s">
        <v>280</v>
      </c>
      <c r="AQ366" s="857"/>
      <c r="AR366" s="857"/>
      <c r="AS366" s="857"/>
      <c r="AT366" s="857"/>
      <c r="AU366" s="857"/>
      <c r="AV366" s="857"/>
      <c r="AW366" s="857"/>
      <c r="AX366" s="857"/>
    </row>
    <row r="367" spans="1:51" ht="30" customHeight="1" x14ac:dyDescent="0.2">
      <c r="A367" s="858">
        <v>2</v>
      </c>
      <c r="B367" s="858">
        <v>1</v>
      </c>
      <c r="C367" s="859" t="s">
        <v>641</v>
      </c>
      <c r="D367" s="860"/>
      <c r="E367" s="860"/>
      <c r="F367" s="860"/>
      <c r="G367" s="860"/>
      <c r="H367" s="860"/>
      <c r="I367" s="860"/>
      <c r="J367" s="861">
        <v>7000020070009</v>
      </c>
      <c r="K367" s="862"/>
      <c r="L367" s="862"/>
      <c r="M367" s="862"/>
      <c r="N367" s="862"/>
      <c r="O367" s="862"/>
      <c r="P367" s="863" t="s">
        <v>643</v>
      </c>
      <c r="Q367" s="864"/>
      <c r="R367" s="864"/>
      <c r="S367" s="864"/>
      <c r="T367" s="864"/>
      <c r="U367" s="864"/>
      <c r="V367" s="864"/>
      <c r="W367" s="864"/>
      <c r="X367" s="864"/>
      <c r="Y367" s="865">
        <v>22.103999999999999</v>
      </c>
      <c r="Z367" s="866"/>
      <c r="AA367" s="866"/>
      <c r="AB367" s="867"/>
      <c r="AC367" s="868" t="s">
        <v>648</v>
      </c>
      <c r="AD367" s="869"/>
      <c r="AE367" s="869"/>
      <c r="AF367" s="869"/>
      <c r="AG367" s="869"/>
      <c r="AH367" s="852" t="s">
        <v>611</v>
      </c>
      <c r="AI367" s="853"/>
      <c r="AJ367" s="853"/>
      <c r="AK367" s="853"/>
      <c r="AL367" s="854" t="s">
        <v>611</v>
      </c>
      <c r="AM367" s="855"/>
      <c r="AN367" s="855"/>
      <c r="AO367" s="856"/>
      <c r="AP367" s="857" t="s">
        <v>611</v>
      </c>
      <c r="AQ367" s="857"/>
      <c r="AR367" s="857"/>
      <c r="AS367" s="857"/>
      <c r="AT367" s="857"/>
      <c r="AU367" s="857"/>
      <c r="AV367" s="857"/>
      <c r="AW367" s="857"/>
      <c r="AX367" s="857"/>
      <c r="AY367">
        <f>COUNTA($C$367)</f>
        <v>1</v>
      </c>
    </row>
    <row r="368" spans="1:51" ht="47.25" customHeight="1" x14ac:dyDescent="0.2">
      <c r="A368" s="858">
        <v>3</v>
      </c>
      <c r="B368" s="858">
        <v>1</v>
      </c>
      <c r="C368" s="859" t="s">
        <v>641</v>
      </c>
      <c r="D368" s="860"/>
      <c r="E368" s="860"/>
      <c r="F368" s="860"/>
      <c r="G368" s="860"/>
      <c r="H368" s="860"/>
      <c r="I368" s="860"/>
      <c r="J368" s="861">
        <v>7000020070009</v>
      </c>
      <c r="K368" s="862"/>
      <c r="L368" s="862"/>
      <c r="M368" s="862"/>
      <c r="N368" s="862"/>
      <c r="O368" s="862"/>
      <c r="P368" s="863" t="s">
        <v>644</v>
      </c>
      <c r="Q368" s="864"/>
      <c r="R368" s="864"/>
      <c r="S368" s="864"/>
      <c r="T368" s="864"/>
      <c r="U368" s="864"/>
      <c r="V368" s="864"/>
      <c r="W368" s="864"/>
      <c r="X368" s="864"/>
      <c r="Y368" s="865">
        <v>21.206</v>
      </c>
      <c r="Z368" s="866"/>
      <c r="AA368" s="866"/>
      <c r="AB368" s="867"/>
      <c r="AC368" s="868" t="s">
        <v>648</v>
      </c>
      <c r="AD368" s="869"/>
      <c r="AE368" s="869"/>
      <c r="AF368" s="869"/>
      <c r="AG368" s="869"/>
      <c r="AH368" s="870" t="s">
        <v>611</v>
      </c>
      <c r="AI368" s="871"/>
      <c r="AJ368" s="871"/>
      <c r="AK368" s="871"/>
      <c r="AL368" s="854" t="s">
        <v>611</v>
      </c>
      <c r="AM368" s="855"/>
      <c r="AN368" s="855"/>
      <c r="AO368" s="856"/>
      <c r="AP368" s="857" t="s">
        <v>611</v>
      </c>
      <c r="AQ368" s="857"/>
      <c r="AR368" s="857"/>
      <c r="AS368" s="857"/>
      <c r="AT368" s="857"/>
      <c r="AU368" s="857"/>
      <c r="AV368" s="857"/>
      <c r="AW368" s="857"/>
      <c r="AX368" s="857"/>
      <c r="AY368">
        <f>COUNTA($C$368)</f>
        <v>1</v>
      </c>
    </row>
    <row r="369" spans="1:51" ht="30" customHeight="1" x14ac:dyDescent="0.2">
      <c r="A369" s="858">
        <v>4</v>
      </c>
      <c r="B369" s="858">
        <v>1</v>
      </c>
      <c r="C369" s="859" t="s">
        <v>641</v>
      </c>
      <c r="D369" s="860"/>
      <c r="E369" s="860"/>
      <c r="F369" s="860"/>
      <c r="G369" s="860"/>
      <c r="H369" s="860"/>
      <c r="I369" s="860"/>
      <c r="J369" s="861">
        <v>7000020070009</v>
      </c>
      <c r="K369" s="862"/>
      <c r="L369" s="862"/>
      <c r="M369" s="862"/>
      <c r="N369" s="862"/>
      <c r="O369" s="862"/>
      <c r="P369" s="863" t="s">
        <v>645</v>
      </c>
      <c r="Q369" s="864"/>
      <c r="R369" s="864"/>
      <c r="S369" s="864"/>
      <c r="T369" s="864"/>
      <c r="U369" s="864"/>
      <c r="V369" s="864"/>
      <c r="W369" s="864"/>
      <c r="X369" s="864"/>
      <c r="Y369" s="865">
        <v>12.227</v>
      </c>
      <c r="Z369" s="866"/>
      <c r="AA369" s="866"/>
      <c r="AB369" s="867"/>
      <c r="AC369" s="868" t="s">
        <v>648</v>
      </c>
      <c r="AD369" s="869"/>
      <c r="AE369" s="869"/>
      <c r="AF369" s="869"/>
      <c r="AG369" s="869"/>
      <c r="AH369" s="870" t="s">
        <v>611</v>
      </c>
      <c r="AI369" s="871"/>
      <c r="AJ369" s="871"/>
      <c r="AK369" s="871"/>
      <c r="AL369" s="854" t="s">
        <v>611</v>
      </c>
      <c r="AM369" s="855"/>
      <c r="AN369" s="855"/>
      <c r="AO369" s="856"/>
      <c r="AP369" s="857" t="s">
        <v>611</v>
      </c>
      <c r="AQ369" s="857"/>
      <c r="AR369" s="857"/>
      <c r="AS369" s="857"/>
      <c r="AT369" s="857"/>
      <c r="AU369" s="857"/>
      <c r="AV369" s="857"/>
      <c r="AW369" s="857"/>
      <c r="AX369" s="857"/>
      <c r="AY369">
        <f>COUNTA($C$369)</f>
        <v>1</v>
      </c>
    </row>
    <row r="370" spans="1:51" ht="30" customHeight="1" x14ac:dyDescent="0.2">
      <c r="A370" s="858">
        <v>5</v>
      </c>
      <c r="B370" s="858">
        <v>1</v>
      </c>
      <c r="C370" s="859" t="s">
        <v>641</v>
      </c>
      <c r="D370" s="860"/>
      <c r="E370" s="860"/>
      <c r="F370" s="860"/>
      <c r="G370" s="860"/>
      <c r="H370" s="860"/>
      <c r="I370" s="860"/>
      <c r="J370" s="861">
        <v>7000020070009</v>
      </c>
      <c r="K370" s="862"/>
      <c r="L370" s="862"/>
      <c r="M370" s="862"/>
      <c r="N370" s="862"/>
      <c r="O370" s="862"/>
      <c r="P370" s="863" t="s">
        <v>646</v>
      </c>
      <c r="Q370" s="864"/>
      <c r="R370" s="864"/>
      <c r="S370" s="864"/>
      <c r="T370" s="864"/>
      <c r="U370" s="864"/>
      <c r="V370" s="864"/>
      <c r="W370" s="864"/>
      <c r="X370" s="864"/>
      <c r="Y370" s="865">
        <v>5.641</v>
      </c>
      <c r="Z370" s="866"/>
      <c r="AA370" s="866"/>
      <c r="AB370" s="867"/>
      <c r="AC370" s="868" t="s">
        <v>648</v>
      </c>
      <c r="AD370" s="869"/>
      <c r="AE370" s="869"/>
      <c r="AF370" s="869"/>
      <c r="AG370" s="869"/>
      <c r="AH370" s="870" t="s">
        <v>611</v>
      </c>
      <c r="AI370" s="871"/>
      <c r="AJ370" s="871"/>
      <c r="AK370" s="871"/>
      <c r="AL370" s="854" t="s">
        <v>611</v>
      </c>
      <c r="AM370" s="855"/>
      <c r="AN370" s="855"/>
      <c r="AO370" s="856"/>
      <c r="AP370" s="857" t="s">
        <v>611</v>
      </c>
      <c r="AQ370" s="857"/>
      <c r="AR370" s="857"/>
      <c r="AS370" s="857"/>
      <c r="AT370" s="857"/>
      <c r="AU370" s="857"/>
      <c r="AV370" s="857"/>
      <c r="AW370" s="857"/>
      <c r="AX370" s="857"/>
      <c r="AY370">
        <f>COUNTA($C$370)</f>
        <v>1</v>
      </c>
    </row>
    <row r="371" spans="1:51" ht="30" customHeight="1" x14ac:dyDescent="0.2">
      <c r="A371" s="858">
        <v>6</v>
      </c>
      <c r="B371" s="858">
        <v>1</v>
      </c>
      <c r="C371" s="859" t="s">
        <v>641</v>
      </c>
      <c r="D371" s="860"/>
      <c r="E371" s="860"/>
      <c r="F371" s="860"/>
      <c r="G371" s="860"/>
      <c r="H371" s="860"/>
      <c r="I371" s="860"/>
      <c r="J371" s="861">
        <v>7000020070009</v>
      </c>
      <c r="K371" s="862"/>
      <c r="L371" s="862"/>
      <c r="M371" s="862"/>
      <c r="N371" s="862"/>
      <c r="O371" s="862"/>
      <c r="P371" s="863" t="s">
        <v>647</v>
      </c>
      <c r="Q371" s="864"/>
      <c r="R371" s="864"/>
      <c r="S371" s="864"/>
      <c r="T371" s="864"/>
      <c r="U371" s="864"/>
      <c r="V371" s="864"/>
      <c r="W371" s="864"/>
      <c r="X371" s="864"/>
      <c r="Y371" s="865">
        <v>1.5269999999999999</v>
      </c>
      <c r="Z371" s="866"/>
      <c r="AA371" s="866"/>
      <c r="AB371" s="867"/>
      <c r="AC371" s="868" t="s">
        <v>648</v>
      </c>
      <c r="AD371" s="869"/>
      <c r="AE371" s="869"/>
      <c r="AF371" s="869"/>
      <c r="AG371" s="869"/>
      <c r="AH371" s="870" t="s">
        <v>611</v>
      </c>
      <c r="AI371" s="871"/>
      <c r="AJ371" s="871"/>
      <c r="AK371" s="871"/>
      <c r="AL371" s="854" t="s">
        <v>611</v>
      </c>
      <c r="AM371" s="855"/>
      <c r="AN371" s="855"/>
      <c r="AO371" s="856"/>
      <c r="AP371" s="857" t="s">
        <v>611</v>
      </c>
      <c r="AQ371" s="857"/>
      <c r="AR371" s="857"/>
      <c r="AS371" s="857"/>
      <c r="AT371" s="857"/>
      <c r="AU371" s="857"/>
      <c r="AV371" s="857"/>
      <c r="AW371" s="857"/>
      <c r="AX371" s="857"/>
      <c r="AY371">
        <f>COUNTA($C$371)</f>
        <v>1</v>
      </c>
    </row>
    <row r="372" spans="1:51" ht="30" hidden="1" customHeight="1" x14ac:dyDescent="0.2">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2">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2">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2">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2">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2">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2">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2">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2">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2">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2">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2">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2">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2">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2">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2">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2">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2">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2">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2">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2">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2">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2">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2">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227</v>
      </c>
      <c r="AD398" s="848"/>
      <c r="AE398" s="848"/>
      <c r="AF398" s="848"/>
      <c r="AG398" s="848"/>
      <c r="AH398" s="849" t="s">
        <v>245</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2">
      <c r="A399" s="858">
        <v>1</v>
      </c>
      <c r="B399" s="858">
        <v>1</v>
      </c>
      <c r="C399" s="859" t="s">
        <v>650</v>
      </c>
      <c r="D399" s="860"/>
      <c r="E399" s="860"/>
      <c r="F399" s="860"/>
      <c r="G399" s="860"/>
      <c r="H399" s="860"/>
      <c r="I399" s="860"/>
      <c r="J399" s="861">
        <v>7380005010347</v>
      </c>
      <c r="K399" s="862"/>
      <c r="L399" s="862"/>
      <c r="M399" s="862"/>
      <c r="N399" s="862"/>
      <c r="O399" s="862"/>
      <c r="P399" s="863" t="s">
        <v>649</v>
      </c>
      <c r="Q399" s="864"/>
      <c r="R399" s="864"/>
      <c r="S399" s="864"/>
      <c r="T399" s="864"/>
      <c r="U399" s="864"/>
      <c r="V399" s="864"/>
      <c r="W399" s="864"/>
      <c r="X399" s="864"/>
      <c r="Y399" s="865">
        <v>22.045548</v>
      </c>
      <c r="Z399" s="866"/>
      <c r="AA399" s="866"/>
      <c r="AB399" s="867"/>
      <c r="AC399" s="868" t="s">
        <v>256</v>
      </c>
      <c r="AD399" s="869"/>
      <c r="AE399" s="869"/>
      <c r="AF399" s="869"/>
      <c r="AG399" s="869"/>
      <c r="AH399" s="852" t="s">
        <v>280</v>
      </c>
      <c r="AI399" s="853"/>
      <c r="AJ399" s="853"/>
      <c r="AK399" s="853"/>
      <c r="AL399" s="854" t="s">
        <v>280</v>
      </c>
      <c r="AM399" s="855"/>
      <c r="AN399" s="855"/>
      <c r="AO399" s="856"/>
      <c r="AP399" s="857" t="s">
        <v>280</v>
      </c>
      <c r="AQ399" s="857"/>
      <c r="AR399" s="857"/>
      <c r="AS399" s="857"/>
      <c r="AT399" s="857"/>
      <c r="AU399" s="857"/>
      <c r="AV399" s="857"/>
      <c r="AW399" s="857"/>
      <c r="AX399" s="857"/>
      <c r="AY399">
        <f>$AY$396</f>
        <v>1</v>
      </c>
    </row>
    <row r="400" spans="1:51" ht="42" customHeight="1" x14ac:dyDescent="0.2">
      <c r="A400" s="858">
        <v>2</v>
      </c>
      <c r="B400" s="858">
        <v>1</v>
      </c>
      <c r="C400" s="859" t="s">
        <v>651</v>
      </c>
      <c r="D400" s="860"/>
      <c r="E400" s="860"/>
      <c r="F400" s="860"/>
      <c r="G400" s="860"/>
      <c r="H400" s="860"/>
      <c r="I400" s="860"/>
      <c r="J400" s="861">
        <v>5380005000052</v>
      </c>
      <c r="K400" s="862"/>
      <c r="L400" s="862"/>
      <c r="M400" s="862"/>
      <c r="N400" s="862"/>
      <c r="O400" s="862"/>
      <c r="P400" s="863" t="s">
        <v>652</v>
      </c>
      <c r="Q400" s="864"/>
      <c r="R400" s="864"/>
      <c r="S400" s="864"/>
      <c r="T400" s="864"/>
      <c r="U400" s="864"/>
      <c r="V400" s="864"/>
      <c r="W400" s="864"/>
      <c r="X400" s="864"/>
      <c r="Y400" s="865">
        <v>19.180669000000002</v>
      </c>
      <c r="Z400" s="866"/>
      <c r="AA400" s="866"/>
      <c r="AB400" s="867"/>
      <c r="AC400" s="868" t="s">
        <v>256</v>
      </c>
      <c r="AD400" s="869"/>
      <c r="AE400" s="869"/>
      <c r="AF400" s="869"/>
      <c r="AG400" s="869"/>
      <c r="AH400" s="852" t="s">
        <v>280</v>
      </c>
      <c r="AI400" s="853"/>
      <c r="AJ400" s="853"/>
      <c r="AK400" s="853"/>
      <c r="AL400" s="854" t="s">
        <v>280</v>
      </c>
      <c r="AM400" s="855"/>
      <c r="AN400" s="855"/>
      <c r="AO400" s="856"/>
      <c r="AP400" s="857" t="s">
        <v>280</v>
      </c>
      <c r="AQ400" s="857"/>
      <c r="AR400" s="857"/>
      <c r="AS400" s="857"/>
      <c r="AT400" s="857"/>
      <c r="AU400" s="857"/>
      <c r="AV400" s="857"/>
      <c r="AW400" s="857"/>
      <c r="AX400" s="857"/>
      <c r="AY400">
        <f>COUNTA($C$400)</f>
        <v>1</v>
      </c>
    </row>
    <row r="401" spans="1:51" ht="42.75" customHeight="1" x14ac:dyDescent="0.2">
      <c r="A401" s="858">
        <v>3</v>
      </c>
      <c r="B401" s="858">
        <v>1</v>
      </c>
      <c r="C401" s="859" t="s">
        <v>780</v>
      </c>
      <c r="D401" s="860"/>
      <c r="E401" s="860"/>
      <c r="F401" s="860"/>
      <c r="G401" s="860"/>
      <c r="H401" s="860"/>
      <c r="I401" s="860"/>
      <c r="J401" s="861">
        <v>8040005001619</v>
      </c>
      <c r="K401" s="862"/>
      <c r="L401" s="862"/>
      <c r="M401" s="862"/>
      <c r="N401" s="862"/>
      <c r="O401" s="862"/>
      <c r="P401" s="863" t="s">
        <v>758</v>
      </c>
      <c r="Q401" s="864"/>
      <c r="R401" s="864"/>
      <c r="S401" s="864"/>
      <c r="T401" s="864"/>
      <c r="U401" s="864"/>
      <c r="V401" s="864"/>
      <c r="W401" s="864"/>
      <c r="X401" s="864"/>
      <c r="Y401" s="865">
        <v>5.6418020000000002</v>
      </c>
      <c r="Z401" s="866"/>
      <c r="AA401" s="866"/>
      <c r="AB401" s="867"/>
      <c r="AC401" s="868" t="s">
        <v>256</v>
      </c>
      <c r="AD401" s="869"/>
      <c r="AE401" s="869"/>
      <c r="AF401" s="869"/>
      <c r="AG401" s="869"/>
      <c r="AH401" s="870" t="s">
        <v>280</v>
      </c>
      <c r="AI401" s="871"/>
      <c r="AJ401" s="871"/>
      <c r="AK401" s="871"/>
      <c r="AL401" s="854" t="s">
        <v>280</v>
      </c>
      <c r="AM401" s="855"/>
      <c r="AN401" s="855"/>
      <c r="AO401" s="856"/>
      <c r="AP401" s="857" t="s">
        <v>781</v>
      </c>
      <c r="AQ401" s="857"/>
      <c r="AR401" s="857"/>
      <c r="AS401" s="857"/>
      <c r="AT401" s="857"/>
      <c r="AU401" s="857"/>
      <c r="AV401" s="857"/>
      <c r="AW401" s="857"/>
      <c r="AX401" s="857"/>
      <c r="AY401">
        <f>COUNTA($C$401)</f>
        <v>1</v>
      </c>
    </row>
    <row r="402" spans="1:51" ht="38.15" customHeight="1" x14ac:dyDescent="0.2">
      <c r="A402" s="858">
        <v>4</v>
      </c>
      <c r="B402" s="858">
        <v>1</v>
      </c>
      <c r="C402" s="859" t="s">
        <v>759</v>
      </c>
      <c r="D402" s="860"/>
      <c r="E402" s="860"/>
      <c r="F402" s="860"/>
      <c r="G402" s="860"/>
      <c r="H402" s="860"/>
      <c r="I402" s="860"/>
      <c r="J402" s="861">
        <v>9380005000131</v>
      </c>
      <c r="K402" s="862"/>
      <c r="L402" s="862"/>
      <c r="M402" s="862"/>
      <c r="N402" s="862"/>
      <c r="O402" s="862"/>
      <c r="P402" s="863" t="s">
        <v>760</v>
      </c>
      <c r="Q402" s="864"/>
      <c r="R402" s="864"/>
      <c r="S402" s="864"/>
      <c r="T402" s="864"/>
      <c r="U402" s="864"/>
      <c r="V402" s="864"/>
      <c r="W402" s="864"/>
      <c r="X402" s="864"/>
      <c r="Y402" s="865">
        <v>2.0259659999999999</v>
      </c>
      <c r="Z402" s="866"/>
      <c r="AA402" s="866"/>
      <c r="AB402" s="867"/>
      <c r="AC402" s="868" t="s">
        <v>256</v>
      </c>
      <c r="AD402" s="869"/>
      <c r="AE402" s="869"/>
      <c r="AF402" s="869"/>
      <c r="AG402" s="869"/>
      <c r="AH402" s="870" t="s">
        <v>280</v>
      </c>
      <c r="AI402" s="871"/>
      <c r="AJ402" s="871"/>
      <c r="AK402" s="871"/>
      <c r="AL402" s="854" t="s">
        <v>280</v>
      </c>
      <c r="AM402" s="855"/>
      <c r="AN402" s="855"/>
      <c r="AO402" s="856"/>
      <c r="AP402" s="857" t="s">
        <v>280</v>
      </c>
      <c r="AQ402" s="857"/>
      <c r="AR402" s="857"/>
      <c r="AS402" s="857"/>
      <c r="AT402" s="857"/>
      <c r="AU402" s="857"/>
      <c r="AV402" s="857"/>
      <c r="AW402" s="857"/>
      <c r="AX402" s="857"/>
      <c r="AY402">
        <f>COUNTA($C$402)</f>
        <v>1</v>
      </c>
    </row>
    <row r="403" spans="1:51" ht="30" customHeight="1" x14ac:dyDescent="0.2">
      <c r="A403" s="858">
        <v>5</v>
      </c>
      <c r="B403" s="858">
        <v>1</v>
      </c>
      <c r="C403" s="859" t="s">
        <v>761</v>
      </c>
      <c r="D403" s="860"/>
      <c r="E403" s="860"/>
      <c r="F403" s="860"/>
      <c r="G403" s="860"/>
      <c r="H403" s="860"/>
      <c r="I403" s="860"/>
      <c r="J403" s="861">
        <v>4380005002314</v>
      </c>
      <c r="K403" s="862"/>
      <c r="L403" s="862"/>
      <c r="M403" s="862"/>
      <c r="N403" s="862"/>
      <c r="O403" s="862"/>
      <c r="P403" s="863" t="s">
        <v>762</v>
      </c>
      <c r="Q403" s="864"/>
      <c r="R403" s="864"/>
      <c r="S403" s="864"/>
      <c r="T403" s="864"/>
      <c r="U403" s="864"/>
      <c r="V403" s="864"/>
      <c r="W403" s="864"/>
      <c r="X403" s="864"/>
      <c r="Y403" s="865">
        <v>1.524116</v>
      </c>
      <c r="Z403" s="866"/>
      <c r="AA403" s="866"/>
      <c r="AB403" s="867"/>
      <c r="AC403" s="868" t="s">
        <v>256</v>
      </c>
      <c r="AD403" s="869"/>
      <c r="AE403" s="869"/>
      <c r="AF403" s="869"/>
      <c r="AG403" s="869"/>
      <c r="AH403" s="870" t="s">
        <v>280</v>
      </c>
      <c r="AI403" s="871"/>
      <c r="AJ403" s="871"/>
      <c r="AK403" s="871"/>
      <c r="AL403" s="854" t="s">
        <v>280</v>
      </c>
      <c r="AM403" s="855"/>
      <c r="AN403" s="855"/>
      <c r="AO403" s="856"/>
      <c r="AP403" s="857" t="s">
        <v>280</v>
      </c>
      <c r="AQ403" s="857"/>
      <c r="AR403" s="857"/>
      <c r="AS403" s="857"/>
      <c r="AT403" s="857"/>
      <c r="AU403" s="857"/>
      <c r="AV403" s="857"/>
      <c r="AW403" s="857"/>
      <c r="AX403" s="857"/>
      <c r="AY403">
        <f>COUNTA($C$403)</f>
        <v>1</v>
      </c>
    </row>
    <row r="404" spans="1:51" ht="30" customHeight="1" x14ac:dyDescent="0.2">
      <c r="A404" s="858">
        <v>6</v>
      </c>
      <c r="B404" s="858">
        <v>1</v>
      </c>
      <c r="C404" s="859" t="s">
        <v>763</v>
      </c>
      <c r="D404" s="860"/>
      <c r="E404" s="860"/>
      <c r="F404" s="860"/>
      <c r="G404" s="860"/>
      <c r="H404" s="860"/>
      <c r="I404" s="860"/>
      <c r="J404" s="861">
        <v>3010905002467</v>
      </c>
      <c r="K404" s="862"/>
      <c r="L404" s="862"/>
      <c r="M404" s="862"/>
      <c r="N404" s="862"/>
      <c r="O404" s="862"/>
      <c r="P404" s="863" t="s">
        <v>764</v>
      </c>
      <c r="Q404" s="864"/>
      <c r="R404" s="864"/>
      <c r="S404" s="864"/>
      <c r="T404" s="864"/>
      <c r="U404" s="864"/>
      <c r="V404" s="864"/>
      <c r="W404" s="864"/>
      <c r="X404" s="864"/>
      <c r="Y404" s="865">
        <v>1.32E-2</v>
      </c>
      <c r="Z404" s="866"/>
      <c r="AA404" s="866"/>
      <c r="AB404" s="867"/>
      <c r="AC404" s="868" t="s">
        <v>255</v>
      </c>
      <c r="AD404" s="869"/>
      <c r="AE404" s="869"/>
      <c r="AF404" s="869"/>
      <c r="AG404" s="869"/>
      <c r="AH404" s="870" t="s">
        <v>280</v>
      </c>
      <c r="AI404" s="871"/>
      <c r="AJ404" s="871"/>
      <c r="AK404" s="871"/>
      <c r="AL404" s="854" t="s">
        <v>280</v>
      </c>
      <c r="AM404" s="855"/>
      <c r="AN404" s="855"/>
      <c r="AO404" s="856"/>
      <c r="AP404" s="857" t="s">
        <v>280</v>
      </c>
      <c r="AQ404" s="857"/>
      <c r="AR404" s="857"/>
      <c r="AS404" s="857"/>
      <c r="AT404" s="857"/>
      <c r="AU404" s="857"/>
      <c r="AV404" s="857"/>
      <c r="AW404" s="857"/>
      <c r="AX404" s="857"/>
      <c r="AY404">
        <f>COUNTA($C$404)</f>
        <v>1</v>
      </c>
    </row>
    <row r="405" spans="1:51" ht="30" hidden="1" customHeight="1" x14ac:dyDescent="0.2">
      <c r="A405" s="858">
        <v>7</v>
      </c>
      <c r="B405" s="858">
        <v>1</v>
      </c>
      <c r="C405" s="859"/>
      <c r="D405" s="860"/>
      <c r="E405" s="860"/>
      <c r="F405" s="860"/>
      <c r="G405" s="860"/>
      <c r="H405" s="860"/>
      <c r="I405" s="860"/>
      <c r="J405" s="861"/>
      <c r="K405" s="862"/>
      <c r="L405" s="862"/>
      <c r="M405" s="862"/>
      <c r="N405" s="862"/>
      <c r="O405" s="862"/>
      <c r="P405" s="863"/>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2">
      <c r="A406" s="858">
        <v>8</v>
      </c>
      <c r="B406" s="858">
        <v>1</v>
      </c>
      <c r="C406" s="859"/>
      <c r="D406" s="860"/>
      <c r="E406" s="860"/>
      <c r="F406" s="860"/>
      <c r="G406" s="860"/>
      <c r="H406" s="860"/>
      <c r="I406" s="860"/>
      <c r="J406" s="861"/>
      <c r="K406" s="862"/>
      <c r="L406" s="862"/>
      <c r="M406" s="862"/>
      <c r="N406" s="862"/>
      <c r="O406" s="862"/>
      <c r="P406" s="863"/>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2">
      <c r="A407" s="858">
        <v>9</v>
      </c>
      <c r="B407" s="858">
        <v>1</v>
      </c>
      <c r="C407" s="859"/>
      <c r="D407" s="860"/>
      <c r="E407" s="860"/>
      <c r="F407" s="860"/>
      <c r="G407" s="860"/>
      <c r="H407" s="860"/>
      <c r="I407" s="860"/>
      <c r="J407" s="861"/>
      <c r="K407" s="862"/>
      <c r="L407" s="862"/>
      <c r="M407" s="862"/>
      <c r="N407" s="862"/>
      <c r="O407" s="862"/>
      <c r="P407" s="863"/>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2">
      <c r="A408" s="858">
        <v>10</v>
      </c>
      <c r="B408" s="858">
        <v>1</v>
      </c>
      <c r="C408" s="859"/>
      <c r="D408" s="860"/>
      <c r="E408" s="860"/>
      <c r="F408" s="860"/>
      <c r="G408" s="860"/>
      <c r="H408" s="860"/>
      <c r="I408" s="860"/>
      <c r="J408" s="861"/>
      <c r="K408" s="862"/>
      <c r="L408" s="862"/>
      <c r="M408" s="862"/>
      <c r="N408" s="862"/>
      <c r="O408" s="862"/>
      <c r="P408" s="863"/>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2">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2">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2">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2">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2">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2">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2">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2">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2">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2">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2">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2">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2">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2">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2">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2">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2">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2">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2">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2">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227</v>
      </c>
      <c r="AD431" s="848"/>
      <c r="AE431" s="848"/>
      <c r="AF431" s="848"/>
      <c r="AG431" s="848"/>
      <c r="AH431" s="849" t="s">
        <v>245</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58" customHeight="1" x14ac:dyDescent="0.2">
      <c r="A432" s="858">
        <v>1</v>
      </c>
      <c r="B432" s="858">
        <v>1</v>
      </c>
      <c r="C432" s="859" t="s">
        <v>672</v>
      </c>
      <c r="D432" s="860"/>
      <c r="E432" s="860"/>
      <c r="F432" s="860"/>
      <c r="G432" s="860"/>
      <c r="H432" s="860"/>
      <c r="I432" s="860"/>
      <c r="J432" s="861">
        <v>1010405009411</v>
      </c>
      <c r="K432" s="862"/>
      <c r="L432" s="862"/>
      <c r="M432" s="862"/>
      <c r="N432" s="862"/>
      <c r="O432" s="862"/>
      <c r="P432" s="863" t="s">
        <v>673</v>
      </c>
      <c r="Q432" s="864"/>
      <c r="R432" s="864"/>
      <c r="S432" s="864"/>
      <c r="T432" s="864"/>
      <c r="U432" s="864"/>
      <c r="V432" s="864"/>
      <c r="W432" s="864"/>
      <c r="X432" s="864"/>
      <c r="Y432" s="865">
        <v>408.44998199999998</v>
      </c>
      <c r="Z432" s="866"/>
      <c r="AA432" s="866"/>
      <c r="AB432" s="867"/>
      <c r="AC432" s="868" t="s">
        <v>254</v>
      </c>
      <c r="AD432" s="869"/>
      <c r="AE432" s="869"/>
      <c r="AF432" s="869"/>
      <c r="AG432" s="869"/>
      <c r="AH432" s="852">
        <v>1</v>
      </c>
      <c r="AI432" s="853"/>
      <c r="AJ432" s="853"/>
      <c r="AK432" s="853"/>
      <c r="AL432" s="854">
        <v>99.7</v>
      </c>
      <c r="AM432" s="855"/>
      <c r="AN432" s="855"/>
      <c r="AO432" s="856"/>
      <c r="AP432" s="857" t="s">
        <v>280</v>
      </c>
      <c r="AQ432" s="857"/>
      <c r="AR432" s="857"/>
      <c r="AS432" s="857"/>
      <c r="AT432" s="857"/>
      <c r="AU432" s="857"/>
      <c r="AV432" s="857"/>
      <c r="AW432" s="857"/>
      <c r="AX432" s="857"/>
      <c r="AY432">
        <f>$AY$429</f>
        <v>1</v>
      </c>
    </row>
    <row r="433" spans="1:51" ht="30" customHeight="1" x14ac:dyDescent="0.2">
      <c r="A433" s="858">
        <v>2</v>
      </c>
      <c r="B433" s="858">
        <v>1</v>
      </c>
      <c r="C433" s="859" t="s">
        <v>674</v>
      </c>
      <c r="D433" s="860"/>
      <c r="E433" s="860"/>
      <c r="F433" s="860"/>
      <c r="G433" s="860"/>
      <c r="H433" s="860"/>
      <c r="I433" s="860"/>
      <c r="J433" s="861">
        <v>8011101057185</v>
      </c>
      <c r="K433" s="862"/>
      <c r="L433" s="862"/>
      <c r="M433" s="862"/>
      <c r="N433" s="862"/>
      <c r="O433" s="862"/>
      <c r="P433" s="863" t="s">
        <v>675</v>
      </c>
      <c r="Q433" s="864"/>
      <c r="R433" s="864"/>
      <c r="S433" s="864"/>
      <c r="T433" s="864"/>
      <c r="U433" s="864"/>
      <c r="V433" s="864"/>
      <c r="W433" s="864"/>
      <c r="X433" s="864"/>
      <c r="Y433" s="865">
        <v>358.6</v>
      </c>
      <c r="Z433" s="866"/>
      <c r="AA433" s="866"/>
      <c r="AB433" s="867"/>
      <c r="AC433" s="868" t="s">
        <v>250</v>
      </c>
      <c r="AD433" s="869"/>
      <c r="AE433" s="869"/>
      <c r="AF433" s="869"/>
      <c r="AG433" s="869"/>
      <c r="AH433" s="852">
        <v>2</v>
      </c>
      <c r="AI433" s="853"/>
      <c r="AJ433" s="853"/>
      <c r="AK433" s="853"/>
      <c r="AL433" s="854">
        <v>95.7</v>
      </c>
      <c r="AM433" s="855"/>
      <c r="AN433" s="855"/>
      <c r="AO433" s="856"/>
      <c r="AP433" s="857" t="s">
        <v>280</v>
      </c>
      <c r="AQ433" s="857"/>
      <c r="AR433" s="857"/>
      <c r="AS433" s="857"/>
      <c r="AT433" s="857"/>
      <c r="AU433" s="857"/>
      <c r="AV433" s="857"/>
      <c r="AW433" s="857"/>
      <c r="AX433" s="857"/>
      <c r="AY433">
        <f>COUNTA($C$433)</f>
        <v>1</v>
      </c>
    </row>
    <row r="434" spans="1:51" ht="42.75" customHeight="1" x14ac:dyDescent="0.2">
      <c r="A434" s="858">
        <v>3</v>
      </c>
      <c r="B434" s="858">
        <v>1</v>
      </c>
      <c r="C434" s="859" t="s">
        <v>672</v>
      </c>
      <c r="D434" s="860"/>
      <c r="E434" s="860"/>
      <c r="F434" s="860"/>
      <c r="G434" s="860"/>
      <c r="H434" s="860"/>
      <c r="I434" s="860"/>
      <c r="J434" s="861">
        <v>1010405009411</v>
      </c>
      <c r="K434" s="862"/>
      <c r="L434" s="862"/>
      <c r="M434" s="862"/>
      <c r="N434" s="862"/>
      <c r="O434" s="862"/>
      <c r="P434" s="863" t="s">
        <v>685</v>
      </c>
      <c r="Q434" s="864"/>
      <c r="R434" s="864"/>
      <c r="S434" s="864"/>
      <c r="T434" s="864"/>
      <c r="U434" s="864"/>
      <c r="V434" s="864"/>
      <c r="W434" s="864"/>
      <c r="X434" s="864"/>
      <c r="Y434" s="865">
        <v>139.761066</v>
      </c>
      <c r="Z434" s="866"/>
      <c r="AA434" s="866"/>
      <c r="AB434" s="867"/>
      <c r="AC434" s="868" t="s">
        <v>254</v>
      </c>
      <c r="AD434" s="869"/>
      <c r="AE434" s="869"/>
      <c r="AF434" s="869"/>
      <c r="AG434" s="869"/>
      <c r="AH434" s="870">
        <v>1</v>
      </c>
      <c r="AI434" s="871"/>
      <c r="AJ434" s="871"/>
      <c r="AK434" s="871"/>
      <c r="AL434" s="854">
        <v>99.6</v>
      </c>
      <c r="AM434" s="855"/>
      <c r="AN434" s="855"/>
      <c r="AO434" s="856"/>
      <c r="AP434" s="857" t="s">
        <v>280</v>
      </c>
      <c r="AQ434" s="857"/>
      <c r="AR434" s="857"/>
      <c r="AS434" s="857"/>
      <c r="AT434" s="857"/>
      <c r="AU434" s="857"/>
      <c r="AV434" s="857"/>
      <c r="AW434" s="857"/>
      <c r="AX434" s="857"/>
      <c r="AY434">
        <f>COUNTA($C$434)</f>
        <v>1</v>
      </c>
    </row>
    <row r="435" spans="1:51" ht="51.75" customHeight="1" x14ac:dyDescent="0.2">
      <c r="A435" s="858">
        <v>4</v>
      </c>
      <c r="B435" s="858">
        <v>1</v>
      </c>
      <c r="C435" s="859" t="s">
        <v>672</v>
      </c>
      <c r="D435" s="860"/>
      <c r="E435" s="860"/>
      <c r="F435" s="860"/>
      <c r="G435" s="860"/>
      <c r="H435" s="860"/>
      <c r="I435" s="860"/>
      <c r="J435" s="861">
        <v>1010405009411</v>
      </c>
      <c r="K435" s="862"/>
      <c r="L435" s="862"/>
      <c r="M435" s="862"/>
      <c r="N435" s="862"/>
      <c r="O435" s="862"/>
      <c r="P435" s="863" t="s">
        <v>676</v>
      </c>
      <c r="Q435" s="864"/>
      <c r="R435" s="864"/>
      <c r="S435" s="864"/>
      <c r="T435" s="864"/>
      <c r="U435" s="864"/>
      <c r="V435" s="864"/>
      <c r="W435" s="864"/>
      <c r="X435" s="864"/>
      <c r="Y435" s="865">
        <v>89.4</v>
      </c>
      <c r="Z435" s="866"/>
      <c r="AA435" s="866"/>
      <c r="AB435" s="867"/>
      <c r="AC435" s="868" t="s">
        <v>254</v>
      </c>
      <c r="AD435" s="869"/>
      <c r="AE435" s="869"/>
      <c r="AF435" s="869"/>
      <c r="AG435" s="869"/>
      <c r="AH435" s="870">
        <v>1</v>
      </c>
      <c r="AI435" s="871"/>
      <c r="AJ435" s="871"/>
      <c r="AK435" s="871"/>
      <c r="AL435" s="854">
        <v>99.4</v>
      </c>
      <c r="AM435" s="855"/>
      <c r="AN435" s="855"/>
      <c r="AO435" s="856"/>
      <c r="AP435" s="857" t="s">
        <v>280</v>
      </c>
      <c r="AQ435" s="857"/>
      <c r="AR435" s="857"/>
      <c r="AS435" s="857"/>
      <c r="AT435" s="857"/>
      <c r="AU435" s="857"/>
      <c r="AV435" s="857"/>
      <c r="AW435" s="857"/>
      <c r="AX435" s="857"/>
      <c r="AY435">
        <f>COUNTA($C$435)</f>
        <v>1</v>
      </c>
    </row>
    <row r="436" spans="1:51" ht="60" customHeight="1" x14ac:dyDescent="0.2">
      <c r="A436" s="858">
        <v>5</v>
      </c>
      <c r="B436" s="858">
        <v>1</v>
      </c>
      <c r="C436" s="859" t="s">
        <v>672</v>
      </c>
      <c r="D436" s="860"/>
      <c r="E436" s="860"/>
      <c r="F436" s="860"/>
      <c r="G436" s="860"/>
      <c r="H436" s="860"/>
      <c r="I436" s="860"/>
      <c r="J436" s="861">
        <v>1010405009411</v>
      </c>
      <c r="K436" s="862"/>
      <c r="L436" s="862"/>
      <c r="M436" s="862"/>
      <c r="N436" s="862"/>
      <c r="O436" s="862"/>
      <c r="P436" s="863" t="s">
        <v>686</v>
      </c>
      <c r="Q436" s="864"/>
      <c r="R436" s="864"/>
      <c r="S436" s="864"/>
      <c r="T436" s="864"/>
      <c r="U436" s="864"/>
      <c r="V436" s="864"/>
      <c r="W436" s="864"/>
      <c r="X436" s="864"/>
      <c r="Y436" s="865">
        <v>82.938545000000005</v>
      </c>
      <c r="Z436" s="866"/>
      <c r="AA436" s="866"/>
      <c r="AB436" s="867"/>
      <c r="AC436" s="868" t="s">
        <v>250</v>
      </c>
      <c r="AD436" s="869"/>
      <c r="AE436" s="869"/>
      <c r="AF436" s="869"/>
      <c r="AG436" s="869"/>
      <c r="AH436" s="870">
        <v>1</v>
      </c>
      <c r="AI436" s="871"/>
      <c r="AJ436" s="871"/>
      <c r="AK436" s="871"/>
      <c r="AL436" s="854">
        <v>97.4</v>
      </c>
      <c r="AM436" s="855"/>
      <c r="AN436" s="855"/>
      <c r="AO436" s="856"/>
      <c r="AP436" s="857" t="s">
        <v>280</v>
      </c>
      <c r="AQ436" s="857"/>
      <c r="AR436" s="857"/>
      <c r="AS436" s="857"/>
      <c r="AT436" s="857"/>
      <c r="AU436" s="857"/>
      <c r="AV436" s="857"/>
      <c r="AW436" s="857"/>
      <c r="AX436" s="857"/>
      <c r="AY436">
        <f>COUNTA($C$436)</f>
        <v>1</v>
      </c>
    </row>
    <row r="437" spans="1:51" ht="48" customHeight="1" x14ac:dyDescent="0.2">
      <c r="A437" s="858">
        <v>6</v>
      </c>
      <c r="B437" s="858">
        <v>1</v>
      </c>
      <c r="C437" s="859" t="s">
        <v>677</v>
      </c>
      <c r="D437" s="860"/>
      <c r="E437" s="860"/>
      <c r="F437" s="860"/>
      <c r="G437" s="860"/>
      <c r="H437" s="860"/>
      <c r="I437" s="860"/>
      <c r="J437" s="861">
        <v>8010401024011</v>
      </c>
      <c r="K437" s="862"/>
      <c r="L437" s="862"/>
      <c r="M437" s="862"/>
      <c r="N437" s="862"/>
      <c r="O437" s="862"/>
      <c r="P437" s="863" t="s">
        <v>678</v>
      </c>
      <c r="Q437" s="864"/>
      <c r="R437" s="864"/>
      <c r="S437" s="864"/>
      <c r="T437" s="864"/>
      <c r="U437" s="864"/>
      <c r="V437" s="864"/>
      <c r="W437" s="864"/>
      <c r="X437" s="864"/>
      <c r="Y437" s="865">
        <v>75.658000000000001</v>
      </c>
      <c r="Z437" s="866"/>
      <c r="AA437" s="866"/>
      <c r="AB437" s="867"/>
      <c r="AC437" s="868" t="s">
        <v>253</v>
      </c>
      <c r="AD437" s="869"/>
      <c r="AE437" s="869"/>
      <c r="AF437" s="869"/>
      <c r="AG437" s="869"/>
      <c r="AH437" s="870">
        <v>2</v>
      </c>
      <c r="AI437" s="871"/>
      <c r="AJ437" s="871"/>
      <c r="AK437" s="871"/>
      <c r="AL437" s="854">
        <v>100</v>
      </c>
      <c r="AM437" s="855"/>
      <c r="AN437" s="855"/>
      <c r="AO437" s="856"/>
      <c r="AP437" s="857" t="s">
        <v>280</v>
      </c>
      <c r="AQ437" s="857"/>
      <c r="AR437" s="857"/>
      <c r="AS437" s="857"/>
      <c r="AT437" s="857"/>
      <c r="AU437" s="857"/>
      <c r="AV437" s="857"/>
      <c r="AW437" s="857"/>
      <c r="AX437" s="857"/>
      <c r="AY437">
        <f>COUNTA($C$437)</f>
        <v>1</v>
      </c>
    </row>
    <row r="438" spans="1:51" ht="59.25" customHeight="1" x14ac:dyDescent="0.2">
      <c r="A438" s="858">
        <v>7</v>
      </c>
      <c r="B438" s="858">
        <v>1</v>
      </c>
      <c r="C438" s="859" t="s">
        <v>679</v>
      </c>
      <c r="D438" s="860"/>
      <c r="E438" s="860"/>
      <c r="F438" s="860"/>
      <c r="G438" s="860"/>
      <c r="H438" s="860"/>
      <c r="I438" s="860"/>
      <c r="J438" s="861">
        <v>6010001030403</v>
      </c>
      <c r="K438" s="862"/>
      <c r="L438" s="862"/>
      <c r="M438" s="862"/>
      <c r="N438" s="862"/>
      <c r="O438" s="862"/>
      <c r="P438" s="863" t="s">
        <v>680</v>
      </c>
      <c r="Q438" s="864"/>
      <c r="R438" s="864"/>
      <c r="S438" s="864"/>
      <c r="T438" s="864"/>
      <c r="U438" s="864"/>
      <c r="V438" s="864"/>
      <c r="W438" s="864"/>
      <c r="X438" s="864"/>
      <c r="Y438" s="865">
        <v>70.400000000000006</v>
      </c>
      <c r="Z438" s="866"/>
      <c r="AA438" s="866"/>
      <c r="AB438" s="867"/>
      <c r="AC438" s="868" t="s">
        <v>254</v>
      </c>
      <c r="AD438" s="869"/>
      <c r="AE438" s="869"/>
      <c r="AF438" s="869"/>
      <c r="AG438" s="869"/>
      <c r="AH438" s="870">
        <v>1</v>
      </c>
      <c r="AI438" s="871"/>
      <c r="AJ438" s="871"/>
      <c r="AK438" s="871"/>
      <c r="AL438" s="854">
        <v>97.7</v>
      </c>
      <c r="AM438" s="855"/>
      <c r="AN438" s="855"/>
      <c r="AO438" s="856"/>
      <c r="AP438" s="857" t="s">
        <v>280</v>
      </c>
      <c r="AQ438" s="857"/>
      <c r="AR438" s="857"/>
      <c r="AS438" s="857"/>
      <c r="AT438" s="857"/>
      <c r="AU438" s="857"/>
      <c r="AV438" s="857"/>
      <c r="AW438" s="857"/>
      <c r="AX438" s="857"/>
      <c r="AY438">
        <f>COUNTA($C$438)</f>
        <v>1</v>
      </c>
    </row>
    <row r="439" spans="1:51" ht="62.25" customHeight="1" x14ac:dyDescent="0.2">
      <c r="A439" s="858">
        <v>8</v>
      </c>
      <c r="B439" s="858">
        <v>1</v>
      </c>
      <c r="C439" s="859" t="s">
        <v>672</v>
      </c>
      <c r="D439" s="860"/>
      <c r="E439" s="860"/>
      <c r="F439" s="860"/>
      <c r="G439" s="860"/>
      <c r="H439" s="860"/>
      <c r="I439" s="860"/>
      <c r="J439" s="861">
        <v>1010405009411</v>
      </c>
      <c r="K439" s="862"/>
      <c r="L439" s="862"/>
      <c r="M439" s="862"/>
      <c r="N439" s="862"/>
      <c r="O439" s="862"/>
      <c r="P439" s="863" t="s">
        <v>681</v>
      </c>
      <c r="Q439" s="864"/>
      <c r="R439" s="864"/>
      <c r="S439" s="864"/>
      <c r="T439" s="864"/>
      <c r="U439" s="864"/>
      <c r="V439" s="864"/>
      <c r="W439" s="864"/>
      <c r="X439" s="864"/>
      <c r="Y439" s="865">
        <v>47.534314000000002</v>
      </c>
      <c r="Z439" s="866"/>
      <c r="AA439" s="866"/>
      <c r="AB439" s="867"/>
      <c r="AC439" s="868" t="s">
        <v>254</v>
      </c>
      <c r="AD439" s="869"/>
      <c r="AE439" s="869"/>
      <c r="AF439" s="869"/>
      <c r="AG439" s="869"/>
      <c r="AH439" s="870">
        <v>1</v>
      </c>
      <c r="AI439" s="871"/>
      <c r="AJ439" s="871"/>
      <c r="AK439" s="871"/>
      <c r="AL439" s="854">
        <v>98.2</v>
      </c>
      <c r="AM439" s="855"/>
      <c r="AN439" s="855"/>
      <c r="AO439" s="856"/>
      <c r="AP439" s="857" t="s">
        <v>280</v>
      </c>
      <c r="AQ439" s="857"/>
      <c r="AR439" s="857"/>
      <c r="AS439" s="857"/>
      <c r="AT439" s="857"/>
      <c r="AU439" s="857"/>
      <c r="AV439" s="857"/>
      <c r="AW439" s="857"/>
      <c r="AX439" s="857"/>
      <c r="AY439">
        <f>COUNTA($C$439)</f>
        <v>1</v>
      </c>
    </row>
    <row r="440" spans="1:51" ht="54" customHeight="1" x14ac:dyDescent="0.2">
      <c r="A440" s="858">
        <v>9</v>
      </c>
      <c r="B440" s="858">
        <v>1</v>
      </c>
      <c r="C440" s="859" t="s">
        <v>672</v>
      </c>
      <c r="D440" s="860"/>
      <c r="E440" s="860"/>
      <c r="F440" s="860"/>
      <c r="G440" s="860"/>
      <c r="H440" s="860"/>
      <c r="I440" s="860"/>
      <c r="J440" s="861">
        <v>1010405009411</v>
      </c>
      <c r="K440" s="862"/>
      <c r="L440" s="862"/>
      <c r="M440" s="862"/>
      <c r="N440" s="862"/>
      <c r="O440" s="862"/>
      <c r="P440" s="863" t="s">
        <v>682</v>
      </c>
      <c r="Q440" s="864"/>
      <c r="R440" s="864"/>
      <c r="S440" s="864"/>
      <c r="T440" s="864"/>
      <c r="U440" s="864"/>
      <c r="V440" s="864"/>
      <c r="W440" s="864"/>
      <c r="X440" s="864"/>
      <c r="Y440" s="865">
        <v>40.144184000000003</v>
      </c>
      <c r="Z440" s="866"/>
      <c r="AA440" s="866"/>
      <c r="AB440" s="867"/>
      <c r="AC440" s="868" t="s">
        <v>250</v>
      </c>
      <c r="AD440" s="869"/>
      <c r="AE440" s="869"/>
      <c r="AF440" s="869"/>
      <c r="AG440" s="869"/>
      <c r="AH440" s="870">
        <v>1</v>
      </c>
      <c r="AI440" s="871"/>
      <c r="AJ440" s="871"/>
      <c r="AK440" s="871"/>
      <c r="AL440" s="854">
        <v>98</v>
      </c>
      <c r="AM440" s="855"/>
      <c r="AN440" s="855"/>
      <c r="AO440" s="856"/>
      <c r="AP440" s="857" t="s">
        <v>280</v>
      </c>
      <c r="AQ440" s="857"/>
      <c r="AR440" s="857"/>
      <c r="AS440" s="857"/>
      <c r="AT440" s="857"/>
      <c r="AU440" s="857"/>
      <c r="AV440" s="857"/>
      <c r="AW440" s="857"/>
      <c r="AX440" s="857"/>
      <c r="AY440">
        <f>COUNTA($C$440)</f>
        <v>1</v>
      </c>
    </row>
    <row r="441" spans="1:51" ht="72" customHeight="1" x14ac:dyDescent="0.2">
      <c r="A441" s="858">
        <v>10</v>
      </c>
      <c r="B441" s="858">
        <v>1</v>
      </c>
      <c r="C441" s="859" t="s">
        <v>683</v>
      </c>
      <c r="D441" s="860"/>
      <c r="E441" s="860"/>
      <c r="F441" s="860"/>
      <c r="G441" s="860"/>
      <c r="H441" s="860"/>
      <c r="I441" s="860"/>
      <c r="J441" s="861">
        <v>7010001012532</v>
      </c>
      <c r="K441" s="862"/>
      <c r="L441" s="862"/>
      <c r="M441" s="862"/>
      <c r="N441" s="862"/>
      <c r="O441" s="862"/>
      <c r="P441" s="863" t="s">
        <v>684</v>
      </c>
      <c r="Q441" s="864"/>
      <c r="R441" s="864"/>
      <c r="S441" s="864"/>
      <c r="T441" s="864"/>
      <c r="U441" s="864"/>
      <c r="V441" s="864"/>
      <c r="W441" s="864"/>
      <c r="X441" s="864"/>
      <c r="Y441" s="865">
        <v>38.5</v>
      </c>
      <c r="Z441" s="866"/>
      <c r="AA441" s="866"/>
      <c r="AB441" s="867"/>
      <c r="AC441" s="868" t="s">
        <v>250</v>
      </c>
      <c r="AD441" s="869"/>
      <c r="AE441" s="869"/>
      <c r="AF441" s="869"/>
      <c r="AG441" s="869"/>
      <c r="AH441" s="870">
        <v>2</v>
      </c>
      <c r="AI441" s="871"/>
      <c r="AJ441" s="871"/>
      <c r="AK441" s="871"/>
      <c r="AL441" s="854">
        <v>81.599999999999994</v>
      </c>
      <c r="AM441" s="855"/>
      <c r="AN441" s="855"/>
      <c r="AO441" s="856"/>
      <c r="AP441" s="857" t="s">
        <v>280</v>
      </c>
      <c r="AQ441" s="857"/>
      <c r="AR441" s="857"/>
      <c r="AS441" s="857"/>
      <c r="AT441" s="857"/>
      <c r="AU441" s="857"/>
      <c r="AV441" s="857"/>
      <c r="AW441" s="857"/>
      <c r="AX441" s="857"/>
      <c r="AY441">
        <f>COUNTA($C$441)</f>
        <v>1</v>
      </c>
    </row>
    <row r="442" spans="1:51" ht="30" hidden="1" customHeight="1" x14ac:dyDescent="0.2">
      <c r="A442" s="858">
        <v>11</v>
      </c>
      <c r="B442" s="858">
        <v>1</v>
      </c>
      <c r="C442" s="859"/>
      <c r="D442" s="860"/>
      <c r="E442" s="860"/>
      <c r="F442" s="860"/>
      <c r="G442" s="860"/>
      <c r="H442" s="860"/>
      <c r="I442" s="860"/>
      <c r="J442" s="861"/>
      <c r="K442" s="862"/>
      <c r="L442" s="862"/>
      <c r="M442" s="862"/>
      <c r="N442" s="862"/>
      <c r="O442" s="862"/>
      <c r="P442" s="863"/>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2">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2">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2">
      <c r="A445" s="858">
        <v>14</v>
      </c>
      <c r="B445" s="858">
        <v>1</v>
      </c>
      <c r="C445" s="859"/>
      <c r="D445" s="860"/>
      <c r="E445" s="860"/>
      <c r="F445" s="860"/>
      <c r="G445" s="860"/>
      <c r="H445" s="860"/>
      <c r="I445" s="860"/>
      <c r="J445" s="861"/>
      <c r="K445" s="862"/>
      <c r="L445" s="862"/>
      <c r="M445" s="862"/>
      <c r="N445" s="862"/>
      <c r="O445" s="862"/>
      <c r="P445" s="863"/>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2">
      <c r="A446" s="858">
        <v>15</v>
      </c>
      <c r="B446" s="858">
        <v>1</v>
      </c>
      <c r="C446" s="859"/>
      <c r="D446" s="860"/>
      <c r="E446" s="860"/>
      <c r="F446" s="860"/>
      <c r="G446" s="860"/>
      <c r="H446" s="860"/>
      <c r="I446" s="860"/>
      <c r="J446" s="861"/>
      <c r="K446" s="862"/>
      <c r="L446" s="862"/>
      <c r="M446" s="862"/>
      <c r="N446" s="862"/>
      <c r="O446" s="862"/>
      <c r="P446" s="863"/>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2">
      <c r="A447" s="858">
        <v>16</v>
      </c>
      <c r="B447" s="858">
        <v>1</v>
      </c>
      <c r="C447" s="859"/>
      <c r="D447" s="860"/>
      <c r="E447" s="860"/>
      <c r="F447" s="860"/>
      <c r="G447" s="860"/>
      <c r="H447" s="860"/>
      <c r="I447" s="860"/>
      <c r="J447" s="861"/>
      <c r="K447" s="862"/>
      <c r="L447" s="862"/>
      <c r="M447" s="862"/>
      <c r="N447" s="862"/>
      <c r="O447" s="862"/>
      <c r="P447" s="863"/>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2">
      <c r="A448" s="858">
        <v>17</v>
      </c>
      <c r="B448" s="858">
        <v>1</v>
      </c>
      <c r="C448" s="859"/>
      <c r="D448" s="860"/>
      <c r="E448" s="860"/>
      <c r="F448" s="860"/>
      <c r="G448" s="860"/>
      <c r="H448" s="860"/>
      <c r="I448" s="860"/>
      <c r="J448" s="861"/>
      <c r="K448" s="862"/>
      <c r="L448" s="862"/>
      <c r="M448" s="862"/>
      <c r="N448" s="862"/>
      <c r="O448" s="862"/>
      <c r="P448" s="863"/>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2">
      <c r="A449" s="858">
        <v>18</v>
      </c>
      <c r="B449" s="858">
        <v>1</v>
      </c>
      <c r="C449" s="859"/>
      <c r="D449" s="860"/>
      <c r="E449" s="860"/>
      <c r="F449" s="860"/>
      <c r="G449" s="860"/>
      <c r="H449" s="860"/>
      <c r="I449" s="860"/>
      <c r="J449" s="861"/>
      <c r="K449" s="862"/>
      <c r="L449" s="862"/>
      <c r="M449" s="862"/>
      <c r="N449" s="862"/>
      <c r="O449" s="862"/>
      <c r="P449" s="863"/>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2">
      <c r="A450" s="858">
        <v>19</v>
      </c>
      <c r="B450" s="858">
        <v>1</v>
      </c>
      <c r="C450" s="859"/>
      <c r="D450" s="860"/>
      <c r="E450" s="860"/>
      <c r="F450" s="860"/>
      <c r="G450" s="860"/>
      <c r="H450" s="860"/>
      <c r="I450" s="860"/>
      <c r="J450" s="861"/>
      <c r="K450" s="862"/>
      <c r="L450" s="862"/>
      <c r="M450" s="862"/>
      <c r="N450" s="862"/>
      <c r="O450" s="862"/>
      <c r="P450" s="863"/>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2">
      <c r="A451" s="858">
        <v>20</v>
      </c>
      <c r="B451" s="858">
        <v>1</v>
      </c>
      <c r="C451" s="859"/>
      <c r="D451" s="860"/>
      <c r="E451" s="860"/>
      <c r="F451" s="860"/>
      <c r="G451" s="860"/>
      <c r="H451" s="860"/>
      <c r="I451" s="860"/>
      <c r="J451" s="861"/>
      <c r="K451" s="862"/>
      <c r="L451" s="862"/>
      <c r="M451" s="862"/>
      <c r="N451" s="862"/>
      <c r="O451" s="862"/>
      <c r="P451" s="863"/>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2">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2">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2">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2">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2">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2">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2">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2">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2">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2">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227</v>
      </c>
      <c r="AD464" s="848"/>
      <c r="AE464" s="848"/>
      <c r="AF464" s="848"/>
      <c r="AG464" s="848"/>
      <c r="AH464" s="849" t="s">
        <v>245</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30" customHeight="1" x14ac:dyDescent="0.2">
      <c r="A465" s="858">
        <v>1</v>
      </c>
      <c r="B465" s="858">
        <v>1</v>
      </c>
      <c r="C465" s="859" t="s">
        <v>687</v>
      </c>
      <c r="D465" s="860"/>
      <c r="E465" s="860"/>
      <c r="F465" s="860"/>
      <c r="G465" s="860"/>
      <c r="H465" s="860"/>
      <c r="I465" s="860"/>
      <c r="J465" s="861" t="s">
        <v>280</v>
      </c>
      <c r="K465" s="862"/>
      <c r="L465" s="862"/>
      <c r="M465" s="862"/>
      <c r="N465" s="862"/>
      <c r="O465" s="862"/>
      <c r="P465" s="863" t="s">
        <v>745</v>
      </c>
      <c r="Q465" s="864"/>
      <c r="R465" s="864"/>
      <c r="S465" s="864"/>
      <c r="T465" s="864"/>
      <c r="U465" s="864"/>
      <c r="V465" s="864"/>
      <c r="W465" s="864"/>
      <c r="X465" s="864"/>
      <c r="Y465" s="865">
        <v>17.532712</v>
      </c>
      <c r="Z465" s="866"/>
      <c r="AA465" s="866"/>
      <c r="AB465" s="867"/>
      <c r="AC465" s="868" t="s">
        <v>256</v>
      </c>
      <c r="AD465" s="869"/>
      <c r="AE465" s="869"/>
      <c r="AF465" s="869"/>
      <c r="AG465" s="869"/>
      <c r="AH465" s="852" t="s">
        <v>280</v>
      </c>
      <c r="AI465" s="853"/>
      <c r="AJ465" s="853"/>
      <c r="AK465" s="853"/>
      <c r="AL465" s="854" t="s">
        <v>690</v>
      </c>
      <c r="AM465" s="855"/>
      <c r="AN465" s="855"/>
      <c r="AO465" s="856"/>
      <c r="AP465" s="857" t="s">
        <v>690</v>
      </c>
      <c r="AQ465" s="857"/>
      <c r="AR465" s="857"/>
      <c r="AS465" s="857"/>
      <c r="AT465" s="857"/>
      <c r="AU465" s="857"/>
      <c r="AV465" s="857"/>
      <c r="AW465" s="857"/>
      <c r="AX465" s="857"/>
      <c r="AY465">
        <f>$AY$462</f>
        <v>1</v>
      </c>
    </row>
    <row r="466" spans="1:51" ht="30" customHeight="1" x14ac:dyDescent="0.2">
      <c r="A466" s="858">
        <v>2</v>
      </c>
      <c r="B466" s="858">
        <v>1</v>
      </c>
      <c r="C466" s="859" t="s">
        <v>740</v>
      </c>
      <c r="D466" s="860"/>
      <c r="E466" s="860"/>
      <c r="F466" s="860"/>
      <c r="G466" s="860"/>
      <c r="H466" s="860"/>
      <c r="I466" s="860"/>
      <c r="J466" s="861" t="s">
        <v>280</v>
      </c>
      <c r="K466" s="862"/>
      <c r="L466" s="862"/>
      <c r="M466" s="862"/>
      <c r="N466" s="862"/>
      <c r="O466" s="862"/>
      <c r="P466" s="863" t="s">
        <v>746</v>
      </c>
      <c r="Q466" s="864"/>
      <c r="R466" s="864"/>
      <c r="S466" s="864"/>
      <c r="T466" s="864"/>
      <c r="U466" s="864"/>
      <c r="V466" s="864"/>
      <c r="W466" s="864"/>
      <c r="X466" s="864"/>
      <c r="Y466" s="865">
        <v>16.963383</v>
      </c>
      <c r="Z466" s="866"/>
      <c r="AA466" s="866"/>
      <c r="AB466" s="867"/>
      <c r="AC466" s="868" t="s">
        <v>256</v>
      </c>
      <c r="AD466" s="869"/>
      <c r="AE466" s="869"/>
      <c r="AF466" s="869"/>
      <c r="AG466" s="869"/>
      <c r="AH466" s="852" t="s">
        <v>690</v>
      </c>
      <c r="AI466" s="853"/>
      <c r="AJ466" s="853"/>
      <c r="AK466" s="853"/>
      <c r="AL466" s="854" t="s">
        <v>690</v>
      </c>
      <c r="AM466" s="855"/>
      <c r="AN466" s="855"/>
      <c r="AO466" s="856"/>
      <c r="AP466" s="857" t="s">
        <v>690</v>
      </c>
      <c r="AQ466" s="857"/>
      <c r="AR466" s="857"/>
      <c r="AS466" s="857"/>
      <c r="AT466" s="857"/>
      <c r="AU466" s="857"/>
      <c r="AV466" s="857"/>
      <c r="AW466" s="857"/>
      <c r="AX466" s="857"/>
      <c r="AY466">
        <f>COUNTA($C$466)</f>
        <v>1</v>
      </c>
    </row>
    <row r="467" spans="1:51" ht="30" customHeight="1" x14ac:dyDescent="0.2">
      <c r="A467" s="858">
        <v>3</v>
      </c>
      <c r="B467" s="858">
        <v>1</v>
      </c>
      <c r="C467" s="859" t="s">
        <v>741</v>
      </c>
      <c r="D467" s="860"/>
      <c r="E467" s="860"/>
      <c r="F467" s="860"/>
      <c r="G467" s="860"/>
      <c r="H467" s="860"/>
      <c r="I467" s="860"/>
      <c r="J467" s="861" t="s">
        <v>280</v>
      </c>
      <c r="K467" s="862"/>
      <c r="L467" s="862"/>
      <c r="M467" s="862"/>
      <c r="N467" s="862"/>
      <c r="O467" s="862"/>
      <c r="P467" s="863" t="s">
        <v>747</v>
      </c>
      <c r="Q467" s="864"/>
      <c r="R467" s="864"/>
      <c r="S467" s="864"/>
      <c r="T467" s="864"/>
      <c r="U467" s="864"/>
      <c r="V467" s="864"/>
      <c r="W467" s="864"/>
      <c r="X467" s="864"/>
      <c r="Y467" s="865">
        <v>16.783629000000001</v>
      </c>
      <c r="Z467" s="866"/>
      <c r="AA467" s="866"/>
      <c r="AB467" s="867"/>
      <c r="AC467" s="868" t="s">
        <v>256</v>
      </c>
      <c r="AD467" s="869"/>
      <c r="AE467" s="869"/>
      <c r="AF467" s="869"/>
      <c r="AG467" s="869"/>
      <c r="AH467" s="870" t="s">
        <v>690</v>
      </c>
      <c r="AI467" s="871"/>
      <c r="AJ467" s="871"/>
      <c r="AK467" s="871"/>
      <c r="AL467" s="854" t="s">
        <v>690</v>
      </c>
      <c r="AM467" s="855"/>
      <c r="AN467" s="855"/>
      <c r="AO467" s="856"/>
      <c r="AP467" s="857" t="s">
        <v>690</v>
      </c>
      <c r="AQ467" s="857"/>
      <c r="AR467" s="857"/>
      <c r="AS467" s="857"/>
      <c r="AT467" s="857"/>
      <c r="AU467" s="857"/>
      <c r="AV467" s="857"/>
      <c r="AW467" s="857"/>
      <c r="AX467" s="857"/>
      <c r="AY467">
        <f>COUNTA($C$467)</f>
        <v>1</v>
      </c>
    </row>
    <row r="468" spans="1:51" ht="30" customHeight="1" x14ac:dyDescent="0.2">
      <c r="A468" s="858">
        <v>4</v>
      </c>
      <c r="B468" s="858">
        <v>1</v>
      </c>
      <c r="C468" s="859" t="s">
        <v>742</v>
      </c>
      <c r="D468" s="860"/>
      <c r="E468" s="860"/>
      <c r="F468" s="860"/>
      <c r="G468" s="860"/>
      <c r="H468" s="860"/>
      <c r="I468" s="860"/>
      <c r="J468" s="861" t="s">
        <v>280</v>
      </c>
      <c r="K468" s="862"/>
      <c r="L468" s="862"/>
      <c r="M468" s="862"/>
      <c r="N468" s="862"/>
      <c r="O468" s="862"/>
      <c r="P468" s="863" t="s">
        <v>748</v>
      </c>
      <c r="Q468" s="864"/>
      <c r="R468" s="864"/>
      <c r="S468" s="864"/>
      <c r="T468" s="864"/>
      <c r="U468" s="864"/>
      <c r="V468" s="864"/>
      <c r="W468" s="864"/>
      <c r="X468" s="864"/>
      <c r="Y468" s="865">
        <v>16.621842999999998</v>
      </c>
      <c r="Z468" s="866"/>
      <c r="AA468" s="866"/>
      <c r="AB468" s="867"/>
      <c r="AC468" s="868" t="s">
        <v>256</v>
      </c>
      <c r="AD468" s="869"/>
      <c r="AE468" s="869"/>
      <c r="AF468" s="869"/>
      <c r="AG468" s="869"/>
      <c r="AH468" s="870" t="s">
        <v>690</v>
      </c>
      <c r="AI468" s="871"/>
      <c r="AJ468" s="871"/>
      <c r="AK468" s="871"/>
      <c r="AL468" s="854" t="s">
        <v>690</v>
      </c>
      <c r="AM468" s="855"/>
      <c r="AN468" s="855"/>
      <c r="AO468" s="856"/>
      <c r="AP468" s="857" t="s">
        <v>690</v>
      </c>
      <c r="AQ468" s="857"/>
      <c r="AR468" s="857"/>
      <c r="AS468" s="857"/>
      <c r="AT468" s="857"/>
      <c r="AU468" s="857"/>
      <c r="AV468" s="857"/>
      <c r="AW468" s="857"/>
      <c r="AX468" s="857"/>
      <c r="AY468">
        <f>COUNTA($C$468)</f>
        <v>1</v>
      </c>
    </row>
    <row r="469" spans="1:51" ht="30" customHeight="1" x14ac:dyDescent="0.2">
      <c r="A469" s="858">
        <v>5</v>
      </c>
      <c r="B469" s="858">
        <v>1</v>
      </c>
      <c r="C469" s="859" t="s">
        <v>743</v>
      </c>
      <c r="D469" s="860"/>
      <c r="E469" s="860"/>
      <c r="F469" s="860"/>
      <c r="G469" s="860"/>
      <c r="H469" s="860"/>
      <c r="I469" s="860"/>
      <c r="J469" s="861">
        <v>4420005005394</v>
      </c>
      <c r="K469" s="862"/>
      <c r="L469" s="862"/>
      <c r="M469" s="862"/>
      <c r="N469" s="862"/>
      <c r="O469" s="862"/>
      <c r="P469" s="863" t="s">
        <v>744</v>
      </c>
      <c r="Q469" s="864"/>
      <c r="R469" s="864"/>
      <c r="S469" s="864"/>
      <c r="T469" s="864"/>
      <c r="U469" s="864"/>
      <c r="V469" s="864"/>
      <c r="W469" s="864"/>
      <c r="X469" s="864"/>
      <c r="Y469" s="865">
        <v>13.883198</v>
      </c>
      <c r="Z469" s="866"/>
      <c r="AA469" s="866"/>
      <c r="AB469" s="867"/>
      <c r="AC469" s="868" t="s">
        <v>256</v>
      </c>
      <c r="AD469" s="869"/>
      <c r="AE469" s="869"/>
      <c r="AF469" s="869"/>
      <c r="AG469" s="869"/>
      <c r="AH469" s="870" t="s">
        <v>690</v>
      </c>
      <c r="AI469" s="871"/>
      <c r="AJ469" s="871"/>
      <c r="AK469" s="871"/>
      <c r="AL469" s="854" t="s">
        <v>690</v>
      </c>
      <c r="AM469" s="855"/>
      <c r="AN469" s="855"/>
      <c r="AO469" s="856"/>
      <c r="AP469" s="857" t="s">
        <v>690</v>
      </c>
      <c r="AQ469" s="857"/>
      <c r="AR469" s="857"/>
      <c r="AS469" s="857"/>
      <c r="AT469" s="857"/>
      <c r="AU469" s="857"/>
      <c r="AV469" s="857"/>
      <c r="AW469" s="857"/>
      <c r="AX469" s="857"/>
      <c r="AY469">
        <f>COUNTA($C$469)</f>
        <v>1</v>
      </c>
    </row>
    <row r="470" spans="1:51" ht="30" customHeight="1" x14ac:dyDescent="0.2">
      <c r="A470" s="858">
        <v>6</v>
      </c>
      <c r="B470" s="858">
        <v>1</v>
      </c>
      <c r="C470" s="859" t="s">
        <v>749</v>
      </c>
      <c r="D470" s="860"/>
      <c r="E470" s="860"/>
      <c r="F470" s="860"/>
      <c r="G470" s="860"/>
      <c r="H470" s="860"/>
      <c r="I470" s="860"/>
      <c r="J470" s="861" t="s">
        <v>280</v>
      </c>
      <c r="K470" s="862"/>
      <c r="L470" s="862"/>
      <c r="M470" s="862"/>
      <c r="N470" s="862"/>
      <c r="O470" s="862"/>
      <c r="P470" s="863" t="s">
        <v>750</v>
      </c>
      <c r="Q470" s="864"/>
      <c r="R470" s="864"/>
      <c r="S470" s="864"/>
      <c r="T470" s="864"/>
      <c r="U470" s="864"/>
      <c r="V470" s="864"/>
      <c r="W470" s="864"/>
      <c r="X470" s="864"/>
      <c r="Y470" s="865">
        <v>11.674932</v>
      </c>
      <c r="Z470" s="866"/>
      <c r="AA470" s="866"/>
      <c r="AB470" s="867"/>
      <c r="AC470" s="868" t="s">
        <v>256</v>
      </c>
      <c r="AD470" s="869"/>
      <c r="AE470" s="869"/>
      <c r="AF470" s="869"/>
      <c r="AG470" s="869"/>
      <c r="AH470" s="870" t="s">
        <v>690</v>
      </c>
      <c r="AI470" s="871"/>
      <c r="AJ470" s="871"/>
      <c r="AK470" s="871"/>
      <c r="AL470" s="854" t="s">
        <v>690</v>
      </c>
      <c r="AM470" s="855"/>
      <c r="AN470" s="855"/>
      <c r="AO470" s="856"/>
      <c r="AP470" s="857" t="s">
        <v>690</v>
      </c>
      <c r="AQ470" s="857"/>
      <c r="AR470" s="857"/>
      <c r="AS470" s="857"/>
      <c r="AT470" s="857"/>
      <c r="AU470" s="857"/>
      <c r="AV470" s="857"/>
      <c r="AW470" s="857"/>
      <c r="AX470" s="857"/>
      <c r="AY470">
        <f>COUNTA($C$470)</f>
        <v>1</v>
      </c>
    </row>
    <row r="471" spans="1:51" ht="30" customHeight="1" x14ac:dyDescent="0.2">
      <c r="A471" s="858">
        <v>7</v>
      </c>
      <c r="B471" s="858">
        <v>1</v>
      </c>
      <c r="C471" s="859" t="s">
        <v>751</v>
      </c>
      <c r="D471" s="860"/>
      <c r="E471" s="860"/>
      <c r="F471" s="860"/>
      <c r="G471" s="860"/>
      <c r="H471" s="860"/>
      <c r="I471" s="860"/>
      <c r="J471" s="861">
        <v>3310005001777</v>
      </c>
      <c r="K471" s="862"/>
      <c r="L471" s="862"/>
      <c r="M471" s="862"/>
      <c r="N471" s="862"/>
      <c r="O471" s="862"/>
      <c r="P471" s="863" t="s">
        <v>744</v>
      </c>
      <c r="Q471" s="864"/>
      <c r="R471" s="864"/>
      <c r="S471" s="864"/>
      <c r="T471" s="864"/>
      <c r="U471" s="864"/>
      <c r="V471" s="864"/>
      <c r="W471" s="864"/>
      <c r="X471" s="864"/>
      <c r="Y471" s="865">
        <v>11.53176</v>
      </c>
      <c r="Z471" s="866"/>
      <c r="AA471" s="866"/>
      <c r="AB471" s="867"/>
      <c r="AC471" s="868" t="s">
        <v>256</v>
      </c>
      <c r="AD471" s="869"/>
      <c r="AE471" s="869"/>
      <c r="AF471" s="869"/>
      <c r="AG471" s="869"/>
      <c r="AH471" s="870" t="s">
        <v>690</v>
      </c>
      <c r="AI471" s="871"/>
      <c r="AJ471" s="871"/>
      <c r="AK471" s="871"/>
      <c r="AL471" s="854" t="s">
        <v>690</v>
      </c>
      <c r="AM471" s="855"/>
      <c r="AN471" s="855"/>
      <c r="AO471" s="856"/>
      <c r="AP471" s="857" t="s">
        <v>690</v>
      </c>
      <c r="AQ471" s="857"/>
      <c r="AR471" s="857"/>
      <c r="AS471" s="857"/>
      <c r="AT471" s="857"/>
      <c r="AU471" s="857"/>
      <c r="AV471" s="857"/>
      <c r="AW471" s="857"/>
      <c r="AX471" s="857"/>
      <c r="AY471">
        <f>COUNTA($C$471)</f>
        <v>1</v>
      </c>
    </row>
    <row r="472" spans="1:51" ht="30" customHeight="1" x14ac:dyDescent="0.2">
      <c r="A472" s="858">
        <v>8</v>
      </c>
      <c r="B472" s="858">
        <v>1</v>
      </c>
      <c r="C472" s="859" t="s">
        <v>752</v>
      </c>
      <c r="D472" s="860"/>
      <c r="E472" s="860"/>
      <c r="F472" s="860"/>
      <c r="G472" s="860"/>
      <c r="H472" s="860"/>
      <c r="I472" s="860"/>
      <c r="J472" s="861" t="s">
        <v>280</v>
      </c>
      <c r="K472" s="862"/>
      <c r="L472" s="862"/>
      <c r="M472" s="862"/>
      <c r="N472" s="862"/>
      <c r="O472" s="862"/>
      <c r="P472" s="863" t="s">
        <v>753</v>
      </c>
      <c r="Q472" s="864"/>
      <c r="R472" s="864"/>
      <c r="S472" s="864"/>
      <c r="T472" s="864"/>
      <c r="U472" s="864"/>
      <c r="V472" s="864"/>
      <c r="W472" s="864"/>
      <c r="X472" s="864"/>
      <c r="Y472" s="865">
        <v>9.9704010000000007</v>
      </c>
      <c r="Z472" s="866"/>
      <c r="AA472" s="866"/>
      <c r="AB472" s="867"/>
      <c r="AC472" s="868" t="s">
        <v>256</v>
      </c>
      <c r="AD472" s="869"/>
      <c r="AE472" s="869"/>
      <c r="AF472" s="869"/>
      <c r="AG472" s="869"/>
      <c r="AH472" s="870" t="s">
        <v>690</v>
      </c>
      <c r="AI472" s="871"/>
      <c r="AJ472" s="871"/>
      <c r="AK472" s="871"/>
      <c r="AL472" s="854" t="s">
        <v>690</v>
      </c>
      <c r="AM472" s="855"/>
      <c r="AN472" s="855"/>
      <c r="AO472" s="856"/>
      <c r="AP472" s="857" t="s">
        <v>690</v>
      </c>
      <c r="AQ472" s="857"/>
      <c r="AR472" s="857"/>
      <c r="AS472" s="857"/>
      <c r="AT472" s="857"/>
      <c r="AU472" s="857"/>
      <c r="AV472" s="857"/>
      <c r="AW472" s="857"/>
      <c r="AX472" s="857"/>
      <c r="AY472">
        <f>COUNTA($C$472)</f>
        <v>1</v>
      </c>
    </row>
    <row r="473" spans="1:51" ht="30" customHeight="1" x14ac:dyDescent="0.2">
      <c r="A473" s="858">
        <v>9</v>
      </c>
      <c r="B473" s="858">
        <v>1</v>
      </c>
      <c r="C473" s="859" t="s">
        <v>754</v>
      </c>
      <c r="D473" s="860"/>
      <c r="E473" s="860"/>
      <c r="F473" s="860"/>
      <c r="G473" s="860"/>
      <c r="H473" s="860"/>
      <c r="I473" s="860"/>
      <c r="J473" s="861" t="s">
        <v>280</v>
      </c>
      <c r="K473" s="862"/>
      <c r="L473" s="862"/>
      <c r="M473" s="862"/>
      <c r="N473" s="862"/>
      <c r="O473" s="862"/>
      <c r="P473" s="863" t="s">
        <v>755</v>
      </c>
      <c r="Q473" s="864"/>
      <c r="R473" s="864"/>
      <c r="S473" s="864"/>
      <c r="T473" s="864"/>
      <c r="U473" s="864"/>
      <c r="V473" s="864"/>
      <c r="W473" s="864"/>
      <c r="X473" s="864"/>
      <c r="Y473" s="865">
        <v>9.7614640000000001</v>
      </c>
      <c r="Z473" s="866"/>
      <c r="AA473" s="866"/>
      <c r="AB473" s="867"/>
      <c r="AC473" s="868" t="s">
        <v>256</v>
      </c>
      <c r="AD473" s="869"/>
      <c r="AE473" s="869"/>
      <c r="AF473" s="869"/>
      <c r="AG473" s="869"/>
      <c r="AH473" s="870" t="s">
        <v>690</v>
      </c>
      <c r="AI473" s="871"/>
      <c r="AJ473" s="871"/>
      <c r="AK473" s="871"/>
      <c r="AL473" s="854" t="s">
        <v>690</v>
      </c>
      <c r="AM473" s="855"/>
      <c r="AN473" s="855"/>
      <c r="AO473" s="856"/>
      <c r="AP473" s="857" t="s">
        <v>690</v>
      </c>
      <c r="AQ473" s="857"/>
      <c r="AR473" s="857"/>
      <c r="AS473" s="857"/>
      <c r="AT473" s="857"/>
      <c r="AU473" s="857"/>
      <c r="AV473" s="857"/>
      <c r="AW473" s="857"/>
      <c r="AX473" s="857"/>
      <c r="AY473">
        <f>COUNTA($C$473)</f>
        <v>1</v>
      </c>
    </row>
    <row r="474" spans="1:51" ht="30" customHeight="1" x14ac:dyDescent="0.2">
      <c r="A474" s="858">
        <v>10</v>
      </c>
      <c r="B474" s="858">
        <v>1</v>
      </c>
      <c r="C474" s="859" t="s">
        <v>756</v>
      </c>
      <c r="D474" s="860"/>
      <c r="E474" s="860"/>
      <c r="F474" s="860"/>
      <c r="G474" s="860"/>
      <c r="H474" s="860"/>
      <c r="I474" s="860"/>
      <c r="J474" s="861" t="s">
        <v>280</v>
      </c>
      <c r="K474" s="862"/>
      <c r="L474" s="862"/>
      <c r="M474" s="862"/>
      <c r="N474" s="862"/>
      <c r="O474" s="862"/>
      <c r="P474" s="863" t="s">
        <v>757</v>
      </c>
      <c r="Q474" s="864"/>
      <c r="R474" s="864"/>
      <c r="S474" s="864"/>
      <c r="T474" s="864"/>
      <c r="U474" s="864"/>
      <c r="V474" s="864"/>
      <c r="W474" s="864"/>
      <c r="X474" s="864"/>
      <c r="Y474" s="865">
        <v>9.733962</v>
      </c>
      <c r="Z474" s="866"/>
      <c r="AA474" s="866"/>
      <c r="AB474" s="867"/>
      <c r="AC474" s="868" t="s">
        <v>256</v>
      </c>
      <c r="AD474" s="869"/>
      <c r="AE474" s="869"/>
      <c r="AF474" s="869"/>
      <c r="AG474" s="869"/>
      <c r="AH474" s="870" t="s">
        <v>690</v>
      </c>
      <c r="AI474" s="871"/>
      <c r="AJ474" s="871"/>
      <c r="AK474" s="871"/>
      <c r="AL474" s="854" t="s">
        <v>690</v>
      </c>
      <c r="AM474" s="855"/>
      <c r="AN474" s="855"/>
      <c r="AO474" s="856"/>
      <c r="AP474" s="857" t="s">
        <v>690</v>
      </c>
      <c r="AQ474" s="857"/>
      <c r="AR474" s="857"/>
      <c r="AS474" s="857"/>
      <c r="AT474" s="857"/>
      <c r="AU474" s="857"/>
      <c r="AV474" s="857"/>
      <c r="AW474" s="857"/>
      <c r="AX474" s="857"/>
      <c r="AY474">
        <f>COUNTA($C$474)</f>
        <v>1</v>
      </c>
    </row>
    <row r="475" spans="1:51" ht="30" hidden="1" customHeight="1" x14ac:dyDescent="0.2">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2">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2">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2">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2">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2">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2">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2">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2">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2">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2">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2">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2">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2">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2">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2">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2">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2">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2">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2">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227</v>
      </c>
      <c r="AD497" s="848"/>
      <c r="AE497" s="848"/>
      <c r="AF497" s="848"/>
      <c r="AG497" s="848"/>
      <c r="AH497" s="849" t="s">
        <v>245</v>
      </c>
      <c r="AI497" s="847"/>
      <c r="AJ497" s="847"/>
      <c r="AK497" s="847"/>
      <c r="AL497" s="847" t="s">
        <v>19</v>
      </c>
      <c r="AM497" s="847"/>
      <c r="AN497" s="847"/>
      <c r="AO497" s="851"/>
      <c r="AP497" s="872" t="s">
        <v>198</v>
      </c>
      <c r="AQ497" s="872"/>
      <c r="AR497" s="872"/>
      <c r="AS497" s="872"/>
      <c r="AT497" s="872"/>
      <c r="AU497" s="872"/>
      <c r="AV497" s="872"/>
      <c r="AW497" s="872"/>
      <c r="AX497" s="872"/>
      <c r="AY497">
        <f>$AY$495</f>
        <v>1</v>
      </c>
    </row>
    <row r="498" spans="1:51" ht="30" customHeight="1" x14ac:dyDescent="0.2">
      <c r="A498" s="858">
        <v>1</v>
      </c>
      <c r="B498" s="858">
        <v>1</v>
      </c>
      <c r="C498" s="859" t="s">
        <v>783</v>
      </c>
      <c r="D498" s="860"/>
      <c r="E498" s="860"/>
      <c r="F498" s="860"/>
      <c r="G498" s="860"/>
      <c r="H498" s="860"/>
      <c r="I498" s="860"/>
      <c r="J498" s="861">
        <v>2000020080004</v>
      </c>
      <c r="K498" s="862"/>
      <c r="L498" s="862"/>
      <c r="M498" s="862"/>
      <c r="N498" s="862"/>
      <c r="O498" s="862"/>
      <c r="P498" s="863" t="s">
        <v>784</v>
      </c>
      <c r="Q498" s="864"/>
      <c r="R498" s="864"/>
      <c r="S498" s="864"/>
      <c r="T498" s="864"/>
      <c r="U498" s="864"/>
      <c r="V498" s="864"/>
      <c r="W498" s="864"/>
      <c r="X498" s="864"/>
      <c r="Y498" s="865">
        <v>0.10138900000000001</v>
      </c>
      <c r="Z498" s="866"/>
      <c r="AA498" s="866"/>
      <c r="AB498" s="867"/>
      <c r="AC498" s="868" t="s">
        <v>256</v>
      </c>
      <c r="AD498" s="869"/>
      <c r="AE498" s="869"/>
      <c r="AF498" s="869"/>
      <c r="AG498" s="869"/>
      <c r="AH498" s="852" t="s">
        <v>280</v>
      </c>
      <c r="AI498" s="853"/>
      <c r="AJ498" s="853"/>
      <c r="AK498" s="853"/>
      <c r="AL498" s="854" t="s">
        <v>280</v>
      </c>
      <c r="AM498" s="855"/>
      <c r="AN498" s="855"/>
      <c r="AO498" s="856"/>
      <c r="AP498" s="857" t="s">
        <v>280</v>
      </c>
      <c r="AQ498" s="857"/>
      <c r="AR498" s="857"/>
      <c r="AS498" s="857"/>
      <c r="AT498" s="857"/>
      <c r="AU498" s="857"/>
      <c r="AV498" s="857"/>
      <c r="AW498" s="857"/>
      <c r="AX498" s="857"/>
      <c r="AY498">
        <f>$AY$495</f>
        <v>1</v>
      </c>
    </row>
    <row r="499" spans="1:51" ht="30" hidden="1" customHeight="1" x14ac:dyDescent="0.2">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2">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2">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2">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2">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2">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2">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2">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2">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2">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2">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2">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2">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2">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2">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2">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2">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2">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2">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2">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2">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2">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2">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2">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2">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2">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2">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2">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2">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227</v>
      </c>
      <c r="AD530" s="848"/>
      <c r="AE530" s="848"/>
      <c r="AF530" s="848"/>
      <c r="AG530" s="848"/>
      <c r="AH530" s="849" t="s">
        <v>245</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2">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2">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2">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2">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2">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2">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2">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2">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2">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2">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2">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2">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2">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2">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2">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2">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2">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2">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2">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2">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2">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2">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2">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2">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2">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2">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2">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2">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2">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2">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227</v>
      </c>
      <c r="AD563" s="848"/>
      <c r="AE563" s="848"/>
      <c r="AF563" s="848"/>
      <c r="AG563" s="848"/>
      <c r="AH563" s="849" t="s">
        <v>245</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2">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2">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2">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2">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2">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2">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2">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2">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2">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2">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2">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2">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2">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2">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2">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2">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2">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2">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2">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2">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2">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2">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2">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2">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2">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2">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2">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2">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2">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2">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227</v>
      </c>
      <c r="AD596" s="848"/>
      <c r="AE596" s="848"/>
      <c r="AF596" s="848"/>
      <c r="AG596" s="848"/>
      <c r="AH596" s="849" t="s">
        <v>245</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2">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2">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2">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2">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2">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2">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2">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2">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2">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2">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2">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2">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2">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2">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2">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2">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2">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2">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2">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2">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2">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2">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2">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2">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2">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2">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2">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2">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2">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2">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customHeight="1" x14ac:dyDescent="0.2">
      <c r="A627" s="873" t="s">
        <v>574</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229</v>
      </c>
      <c r="AM627" s="877"/>
      <c r="AN627" s="87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223</v>
      </c>
      <c r="AQ630" s="872"/>
      <c r="AR630" s="872"/>
      <c r="AS630" s="872"/>
      <c r="AT630" s="872"/>
      <c r="AU630" s="872"/>
      <c r="AV630" s="872"/>
      <c r="AW630" s="872"/>
      <c r="AX630" s="872"/>
    </row>
    <row r="631" spans="1:51" ht="30" customHeight="1" x14ac:dyDescent="0.2">
      <c r="A631" s="858">
        <v>1</v>
      </c>
      <c r="B631" s="858">
        <v>1</v>
      </c>
      <c r="C631" s="880"/>
      <c r="D631" s="880"/>
      <c r="E631" s="881"/>
      <c r="F631" s="881"/>
      <c r="G631" s="881"/>
      <c r="H631" s="881"/>
      <c r="I631" s="881"/>
      <c r="J631" s="861"/>
      <c r="K631" s="862"/>
      <c r="L631" s="862"/>
      <c r="M631" s="862"/>
      <c r="N631" s="862"/>
      <c r="O631" s="862"/>
      <c r="P631" s="864"/>
      <c r="Q631" s="864"/>
      <c r="R631" s="864"/>
      <c r="S631" s="864"/>
      <c r="T631" s="864"/>
      <c r="U631" s="864"/>
      <c r="V631" s="864"/>
      <c r="W631" s="864"/>
      <c r="X631" s="864"/>
      <c r="Y631" s="865"/>
      <c r="Z631" s="866"/>
      <c r="AA631" s="866"/>
      <c r="AB631" s="867"/>
      <c r="AC631" s="868"/>
      <c r="AD631" s="869"/>
      <c r="AE631" s="869"/>
      <c r="AF631" s="869"/>
      <c r="AG631" s="869"/>
      <c r="AH631" s="870"/>
      <c r="AI631" s="871"/>
      <c r="AJ631" s="871"/>
      <c r="AK631" s="871"/>
      <c r="AL631" s="854"/>
      <c r="AM631" s="855"/>
      <c r="AN631" s="855"/>
      <c r="AO631" s="856"/>
      <c r="AP631" s="857"/>
      <c r="AQ631" s="857"/>
      <c r="AR631" s="857"/>
      <c r="AS631" s="857"/>
      <c r="AT631" s="857"/>
      <c r="AU631" s="857"/>
      <c r="AV631" s="857"/>
      <c r="AW631" s="857"/>
      <c r="AX631" s="857"/>
    </row>
    <row r="632" spans="1:51" ht="30" customHeight="1" x14ac:dyDescent="0.2">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customHeight="1" x14ac:dyDescent="0.2">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customHeight="1" x14ac:dyDescent="0.2">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customHeight="1" x14ac:dyDescent="0.2">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customHeight="1" x14ac:dyDescent="0.2">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customHeight="1" x14ac:dyDescent="0.2">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customHeight="1" x14ac:dyDescent="0.2">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customHeight="1" x14ac:dyDescent="0.2">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customHeight="1" x14ac:dyDescent="0.2">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customHeight="1" x14ac:dyDescent="0.2">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customHeight="1" x14ac:dyDescent="0.2">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customHeight="1" x14ac:dyDescent="0.2">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customHeight="1" x14ac:dyDescent="0.2">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customHeight="1" x14ac:dyDescent="0.2">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customHeight="1" x14ac:dyDescent="0.2">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customHeight="1" x14ac:dyDescent="0.2">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customHeight="1" x14ac:dyDescent="0.2">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customHeight="1" x14ac:dyDescent="0.2">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customHeight="1" x14ac:dyDescent="0.2">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customHeight="1" x14ac:dyDescent="0.2">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customHeight="1" x14ac:dyDescent="0.2">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customHeight="1" x14ac:dyDescent="0.2">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customHeight="1" x14ac:dyDescent="0.2">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customHeight="1" x14ac:dyDescent="0.2">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customHeight="1" x14ac:dyDescent="0.2">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customHeight="1" x14ac:dyDescent="0.2">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customHeight="1" x14ac:dyDescent="0.2">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customHeight="1" x14ac:dyDescent="0.2">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customHeight="1" x14ac:dyDescent="0.2">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7" priority="929">
      <formula>IF(RIGHT(TEXT(P14,"0.#"),1)=".",FALSE,TRUE)</formula>
    </cfRule>
    <cfRule type="expression" dxfId="826" priority="930">
      <formula>IF(RIGHT(TEXT(P14,"0.#"),1)=".",TRUE,FALSE)</formula>
    </cfRule>
  </conditionalFormatting>
  <conditionalFormatting sqref="P18:AX18">
    <cfRule type="expression" dxfId="825" priority="927">
      <formula>IF(RIGHT(TEXT(P18,"0.#"),1)=".",FALSE,TRUE)</formula>
    </cfRule>
    <cfRule type="expression" dxfId="824" priority="928">
      <formula>IF(RIGHT(TEXT(P18,"0.#"),1)=".",TRUE,FALSE)</formula>
    </cfRule>
  </conditionalFormatting>
  <conditionalFormatting sqref="Y311">
    <cfRule type="expression" dxfId="823" priority="925">
      <formula>IF(RIGHT(TEXT(Y311,"0.#"),1)=".",FALSE,TRUE)</formula>
    </cfRule>
    <cfRule type="expression" dxfId="822" priority="926">
      <formula>IF(RIGHT(TEXT(Y311,"0.#"),1)=".",TRUE,FALSE)</formula>
    </cfRule>
  </conditionalFormatting>
  <conditionalFormatting sqref="Y320">
    <cfRule type="expression" dxfId="821" priority="923">
      <formula>IF(RIGHT(TEXT(Y320,"0.#"),1)=".",FALSE,TRUE)</formula>
    </cfRule>
    <cfRule type="expression" dxfId="820" priority="924">
      <formula>IF(RIGHT(TEXT(Y320,"0.#"),1)=".",TRUE,FALSE)</formula>
    </cfRule>
  </conditionalFormatting>
  <conditionalFormatting sqref="Y351:Y358 Y349 Y338:Y345 Y336 Y325 Y323 Y327:Y332">
    <cfRule type="expression" dxfId="819" priority="903">
      <formula>IF(RIGHT(TEXT(Y323,"0.#"),1)=".",FALSE,TRUE)</formula>
    </cfRule>
    <cfRule type="expression" dxfId="818" priority="904">
      <formula>IF(RIGHT(TEXT(Y323,"0.#"),1)=".",TRUE,FALSE)</formula>
    </cfRule>
  </conditionalFormatting>
  <conditionalFormatting sqref="P16:AQ17 P15:AX15 P13:AX13">
    <cfRule type="expression" dxfId="817" priority="921">
      <formula>IF(RIGHT(TEXT(P13,"0.#"),1)=".",FALSE,TRUE)</formula>
    </cfRule>
    <cfRule type="expression" dxfId="816" priority="922">
      <formula>IF(RIGHT(TEXT(P13,"0.#"),1)=".",TRUE,FALSE)</formula>
    </cfRule>
  </conditionalFormatting>
  <conditionalFormatting sqref="P19:AJ19">
    <cfRule type="expression" dxfId="815" priority="919">
      <formula>IF(RIGHT(TEXT(P19,"0.#"),1)=".",FALSE,TRUE)</formula>
    </cfRule>
    <cfRule type="expression" dxfId="814" priority="920">
      <formula>IF(RIGHT(TEXT(P19,"0.#"),1)=".",TRUE,FALSE)</formula>
    </cfRule>
  </conditionalFormatting>
  <conditionalFormatting sqref="AE32 AQ32">
    <cfRule type="expression" dxfId="813" priority="917">
      <formula>IF(RIGHT(TEXT(AE32,"0.#"),1)=".",FALSE,TRUE)</formula>
    </cfRule>
    <cfRule type="expression" dxfId="812" priority="918">
      <formula>IF(RIGHT(TEXT(AE32,"0.#"),1)=".",TRUE,FALSE)</formula>
    </cfRule>
  </conditionalFormatting>
  <conditionalFormatting sqref="Y312:Y319 Y310">
    <cfRule type="expression" dxfId="811" priority="915">
      <formula>IF(RIGHT(TEXT(Y310,"0.#"),1)=".",FALSE,TRUE)</formula>
    </cfRule>
    <cfRule type="expression" dxfId="810" priority="916">
      <formula>IF(RIGHT(TEXT(Y310,"0.#"),1)=".",TRUE,FALSE)</formula>
    </cfRule>
  </conditionalFormatting>
  <conditionalFormatting sqref="AU311">
    <cfRule type="expression" dxfId="809" priority="913">
      <formula>IF(RIGHT(TEXT(AU311,"0.#"),1)=".",FALSE,TRUE)</formula>
    </cfRule>
    <cfRule type="expression" dxfId="808" priority="914">
      <formula>IF(RIGHT(TEXT(AU311,"0.#"),1)=".",TRUE,FALSE)</formula>
    </cfRule>
  </conditionalFormatting>
  <conditionalFormatting sqref="AU320">
    <cfRule type="expression" dxfId="807" priority="911">
      <formula>IF(RIGHT(TEXT(AU320,"0.#"),1)=".",FALSE,TRUE)</formula>
    </cfRule>
    <cfRule type="expression" dxfId="806" priority="912">
      <formula>IF(RIGHT(TEXT(AU320,"0.#"),1)=".",TRUE,FALSE)</formula>
    </cfRule>
  </conditionalFormatting>
  <conditionalFormatting sqref="AU312:AU319 AU310">
    <cfRule type="expression" dxfId="805" priority="909">
      <formula>IF(RIGHT(TEXT(AU310,"0.#"),1)=".",FALSE,TRUE)</formula>
    </cfRule>
    <cfRule type="expression" dxfId="804" priority="910">
      <formula>IF(RIGHT(TEXT(AU310,"0.#"),1)=".",TRUE,FALSE)</formula>
    </cfRule>
  </conditionalFormatting>
  <conditionalFormatting sqref="Y350 Y337 Y324">
    <cfRule type="expression" dxfId="803" priority="907">
      <formula>IF(RIGHT(TEXT(Y324,"0.#"),1)=".",FALSE,TRUE)</formula>
    </cfRule>
    <cfRule type="expression" dxfId="802" priority="908">
      <formula>IF(RIGHT(TEXT(Y324,"0.#"),1)=".",TRUE,FALSE)</formula>
    </cfRule>
  </conditionalFormatting>
  <conditionalFormatting sqref="Y359 Y346 Y333">
    <cfRule type="expression" dxfId="801" priority="905">
      <formula>IF(RIGHT(TEXT(Y333,"0.#"),1)=".",FALSE,TRUE)</formula>
    </cfRule>
    <cfRule type="expression" dxfId="800" priority="906">
      <formula>IF(RIGHT(TEXT(Y333,"0.#"),1)=".",TRUE,FALSE)</formula>
    </cfRule>
  </conditionalFormatting>
  <conditionalFormatting sqref="AU350 AU337 AU324">
    <cfRule type="expression" dxfId="799" priority="901">
      <formula>IF(RIGHT(TEXT(AU324,"0.#"),1)=".",FALSE,TRUE)</formula>
    </cfRule>
    <cfRule type="expression" dxfId="798" priority="902">
      <formula>IF(RIGHT(TEXT(AU324,"0.#"),1)=".",TRUE,FALSE)</formula>
    </cfRule>
  </conditionalFormatting>
  <conditionalFormatting sqref="AU359 AU346 AU333">
    <cfRule type="expression" dxfId="797" priority="899">
      <formula>IF(RIGHT(TEXT(AU333,"0.#"),1)=".",FALSE,TRUE)</formula>
    </cfRule>
    <cfRule type="expression" dxfId="796" priority="900">
      <formula>IF(RIGHT(TEXT(AU333,"0.#"),1)=".",TRUE,FALSE)</formula>
    </cfRule>
  </conditionalFormatting>
  <conditionalFormatting sqref="AU351:AU358 AU349 AU338:AU345 AU336 AU325:AU332 AU323">
    <cfRule type="expression" dxfId="795" priority="897">
      <formula>IF(RIGHT(TEXT(AU323,"0.#"),1)=".",FALSE,TRUE)</formula>
    </cfRule>
    <cfRule type="expression" dxfId="794" priority="898">
      <formula>IF(RIGHT(TEXT(AU323,"0.#"),1)=".",TRUE,FALSE)</formula>
    </cfRule>
  </conditionalFormatting>
  <conditionalFormatting sqref="AI32">
    <cfRule type="expression" dxfId="793" priority="895">
      <formula>IF(RIGHT(TEXT(AI32,"0.#"),1)=".",FALSE,TRUE)</formula>
    </cfRule>
    <cfRule type="expression" dxfId="792" priority="896">
      <formula>IF(RIGHT(TEXT(AI32,"0.#"),1)=".",TRUE,FALSE)</formula>
    </cfRule>
  </conditionalFormatting>
  <conditionalFormatting sqref="AM32">
    <cfRule type="expression" dxfId="791" priority="893">
      <formula>IF(RIGHT(TEXT(AM32,"0.#"),1)=".",FALSE,TRUE)</formula>
    </cfRule>
    <cfRule type="expression" dxfId="790" priority="894">
      <formula>IF(RIGHT(TEXT(AM32,"0.#"),1)=".",TRUE,FALSE)</formula>
    </cfRule>
  </conditionalFormatting>
  <conditionalFormatting sqref="AE33">
    <cfRule type="expression" dxfId="789" priority="891">
      <formula>IF(RIGHT(TEXT(AE33,"0.#"),1)=".",FALSE,TRUE)</formula>
    </cfRule>
    <cfRule type="expression" dxfId="788" priority="892">
      <formula>IF(RIGHT(TEXT(AE33,"0.#"),1)=".",TRUE,FALSE)</formula>
    </cfRule>
  </conditionalFormatting>
  <conditionalFormatting sqref="AI33">
    <cfRule type="expression" dxfId="787" priority="889">
      <formula>IF(RIGHT(TEXT(AI33,"0.#"),1)=".",FALSE,TRUE)</formula>
    </cfRule>
    <cfRule type="expression" dxfId="786" priority="890">
      <formula>IF(RIGHT(TEXT(AI33,"0.#"),1)=".",TRUE,FALSE)</formula>
    </cfRule>
  </conditionalFormatting>
  <conditionalFormatting sqref="AM33">
    <cfRule type="expression" dxfId="785" priority="887">
      <formula>IF(RIGHT(TEXT(AM33,"0.#"),1)=".",FALSE,TRUE)</formula>
    </cfRule>
    <cfRule type="expression" dxfId="784" priority="888">
      <formula>IF(RIGHT(TEXT(AM33,"0.#"),1)=".",TRUE,FALSE)</formula>
    </cfRule>
  </conditionalFormatting>
  <conditionalFormatting sqref="AQ33">
    <cfRule type="expression" dxfId="783" priority="885">
      <formula>IF(RIGHT(TEXT(AQ33,"0.#"),1)=".",FALSE,TRUE)</formula>
    </cfRule>
    <cfRule type="expression" dxfId="782" priority="886">
      <formula>IF(RIGHT(TEXT(AQ33,"0.#"),1)=".",TRUE,FALSE)</formula>
    </cfRule>
  </conditionalFormatting>
  <conditionalFormatting sqref="AE210">
    <cfRule type="expression" dxfId="781" priority="883">
      <formula>IF(RIGHT(TEXT(AE210,"0.#"),1)=".",FALSE,TRUE)</formula>
    </cfRule>
    <cfRule type="expression" dxfId="780" priority="884">
      <formula>IF(RIGHT(TEXT(AE210,"0.#"),1)=".",TRUE,FALSE)</formula>
    </cfRule>
  </conditionalFormatting>
  <conditionalFormatting sqref="AE211">
    <cfRule type="expression" dxfId="779" priority="881">
      <formula>IF(RIGHT(TEXT(AE211,"0.#"),1)=".",FALSE,TRUE)</formula>
    </cfRule>
    <cfRule type="expression" dxfId="778" priority="882">
      <formula>IF(RIGHT(TEXT(AE211,"0.#"),1)=".",TRUE,FALSE)</formula>
    </cfRule>
  </conditionalFormatting>
  <conditionalFormatting sqref="AE212">
    <cfRule type="expression" dxfId="777" priority="879">
      <formula>IF(RIGHT(TEXT(AE212,"0.#"),1)=".",FALSE,TRUE)</formula>
    </cfRule>
    <cfRule type="expression" dxfId="776" priority="880">
      <formula>IF(RIGHT(TEXT(AE212,"0.#"),1)=".",TRUE,FALSE)</formula>
    </cfRule>
  </conditionalFormatting>
  <conditionalFormatting sqref="AI212">
    <cfRule type="expression" dxfId="775" priority="877">
      <formula>IF(RIGHT(TEXT(AI212,"0.#"),1)=".",FALSE,TRUE)</formula>
    </cfRule>
    <cfRule type="expression" dxfId="774" priority="878">
      <formula>IF(RIGHT(TEXT(AI212,"0.#"),1)=".",TRUE,FALSE)</formula>
    </cfRule>
  </conditionalFormatting>
  <conditionalFormatting sqref="AI211">
    <cfRule type="expression" dxfId="773" priority="875">
      <formula>IF(RIGHT(TEXT(AI211,"0.#"),1)=".",FALSE,TRUE)</formula>
    </cfRule>
    <cfRule type="expression" dxfId="772" priority="876">
      <formula>IF(RIGHT(TEXT(AI211,"0.#"),1)=".",TRUE,FALSE)</formula>
    </cfRule>
  </conditionalFormatting>
  <conditionalFormatting sqref="AI210">
    <cfRule type="expression" dxfId="771" priority="873">
      <formula>IF(RIGHT(TEXT(AI210,"0.#"),1)=".",FALSE,TRUE)</formula>
    </cfRule>
    <cfRule type="expression" dxfId="770" priority="874">
      <formula>IF(RIGHT(TEXT(AI210,"0.#"),1)=".",TRUE,FALSE)</formula>
    </cfRule>
  </conditionalFormatting>
  <conditionalFormatting sqref="AM210">
    <cfRule type="expression" dxfId="769" priority="871">
      <formula>IF(RIGHT(TEXT(AM210,"0.#"),1)=".",FALSE,TRUE)</formula>
    </cfRule>
    <cfRule type="expression" dxfId="768" priority="872">
      <formula>IF(RIGHT(TEXT(AM210,"0.#"),1)=".",TRUE,FALSE)</formula>
    </cfRule>
  </conditionalFormatting>
  <conditionalFormatting sqref="AM211">
    <cfRule type="expression" dxfId="767" priority="869">
      <formula>IF(RIGHT(TEXT(AM211,"0.#"),1)=".",FALSE,TRUE)</formula>
    </cfRule>
    <cfRule type="expression" dxfId="766" priority="870">
      <formula>IF(RIGHT(TEXT(AM211,"0.#"),1)=".",TRUE,FALSE)</formula>
    </cfRule>
  </conditionalFormatting>
  <conditionalFormatting sqref="AM212">
    <cfRule type="expression" dxfId="765" priority="867">
      <formula>IF(RIGHT(TEXT(AM212,"0.#"),1)=".",FALSE,TRUE)</formula>
    </cfRule>
    <cfRule type="expression" dxfId="764" priority="868">
      <formula>IF(RIGHT(TEXT(AM212,"0.#"),1)=".",TRUE,FALSE)</formula>
    </cfRule>
  </conditionalFormatting>
  <conditionalFormatting sqref="AL368:AO395">
    <cfRule type="expression" dxfId="763" priority="863">
      <formula>IF(AND(AL368&gt;=0, RIGHT(TEXT(AL368,"0.#"),1)&lt;&gt;"."),TRUE,FALSE)</formula>
    </cfRule>
    <cfRule type="expression" dxfId="762" priority="864">
      <formula>IF(AND(AL368&gt;=0, RIGHT(TEXT(AL368,"0.#"),1)="."),TRUE,FALSE)</formula>
    </cfRule>
    <cfRule type="expression" dxfId="761" priority="865">
      <formula>IF(AND(AL368&lt;0, RIGHT(TEXT(AL368,"0.#"),1)&lt;&gt;"."),TRUE,FALSE)</formula>
    </cfRule>
    <cfRule type="expression" dxfId="760" priority="866">
      <formula>IF(AND(AL368&lt;0, RIGHT(TEXT(AL368,"0.#"),1)="."),TRUE,FALSE)</formula>
    </cfRule>
  </conditionalFormatting>
  <conditionalFormatting sqref="AQ210:AQ212">
    <cfRule type="expression" dxfId="759" priority="861">
      <formula>IF(RIGHT(TEXT(AQ210,"0.#"),1)=".",FALSE,TRUE)</formula>
    </cfRule>
    <cfRule type="expression" dxfId="758" priority="862">
      <formula>IF(RIGHT(TEXT(AQ210,"0.#"),1)=".",TRUE,FALSE)</formula>
    </cfRule>
  </conditionalFormatting>
  <conditionalFormatting sqref="AU210:AU212">
    <cfRule type="expression" dxfId="757" priority="859">
      <formula>IF(RIGHT(TEXT(AU210,"0.#"),1)=".",FALSE,TRUE)</formula>
    </cfRule>
    <cfRule type="expression" dxfId="756" priority="860">
      <formula>IF(RIGHT(TEXT(AU210,"0.#"),1)=".",TRUE,FALSE)</formula>
    </cfRule>
  </conditionalFormatting>
  <conditionalFormatting sqref="Y368:Y395">
    <cfRule type="expression" dxfId="755" priority="857">
      <formula>IF(RIGHT(TEXT(Y368,"0.#"),1)=".",FALSE,TRUE)</formula>
    </cfRule>
    <cfRule type="expression" dxfId="754" priority="858">
      <formula>IF(RIGHT(TEXT(Y368,"0.#"),1)=".",TRUE,FALSE)</formula>
    </cfRule>
  </conditionalFormatting>
  <conditionalFormatting sqref="AL631:AO660">
    <cfRule type="expression" dxfId="753" priority="853">
      <formula>IF(AND(AL631&gt;=0, RIGHT(TEXT(AL631,"0.#"),1)&lt;&gt;"."),TRUE,FALSE)</formula>
    </cfRule>
    <cfRule type="expression" dxfId="752" priority="854">
      <formula>IF(AND(AL631&gt;=0, RIGHT(TEXT(AL631,"0.#"),1)="."),TRUE,FALSE)</formula>
    </cfRule>
    <cfRule type="expression" dxfId="751" priority="855">
      <formula>IF(AND(AL631&lt;0, RIGHT(TEXT(AL631,"0.#"),1)&lt;&gt;"."),TRUE,FALSE)</formula>
    </cfRule>
    <cfRule type="expression" dxfId="750" priority="856">
      <formula>IF(AND(AL631&lt;0, RIGHT(TEXT(AL631,"0.#"),1)="."),TRUE,FALSE)</formula>
    </cfRule>
  </conditionalFormatting>
  <conditionalFormatting sqref="Y631:Y660">
    <cfRule type="expression" dxfId="749" priority="851">
      <formula>IF(RIGHT(TEXT(Y631,"0.#"),1)=".",FALSE,TRUE)</formula>
    </cfRule>
    <cfRule type="expression" dxfId="748" priority="852">
      <formula>IF(RIGHT(TEXT(Y631,"0.#"),1)=".",TRUE,FALSE)</formula>
    </cfRule>
  </conditionalFormatting>
  <conditionalFormatting sqref="AL366:AO367">
    <cfRule type="expression" dxfId="747" priority="847">
      <formula>IF(AND(AL366&gt;=0, RIGHT(TEXT(AL366,"0.#"),1)&lt;&gt;"."),TRUE,FALSE)</formula>
    </cfRule>
    <cfRule type="expression" dxfId="746" priority="848">
      <formula>IF(AND(AL366&gt;=0, RIGHT(TEXT(AL366,"0.#"),1)="."),TRUE,FALSE)</formula>
    </cfRule>
    <cfRule type="expression" dxfId="745" priority="849">
      <formula>IF(AND(AL366&lt;0, RIGHT(TEXT(AL366,"0.#"),1)&lt;&gt;"."),TRUE,FALSE)</formula>
    </cfRule>
    <cfRule type="expression" dxfId="744" priority="850">
      <formula>IF(AND(AL366&lt;0, RIGHT(TEXT(AL366,"0.#"),1)="."),TRUE,FALSE)</formula>
    </cfRule>
  </conditionalFormatting>
  <conditionalFormatting sqref="Y366:Y367">
    <cfRule type="expression" dxfId="743" priority="845">
      <formula>IF(RIGHT(TEXT(Y366,"0.#"),1)=".",FALSE,TRUE)</formula>
    </cfRule>
    <cfRule type="expression" dxfId="742" priority="846">
      <formula>IF(RIGHT(TEXT(Y366,"0.#"),1)=".",TRUE,FALSE)</formula>
    </cfRule>
  </conditionalFormatting>
  <conditionalFormatting sqref="Y401:Y403 Y406:Y428">
    <cfRule type="expression" dxfId="741" priority="783">
      <formula>IF(RIGHT(TEXT(Y401,"0.#"),1)=".",FALSE,TRUE)</formula>
    </cfRule>
    <cfRule type="expression" dxfId="740" priority="784">
      <formula>IF(RIGHT(TEXT(Y401,"0.#"),1)=".",TRUE,FALSE)</formula>
    </cfRule>
  </conditionalFormatting>
  <conditionalFormatting sqref="Y399:Y400">
    <cfRule type="expression" dxfId="739" priority="777">
      <formula>IF(RIGHT(TEXT(Y399,"0.#"),1)=".",FALSE,TRUE)</formula>
    </cfRule>
    <cfRule type="expression" dxfId="738" priority="778">
      <formula>IF(RIGHT(TEXT(Y399,"0.#"),1)=".",TRUE,FALSE)</formula>
    </cfRule>
  </conditionalFormatting>
  <conditionalFormatting sqref="Y434 Y452:Y461 Y436 Y443:Y444">
    <cfRule type="expression" dxfId="737" priority="771">
      <formula>IF(RIGHT(TEXT(Y434,"0.#"),1)=".",FALSE,TRUE)</formula>
    </cfRule>
    <cfRule type="expression" dxfId="736" priority="772">
      <formula>IF(RIGHT(TEXT(Y434,"0.#"),1)=".",TRUE,FALSE)</formula>
    </cfRule>
  </conditionalFormatting>
  <conditionalFormatting sqref="Y432:Y433">
    <cfRule type="expression" dxfId="735" priority="765">
      <formula>IF(RIGHT(TEXT(Y432,"0.#"),1)=".",FALSE,TRUE)</formula>
    </cfRule>
    <cfRule type="expression" dxfId="734" priority="766">
      <formula>IF(RIGHT(TEXT(Y432,"0.#"),1)=".",TRUE,FALSE)</formula>
    </cfRule>
  </conditionalFormatting>
  <conditionalFormatting sqref="Y467:Y494">
    <cfRule type="expression" dxfId="733" priority="759">
      <formula>IF(RIGHT(TEXT(Y467,"0.#"),1)=".",FALSE,TRUE)</formula>
    </cfRule>
    <cfRule type="expression" dxfId="732" priority="760">
      <formula>IF(RIGHT(TEXT(Y467,"0.#"),1)=".",TRUE,FALSE)</formula>
    </cfRule>
  </conditionalFormatting>
  <conditionalFormatting sqref="Y465:Y466">
    <cfRule type="expression" dxfId="731" priority="753">
      <formula>IF(RIGHT(TEXT(Y465,"0.#"),1)=".",FALSE,TRUE)</formula>
    </cfRule>
    <cfRule type="expression" dxfId="730" priority="754">
      <formula>IF(RIGHT(TEXT(Y465,"0.#"),1)=".",TRUE,FALSE)</formula>
    </cfRule>
  </conditionalFormatting>
  <conditionalFormatting sqref="Y500:Y527">
    <cfRule type="expression" dxfId="729" priority="747">
      <formula>IF(RIGHT(TEXT(Y500,"0.#"),1)=".",FALSE,TRUE)</formula>
    </cfRule>
    <cfRule type="expression" dxfId="728" priority="748">
      <formula>IF(RIGHT(TEXT(Y500,"0.#"),1)=".",TRUE,FALSE)</formula>
    </cfRule>
  </conditionalFormatting>
  <conditionalFormatting sqref="Y498:Y499">
    <cfRule type="expression" dxfId="727" priority="741">
      <formula>IF(RIGHT(TEXT(Y498,"0.#"),1)=".",FALSE,TRUE)</formula>
    </cfRule>
    <cfRule type="expression" dxfId="726" priority="742">
      <formula>IF(RIGHT(TEXT(Y498,"0.#"),1)=".",TRUE,FALSE)</formula>
    </cfRule>
  </conditionalFormatting>
  <conditionalFormatting sqref="Y533:Y560">
    <cfRule type="expression" dxfId="725" priority="735">
      <formula>IF(RIGHT(TEXT(Y533,"0.#"),1)=".",FALSE,TRUE)</formula>
    </cfRule>
    <cfRule type="expression" dxfId="724" priority="736">
      <formula>IF(RIGHT(TEXT(Y533,"0.#"),1)=".",TRUE,FALSE)</formula>
    </cfRule>
  </conditionalFormatting>
  <conditionalFormatting sqref="W23">
    <cfRule type="expression" dxfId="723" priority="843">
      <formula>IF(RIGHT(TEXT(W23,"0.#"),1)=".",FALSE,TRUE)</formula>
    </cfRule>
    <cfRule type="expression" dxfId="722" priority="844">
      <formula>IF(RIGHT(TEXT(W23,"0.#"),1)=".",TRUE,FALSE)</formula>
    </cfRule>
  </conditionalFormatting>
  <conditionalFormatting sqref="W24:W27">
    <cfRule type="expression" dxfId="721" priority="841">
      <formula>IF(RIGHT(TEXT(W24,"0.#"),1)=".",FALSE,TRUE)</formula>
    </cfRule>
    <cfRule type="expression" dxfId="720" priority="842">
      <formula>IF(RIGHT(TEXT(W24,"0.#"),1)=".",TRUE,FALSE)</formula>
    </cfRule>
  </conditionalFormatting>
  <conditionalFormatting sqref="W28">
    <cfRule type="expression" dxfId="719" priority="839">
      <formula>IF(RIGHT(TEXT(W28,"0.#"),1)=".",FALSE,TRUE)</formula>
    </cfRule>
    <cfRule type="expression" dxfId="718" priority="840">
      <formula>IF(RIGHT(TEXT(W28,"0.#"),1)=".",TRUE,FALSE)</formula>
    </cfRule>
  </conditionalFormatting>
  <conditionalFormatting sqref="P23">
    <cfRule type="expression" dxfId="717" priority="837">
      <formula>IF(RIGHT(TEXT(P23,"0.#"),1)=".",FALSE,TRUE)</formula>
    </cfRule>
    <cfRule type="expression" dxfId="716" priority="838">
      <formula>IF(RIGHT(TEXT(P23,"0.#"),1)=".",TRUE,FALSE)</formula>
    </cfRule>
  </conditionalFormatting>
  <conditionalFormatting sqref="P24:P27">
    <cfRule type="expression" dxfId="715" priority="835">
      <formula>IF(RIGHT(TEXT(P24,"0.#"),1)=".",FALSE,TRUE)</formula>
    </cfRule>
    <cfRule type="expression" dxfId="714" priority="836">
      <formula>IF(RIGHT(TEXT(P24,"0.#"),1)=".",TRUE,FALSE)</formula>
    </cfRule>
  </conditionalFormatting>
  <conditionalFormatting sqref="P28">
    <cfRule type="expression" dxfId="713" priority="833">
      <formula>IF(RIGHT(TEXT(P28,"0.#"),1)=".",FALSE,TRUE)</formula>
    </cfRule>
    <cfRule type="expression" dxfId="712" priority="834">
      <formula>IF(RIGHT(TEXT(P28,"0.#"),1)=".",TRUE,FALSE)</formula>
    </cfRule>
  </conditionalFormatting>
  <conditionalFormatting sqref="AE202">
    <cfRule type="expression" dxfId="711" priority="831">
      <formula>IF(RIGHT(TEXT(AE202,"0.#"),1)=".",FALSE,TRUE)</formula>
    </cfRule>
    <cfRule type="expression" dxfId="710" priority="832">
      <formula>IF(RIGHT(TEXT(AE202,"0.#"),1)=".",TRUE,FALSE)</formula>
    </cfRule>
  </conditionalFormatting>
  <conditionalFormatting sqref="AE203">
    <cfRule type="expression" dxfId="709" priority="829">
      <formula>IF(RIGHT(TEXT(AE203,"0.#"),1)=".",FALSE,TRUE)</formula>
    </cfRule>
    <cfRule type="expression" dxfId="708" priority="830">
      <formula>IF(RIGHT(TEXT(AE203,"0.#"),1)=".",TRUE,FALSE)</formula>
    </cfRule>
  </conditionalFormatting>
  <conditionalFormatting sqref="AE204">
    <cfRule type="expression" dxfId="707" priority="827">
      <formula>IF(RIGHT(TEXT(AE204,"0.#"),1)=".",FALSE,TRUE)</formula>
    </cfRule>
    <cfRule type="expression" dxfId="706" priority="828">
      <formula>IF(RIGHT(TEXT(AE204,"0.#"),1)=".",TRUE,FALSE)</formula>
    </cfRule>
  </conditionalFormatting>
  <conditionalFormatting sqref="AI204">
    <cfRule type="expression" dxfId="705" priority="825">
      <formula>IF(RIGHT(TEXT(AI204,"0.#"),1)=".",FALSE,TRUE)</formula>
    </cfRule>
    <cfRule type="expression" dxfId="704" priority="826">
      <formula>IF(RIGHT(TEXT(AI204,"0.#"),1)=".",TRUE,FALSE)</formula>
    </cfRule>
  </conditionalFormatting>
  <conditionalFormatting sqref="AI203">
    <cfRule type="expression" dxfId="703" priority="823">
      <formula>IF(RIGHT(TEXT(AI203,"0.#"),1)=".",FALSE,TRUE)</formula>
    </cfRule>
    <cfRule type="expression" dxfId="702" priority="824">
      <formula>IF(RIGHT(TEXT(AI203,"0.#"),1)=".",TRUE,FALSE)</formula>
    </cfRule>
  </conditionalFormatting>
  <conditionalFormatting sqref="AI202">
    <cfRule type="expression" dxfId="701" priority="821">
      <formula>IF(RIGHT(TEXT(AI202,"0.#"),1)=".",FALSE,TRUE)</formula>
    </cfRule>
    <cfRule type="expression" dxfId="700" priority="822">
      <formula>IF(RIGHT(TEXT(AI202,"0.#"),1)=".",TRUE,FALSE)</formula>
    </cfRule>
  </conditionalFormatting>
  <conditionalFormatting sqref="AM202">
    <cfRule type="expression" dxfId="699" priority="819">
      <formula>IF(RIGHT(TEXT(AM202,"0.#"),1)=".",FALSE,TRUE)</formula>
    </cfRule>
    <cfRule type="expression" dxfId="698" priority="820">
      <formula>IF(RIGHT(TEXT(AM202,"0.#"),1)=".",TRUE,FALSE)</formula>
    </cfRule>
  </conditionalFormatting>
  <conditionalFormatting sqref="AM203">
    <cfRule type="expression" dxfId="697" priority="817">
      <formula>IF(RIGHT(TEXT(AM203,"0.#"),1)=".",FALSE,TRUE)</formula>
    </cfRule>
    <cfRule type="expression" dxfId="696" priority="818">
      <formula>IF(RIGHT(TEXT(AM203,"0.#"),1)=".",TRUE,FALSE)</formula>
    </cfRule>
  </conditionalFormatting>
  <conditionalFormatting sqref="AM204">
    <cfRule type="expression" dxfId="695" priority="815">
      <formula>IF(RIGHT(TEXT(AM204,"0.#"),1)=".",FALSE,TRUE)</formula>
    </cfRule>
    <cfRule type="expression" dxfId="694" priority="816">
      <formula>IF(RIGHT(TEXT(AM204,"0.#"),1)=".",TRUE,FALSE)</formula>
    </cfRule>
  </conditionalFormatting>
  <conditionalFormatting sqref="AQ202:AQ204">
    <cfRule type="expression" dxfId="693" priority="813">
      <formula>IF(RIGHT(TEXT(AQ202,"0.#"),1)=".",FALSE,TRUE)</formula>
    </cfRule>
    <cfRule type="expression" dxfId="692" priority="814">
      <formula>IF(RIGHT(TEXT(AQ202,"0.#"),1)=".",TRUE,FALSE)</formula>
    </cfRule>
  </conditionalFormatting>
  <conditionalFormatting sqref="AU202:AU204">
    <cfRule type="expression" dxfId="691" priority="811">
      <formula>IF(RIGHT(TEXT(AU202,"0.#"),1)=".",FALSE,TRUE)</formula>
    </cfRule>
    <cfRule type="expression" dxfId="690" priority="812">
      <formula>IF(RIGHT(TEXT(AU202,"0.#"),1)=".",TRUE,FALSE)</formula>
    </cfRule>
  </conditionalFormatting>
  <conditionalFormatting sqref="AE205">
    <cfRule type="expression" dxfId="689" priority="809">
      <formula>IF(RIGHT(TEXT(AE205,"0.#"),1)=".",FALSE,TRUE)</formula>
    </cfRule>
    <cfRule type="expression" dxfId="688" priority="810">
      <formula>IF(RIGHT(TEXT(AE205,"0.#"),1)=".",TRUE,FALSE)</formula>
    </cfRule>
  </conditionalFormatting>
  <conditionalFormatting sqref="AE206">
    <cfRule type="expression" dxfId="687" priority="807">
      <formula>IF(RIGHT(TEXT(AE206,"0.#"),1)=".",FALSE,TRUE)</formula>
    </cfRule>
    <cfRule type="expression" dxfId="686" priority="808">
      <formula>IF(RIGHT(TEXT(AE206,"0.#"),1)=".",TRUE,FALSE)</formula>
    </cfRule>
  </conditionalFormatting>
  <conditionalFormatting sqref="AE207">
    <cfRule type="expression" dxfId="685" priority="805">
      <formula>IF(RIGHT(TEXT(AE207,"0.#"),1)=".",FALSE,TRUE)</formula>
    </cfRule>
    <cfRule type="expression" dxfId="684" priority="806">
      <formula>IF(RIGHT(TEXT(AE207,"0.#"),1)=".",TRUE,FALSE)</formula>
    </cfRule>
  </conditionalFormatting>
  <conditionalFormatting sqref="AI207">
    <cfRule type="expression" dxfId="683" priority="803">
      <formula>IF(RIGHT(TEXT(AI207,"0.#"),1)=".",FALSE,TRUE)</formula>
    </cfRule>
    <cfRule type="expression" dxfId="682" priority="804">
      <formula>IF(RIGHT(TEXT(AI207,"0.#"),1)=".",TRUE,FALSE)</formula>
    </cfRule>
  </conditionalFormatting>
  <conditionalFormatting sqref="AI206">
    <cfRule type="expression" dxfId="681" priority="801">
      <formula>IF(RIGHT(TEXT(AI206,"0.#"),1)=".",FALSE,TRUE)</formula>
    </cfRule>
    <cfRule type="expression" dxfId="680" priority="802">
      <formula>IF(RIGHT(TEXT(AI206,"0.#"),1)=".",TRUE,FALSE)</formula>
    </cfRule>
  </conditionalFormatting>
  <conditionalFormatting sqref="AI205">
    <cfRule type="expression" dxfId="679" priority="799">
      <formula>IF(RIGHT(TEXT(AI205,"0.#"),1)=".",FALSE,TRUE)</formula>
    </cfRule>
    <cfRule type="expression" dxfId="678" priority="800">
      <formula>IF(RIGHT(TEXT(AI205,"0.#"),1)=".",TRUE,FALSE)</formula>
    </cfRule>
  </conditionalFormatting>
  <conditionalFormatting sqref="AM205">
    <cfRule type="expression" dxfId="677" priority="797">
      <formula>IF(RIGHT(TEXT(AM205,"0.#"),1)=".",FALSE,TRUE)</formula>
    </cfRule>
    <cfRule type="expression" dxfId="676" priority="798">
      <formula>IF(RIGHT(TEXT(AM205,"0.#"),1)=".",TRUE,FALSE)</formula>
    </cfRule>
  </conditionalFormatting>
  <conditionalFormatting sqref="AM206">
    <cfRule type="expression" dxfId="675" priority="795">
      <formula>IF(RIGHT(TEXT(AM206,"0.#"),1)=".",FALSE,TRUE)</formula>
    </cfRule>
    <cfRule type="expression" dxfId="674" priority="796">
      <formula>IF(RIGHT(TEXT(AM206,"0.#"),1)=".",TRUE,FALSE)</formula>
    </cfRule>
  </conditionalFormatting>
  <conditionalFormatting sqref="AM207">
    <cfRule type="expression" dxfId="673" priority="793">
      <formula>IF(RIGHT(TEXT(AM207,"0.#"),1)=".",FALSE,TRUE)</formula>
    </cfRule>
    <cfRule type="expression" dxfId="672" priority="794">
      <formula>IF(RIGHT(TEXT(AM207,"0.#"),1)=".",TRUE,FALSE)</formula>
    </cfRule>
  </conditionalFormatting>
  <conditionalFormatting sqref="AQ205:AQ207">
    <cfRule type="expression" dxfId="671" priority="791">
      <formula>IF(RIGHT(TEXT(AQ205,"0.#"),1)=".",FALSE,TRUE)</formula>
    </cfRule>
    <cfRule type="expression" dxfId="670" priority="792">
      <formula>IF(RIGHT(TEXT(AQ205,"0.#"),1)=".",TRUE,FALSE)</formula>
    </cfRule>
  </conditionalFormatting>
  <conditionalFormatting sqref="AU205:AU207">
    <cfRule type="expression" dxfId="669" priority="789">
      <formula>IF(RIGHT(TEXT(AU205,"0.#"),1)=".",FALSE,TRUE)</formula>
    </cfRule>
    <cfRule type="expression" dxfId="668" priority="790">
      <formula>IF(RIGHT(TEXT(AU205,"0.#"),1)=".",TRUE,FALSE)</formula>
    </cfRule>
  </conditionalFormatting>
  <conditionalFormatting sqref="AL401:AO428">
    <cfRule type="expression" dxfId="667" priority="785">
      <formula>IF(AND(AL401&gt;=0, RIGHT(TEXT(AL401,"0.#"),1)&lt;&gt;"."),TRUE,FALSE)</formula>
    </cfRule>
    <cfRule type="expression" dxfId="666" priority="786">
      <formula>IF(AND(AL401&gt;=0, RIGHT(TEXT(AL401,"0.#"),1)="."),TRUE,FALSE)</formula>
    </cfRule>
    <cfRule type="expression" dxfId="665" priority="787">
      <formula>IF(AND(AL401&lt;0, RIGHT(TEXT(AL401,"0.#"),1)&lt;&gt;"."),TRUE,FALSE)</formula>
    </cfRule>
    <cfRule type="expression" dxfId="664" priority="788">
      <formula>IF(AND(AL401&lt;0, RIGHT(TEXT(AL401,"0.#"),1)="."),TRUE,FALSE)</formula>
    </cfRule>
  </conditionalFormatting>
  <conditionalFormatting sqref="AL399:AO400">
    <cfRule type="expression" dxfId="663" priority="779">
      <formula>IF(AND(AL399&gt;=0, RIGHT(TEXT(AL399,"0.#"),1)&lt;&gt;"."),TRUE,FALSE)</formula>
    </cfRule>
    <cfRule type="expression" dxfId="662" priority="780">
      <formula>IF(AND(AL399&gt;=0, RIGHT(TEXT(AL399,"0.#"),1)="."),TRUE,FALSE)</formula>
    </cfRule>
    <cfRule type="expression" dxfId="661" priority="781">
      <formula>IF(AND(AL399&lt;0, RIGHT(TEXT(AL399,"0.#"),1)&lt;&gt;"."),TRUE,FALSE)</formula>
    </cfRule>
    <cfRule type="expression" dxfId="660" priority="782">
      <formula>IF(AND(AL399&lt;0, RIGHT(TEXT(AL399,"0.#"),1)="."),TRUE,FALSE)</formula>
    </cfRule>
  </conditionalFormatting>
  <conditionalFormatting sqref="AL434:AO434 AL452:AO461 AL436:AO436 AL443:AO444">
    <cfRule type="expression" dxfId="659" priority="773">
      <formula>IF(AND(AL434&gt;=0, RIGHT(TEXT(AL434,"0.#"),1)&lt;&gt;"."),TRUE,FALSE)</formula>
    </cfRule>
    <cfRule type="expression" dxfId="658" priority="774">
      <formula>IF(AND(AL434&gt;=0, RIGHT(TEXT(AL434,"0.#"),1)="."),TRUE,FALSE)</formula>
    </cfRule>
    <cfRule type="expression" dxfId="657" priority="775">
      <formula>IF(AND(AL434&lt;0, RIGHT(TEXT(AL434,"0.#"),1)&lt;&gt;"."),TRUE,FALSE)</formula>
    </cfRule>
    <cfRule type="expression" dxfId="656" priority="776">
      <formula>IF(AND(AL434&lt;0, RIGHT(TEXT(AL434,"0.#"),1)="."),TRUE,FALSE)</formula>
    </cfRule>
  </conditionalFormatting>
  <conditionalFormatting sqref="AL432:AO433">
    <cfRule type="expression" dxfId="655" priority="767">
      <formula>IF(AND(AL432&gt;=0, RIGHT(TEXT(AL432,"0.#"),1)&lt;&gt;"."),TRUE,FALSE)</formula>
    </cfRule>
    <cfRule type="expression" dxfId="654" priority="768">
      <formula>IF(AND(AL432&gt;=0, RIGHT(TEXT(AL432,"0.#"),1)="."),TRUE,FALSE)</formula>
    </cfRule>
    <cfRule type="expression" dxfId="653" priority="769">
      <formula>IF(AND(AL432&lt;0, RIGHT(TEXT(AL432,"0.#"),1)&lt;&gt;"."),TRUE,FALSE)</formula>
    </cfRule>
    <cfRule type="expression" dxfId="652" priority="770">
      <formula>IF(AND(AL432&lt;0, RIGHT(TEXT(AL432,"0.#"),1)="."),TRUE,FALSE)</formula>
    </cfRule>
  </conditionalFormatting>
  <conditionalFormatting sqref="AL467:AO494">
    <cfRule type="expression" dxfId="651" priority="761">
      <formula>IF(AND(AL467&gt;=0, RIGHT(TEXT(AL467,"0.#"),1)&lt;&gt;"."),TRUE,FALSE)</formula>
    </cfRule>
    <cfRule type="expression" dxfId="650" priority="762">
      <formula>IF(AND(AL467&gt;=0, RIGHT(TEXT(AL467,"0.#"),1)="."),TRUE,FALSE)</formula>
    </cfRule>
    <cfRule type="expression" dxfId="649" priority="763">
      <formula>IF(AND(AL467&lt;0, RIGHT(TEXT(AL467,"0.#"),1)&lt;&gt;"."),TRUE,FALSE)</formula>
    </cfRule>
    <cfRule type="expression" dxfId="648" priority="764">
      <formula>IF(AND(AL467&lt;0, RIGHT(TEXT(AL467,"0.#"),1)="."),TRUE,FALSE)</formula>
    </cfRule>
  </conditionalFormatting>
  <conditionalFormatting sqref="AL465:AO466">
    <cfRule type="expression" dxfId="647" priority="755">
      <formula>IF(AND(AL465&gt;=0, RIGHT(TEXT(AL465,"0.#"),1)&lt;&gt;"."),TRUE,FALSE)</formula>
    </cfRule>
    <cfRule type="expression" dxfId="646" priority="756">
      <formula>IF(AND(AL465&gt;=0, RIGHT(TEXT(AL465,"0.#"),1)="."),TRUE,FALSE)</formula>
    </cfRule>
    <cfRule type="expression" dxfId="645" priority="757">
      <formula>IF(AND(AL465&lt;0, RIGHT(TEXT(AL465,"0.#"),1)&lt;&gt;"."),TRUE,FALSE)</formula>
    </cfRule>
    <cfRule type="expression" dxfId="644" priority="758">
      <formula>IF(AND(AL465&lt;0, RIGHT(TEXT(AL465,"0.#"),1)="."),TRUE,FALSE)</formula>
    </cfRule>
  </conditionalFormatting>
  <conditionalFormatting sqref="AL500:AO527">
    <cfRule type="expression" dxfId="643" priority="749">
      <formula>IF(AND(AL500&gt;=0, RIGHT(TEXT(AL500,"0.#"),1)&lt;&gt;"."),TRUE,FALSE)</formula>
    </cfRule>
    <cfRule type="expression" dxfId="642" priority="750">
      <formula>IF(AND(AL500&gt;=0, RIGHT(TEXT(AL500,"0.#"),1)="."),TRUE,FALSE)</formula>
    </cfRule>
    <cfRule type="expression" dxfId="641" priority="751">
      <formula>IF(AND(AL500&lt;0, RIGHT(TEXT(AL500,"0.#"),1)&lt;&gt;"."),TRUE,FALSE)</formula>
    </cfRule>
    <cfRule type="expression" dxfId="640" priority="752">
      <formula>IF(AND(AL500&lt;0, RIGHT(TEXT(AL500,"0.#"),1)="."),TRUE,FALSE)</formula>
    </cfRule>
  </conditionalFormatting>
  <conditionalFormatting sqref="AL498:AO499">
    <cfRule type="expression" dxfId="639" priority="743">
      <formula>IF(AND(AL498&gt;=0, RIGHT(TEXT(AL498,"0.#"),1)&lt;&gt;"."),TRUE,FALSE)</formula>
    </cfRule>
    <cfRule type="expression" dxfId="638" priority="744">
      <formula>IF(AND(AL498&gt;=0, RIGHT(TEXT(AL498,"0.#"),1)="."),TRUE,FALSE)</formula>
    </cfRule>
    <cfRule type="expression" dxfId="637" priority="745">
      <formula>IF(AND(AL498&lt;0, RIGHT(TEXT(AL498,"0.#"),1)&lt;&gt;"."),TRUE,FALSE)</formula>
    </cfRule>
    <cfRule type="expression" dxfId="636" priority="746">
      <formula>IF(AND(AL498&lt;0, RIGHT(TEXT(AL498,"0.#"),1)="."),TRUE,FALSE)</formula>
    </cfRule>
  </conditionalFormatting>
  <conditionalFormatting sqref="AL533:AO560">
    <cfRule type="expression" dxfId="635" priority="737">
      <formula>IF(AND(AL533&gt;=0, RIGHT(TEXT(AL533,"0.#"),1)&lt;&gt;"."),TRUE,FALSE)</formula>
    </cfRule>
    <cfRule type="expression" dxfId="634" priority="738">
      <formula>IF(AND(AL533&gt;=0, RIGHT(TEXT(AL533,"0.#"),1)="."),TRUE,FALSE)</formula>
    </cfRule>
    <cfRule type="expression" dxfId="633" priority="739">
      <formula>IF(AND(AL533&lt;0, RIGHT(TEXT(AL533,"0.#"),1)&lt;&gt;"."),TRUE,FALSE)</formula>
    </cfRule>
    <cfRule type="expression" dxfId="632" priority="740">
      <formula>IF(AND(AL533&lt;0, RIGHT(TEXT(AL533,"0.#"),1)="."),TRUE,FALSE)</formula>
    </cfRule>
  </conditionalFormatting>
  <conditionalFormatting sqref="AL531:AO532">
    <cfRule type="expression" dxfId="631" priority="731">
      <formula>IF(AND(AL531&gt;=0, RIGHT(TEXT(AL531,"0.#"),1)&lt;&gt;"."),TRUE,FALSE)</formula>
    </cfRule>
    <cfRule type="expression" dxfId="630" priority="732">
      <formula>IF(AND(AL531&gt;=0, RIGHT(TEXT(AL531,"0.#"),1)="."),TRUE,FALSE)</formula>
    </cfRule>
    <cfRule type="expression" dxfId="629" priority="733">
      <formula>IF(AND(AL531&lt;0, RIGHT(TEXT(AL531,"0.#"),1)&lt;&gt;"."),TRUE,FALSE)</formula>
    </cfRule>
    <cfRule type="expression" dxfId="628" priority="734">
      <formula>IF(AND(AL531&lt;0, RIGHT(TEXT(AL531,"0.#"),1)="."),TRUE,FALSE)</formula>
    </cfRule>
  </conditionalFormatting>
  <conditionalFormatting sqref="Y531:Y532">
    <cfRule type="expression" dxfId="627" priority="729">
      <formula>IF(RIGHT(TEXT(Y531,"0.#"),1)=".",FALSE,TRUE)</formula>
    </cfRule>
    <cfRule type="expression" dxfId="626" priority="730">
      <formula>IF(RIGHT(TEXT(Y531,"0.#"),1)=".",TRUE,FALSE)</formula>
    </cfRule>
  </conditionalFormatting>
  <conditionalFormatting sqref="AL566:AO593">
    <cfRule type="expression" dxfId="625" priority="725">
      <formula>IF(AND(AL566&gt;=0, RIGHT(TEXT(AL566,"0.#"),1)&lt;&gt;"."),TRUE,FALSE)</formula>
    </cfRule>
    <cfRule type="expression" dxfId="624" priority="726">
      <formula>IF(AND(AL566&gt;=0, RIGHT(TEXT(AL566,"0.#"),1)="."),TRUE,FALSE)</formula>
    </cfRule>
    <cfRule type="expression" dxfId="623" priority="727">
      <formula>IF(AND(AL566&lt;0, RIGHT(TEXT(AL566,"0.#"),1)&lt;&gt;"."),TRUE,FALSE)</formula>
    </cfRule>
    <cfRule type="expression" dxfId="622" priority="728">
      <formula>IF(AND(AL566&lt;0, RIGHT(TEXT(AL566,"0.#"),1)="."),TRUE,FALSE)</formula>
    </cfRule>
  </conditionalFormatting>
  <conditionalFormatting sqref="Y566:Y593">
    <cfRule type="expression" dxfId="621" priority="723">
      <formula>IF(RIGHT(TEXT(Y566,"0.#"),1)=".",FALSE,TRUE)</formula>
    </cfRule>
    <cfRule type="expression" dxfId="620" priority="724">
      <formula>IF(RIGHT(TEXT(Y566,"0.#"),1)=".",TRUE,FALSE)</formula>
    </cfRule>
  </conditionalFormatting>
  <conditionalFormatting sqref="AL564:AO565">
    <cfRule type="expression" dxfId="619" priority="719">
      <formula>IF(AND(AL564&gt;=0, RIGHT(TEXT(AL564,"0.#"),1)&lt;&gt;"."),TRUE,FALSE)</formula>
    </cfRule>
    <cfRule type="expression" dxfId="618" priority="720">
      <formula>IF(AND(AL564&gt;=0, RIGHT(TEXT(AL564,"0.#"),1)="."),TRUE,FALSE)</formula>
    </cfRule>
    <cfRule type="expression" dxfId="617" priority="721">
      <formula>IF(AND(AL564&lt;0, RIGHT(TEXT(AL564,"0.#"),1)&lt;&gt;"."),TRUE,FALSE)</formula>
    </cfRule>
    <cfRule type="expression" dxfId="616" priority="722">
      <formula>IF(AND(AL564&lt;0, RIGHT(TEXT(AL564,"0.#"),1)="."),TRUE,FALSE)</formula>
    </cfRule>
  </conditionalFormatting>
  <conditionalFormatting sqref="Y564:Y565">
    <cfRule type="expression" dxfId="615" priority="717">
      <formula>IF(RIGHT(TEXT(Y564,"0.#"),1)=".",FALSE,TRUE)</formula>
    </cfRule>
    <cfRule type="expression" dxfId="614" priority="718">
      <formula>IF(RIGHT(TEXT(Y564,"0.#"),1)=".",TRUE,FALSE)</formula>
    </cfRule>
  </conditionalFormatting>
  <conditionalFormatting sqref="AL599:AO626">
    <cfRule type="expression" dxfId="613" priority="713">
      <formula>IF(AND(AL599&gt;=0, RIGHT(TEXT(AL599,"0.#"),1)&lt;&gt;"."),TRUE,FALSE)</formula>
    </cfRule>
    <cfRule type="expression" dxfId="612" priority="714">
      <formula>IF(AND(AL599&gt;=0, RIGHT(TEXT(AL599,"0.#"),1)="."),TRUE,FALSE)</formula>
    </cfRule>
    <cfRule type="expression" dxfId="611" priority="715">
      <formula>IF(AND(AL599&lt;0, RIGHT(TEXT(AL599,"0.#"),1)&lt;&gt;"."),TRUE,FALSE)</formula>
    </cfRule>
    <cfRule type="expression" dxfId="610" priority="716">
      <formula>IF(AND(AL599&lt;0, RIGHT(TEXT(AL599,"0.#"),1)="."),TRUE,FALSE)</formula>
    </cfRule>
  </conditionalFormatting>
  <conditionalFormatting sqref="Y599:Y626">
    <cfRule type="expression" dxfId="609" priority="711">
      <formula>IF(RIGHT(TEXT(Y599,"0.#"),1)=".",FALSE,TRUE)</formula>
    </cfRule>
    <cfRule type="expression" dxfId="608" priority="712">
      <formula>IF(RIGHT(TEXT(Y599,"0.#"),1)=".",TRUE,FALSE)</formula>
    </cfRule>
  </conditionalFormatting>
  <conditionalFormatting sqref="AL597:AO598">
    <cfRule type="expression" dxfId="607" priority="707">
      <formula>IF(AND(AL597&gt;=0, RIGHT(TEXT(AL597,"0.#"),1)&lt;&gt;"."),TRUE,FALSE)</formula>
    </cfRule>
    <cfRule type="expression" dxfId="606" priority="708">
      <formula>IF(AND(AL597&gt;=0, RIGHT(TEXT(AL597,"0.#"),1)="."),TRUE,FALSE)</formula>
    </cfRule>
    <cfRule type="expression" dxfId="605" priority="709">
      <formula>IF(AND(AL597&lt;0, RIGHT(TEXT(AL597,"0.#"),1)&lt;&gt;"."),TRUE,FALSE)</formula>
    </cfRule>
    <cfRule type="expression" dxfId="604" priority="710">
      <formula>IF(AND(AL597&lt;0, RIGHT(TEXT(AL597,"0.#"),1)="."),TRUE,FALSE)</formula>
    </cfRule>
  </conditionalFormatting>
  <conditionalFormatting sqref="Y597:Y598">
    <cfRule type="expression" dxfId="603" priority="705">
      <formula>IF(RIGHT(TEXT(Y597,"0.#"),1)=".",FALSE,TRUE)</formula>
    </cfRule>
    <cfRule type="expression" dxfId="602" priority="706">
      <formula>IF(RIGHT(TEXT(Y597,"0.#"),1)=".",TRUE,FALSE)</formula>
    </cfRule>
  </conditionalFormatting>
  <conditionalFormatting sqref="AU33">
    <cfRule type="expression" dxfId="601" priority="701">
      <formula>IF(RIGHT(TEXT(AU33,"0.#"),1)=".",FALSE,TRUE)</formula>
    </cfRule>
    <cfRule type="expression" dxfId="600" priority="702">
      <formula>IF(RIGHT(TEXT(AU33,"0.#"),1)=".",TRUE,FALSE)</formula>
    </cfRule>
  </conditionalFormatting>
  <conditionalFormatting sqref="AU32">
    <cfRule type="expression" dxfId="599" priority="703">
      <formula>IF(RIGHT(TEXT(AU32,"0.#"),1)=".",FALSE,TRUE)</formula>
    </cfRule>
    <cfRule type="expression" dxfId="598" priority="704">
      <formula>IF(RIGHT(TEXT(AU32,"0.#"),1)=".",TRUE,FALSE)</formula>
    </cfRule>
  </conditionalFormatting>
  <conditionalFormatting sqref="P29:AC29">
    <cfRule type="expression" dxfId="597" priority="699">
      <formula>IF(RIGHT(TEXT(P29,"0.#"),1)=".",FALSE,TRUE)</formula>
    </cfRule>
    <cfRule type="expression" dxfId="596" priority="700">
      <formula>IF(RIGHT(TEXT(P29,"0.#"),1)=".",TRUE,FALSE)</formula>
    </cfRule>
  </conditionalFormatting>
  <conditionalFormatting sqref="AM41">
    <cfRule type="expression" dxfId="595" priority="681">
      <formula>IF(RIGHT(TEXT(AM41,"0.#"),1)=".",FALSE,TRUE)</formula>
    </cfRule>
    <cfRule type="expression" dxfId="594" priority="682">
      <formula>IF(RIGHT(TEXT(AM41,"0.#"),1)=".",TRUE,FALSE)</formula>
    </cfRule>
  </conditionalFormatting>
  <conditionalFormatting sqref="AM40">
    <cfRule type="expression" dxfId="593" priority="683">
      <formula>IF(RIGHT(TEXT(AM40,"0.#"),1)=".",FALSE,TRUE)</formula>
    </cfRule>
    <cfRule type="expression" dxfId="592" priority="684">
      <formula>IF(RIGHT(TEXT(AM40,"0.#"),1)=".",TRUE,FALSE)</formula>
    </cfRule>
  </conditionalFormatting>
  <conditionalFormatting sqref="AE39">
    <cfRule type="expression" dxfId="591" priority="697">
      <formula>IF(RIGHT(TEXT(AE39,"0.#"),1)=".",FALSE,TRUE)</formula>
    </cfRule>
    <cfRule type="expression" dxfId="590" priority="698">
      <formula>IF(RIGHT(TEXT(AE39,"0.#"),1)=".",TRUE,FALSE)</formula>
    </cfRule>
  </conditionalFormatting>
  <conditionalFormatting sqref="AQ39:AQ41">
    <cfRule type="expression" dxfId="589" priority="679">
      <formula>IF(RIGHT(TEXT(AQ39,"0.#"),1)=".",FALSE,TRUE)</formula>
    </cfRule>
    <cfRule type="expression" dxfId="588" priority="680">
      <formula>IF(RIGHT(TEXT(AQ39,"0.#"),1)=".",TRUE,FALSE)</formula>
    </cfRule>
  </conditionalFormatting>
  <conditionalFormatting sqref="AU39:AU41">
    <cfRule type="expression" dxfId="587" priority="677">
      <formula>IF(RIGHT(TEXT(AU39,"0.#"),1)=".",FALSE,TRUE)</formula>
    </cfRule>
    <cfRule type="expression" dxfId="586" priority="678">
      <formula>IF(RIGHT(TEXT(AU39,"0.#"),1)=".",TRUE,FALSE)</formula>
    </cfRule>
  </conditionalFormatting>
  <conditionalFormatting sqref="AI41">
    <cfRule type="expression" dxfId="585" priority="691">
      <formula>IF(RIGHT(TEXT(AI41,"0.#"),1)=".",FALSE,TRUE)</formula>
    </cfRule>
    <cfRule type="expression" dxfId="584" priority="692">
      <formula>IF(RIGHT(TEXT(AI41,"0.#"),1)=".",TRUE,FALSE)</formula>
    </cfRule>
  </conditionalFormatting>
  <conditionalFormatting sqref="AE40">
    <cfRule type="expression" dxfId="583" priority="695">
      <formula>IF(RIGHT(TEXT(AE40,"0.#"),1)=".",FALSE,TRUE)</formula>
    </cfRule>
    <cfRule type="expression" dxfId="582" priority="696">
      <formula>IF(RIGHT(TEXT(AE40,"0.#"),1)=".",TRUE,FALSE)</formula>
    </cfRule>
  </conditionalFormatting>
  <conditionalFormatting sqref="AE41">
    <cfRule type="expression" dxfId="581" priority="693">
      <formula>IF(RIGHT(TEXT(AE41,"0.#"),1)=".",FALSE,TRUE)</formula>
    </cfRule>
    <cfRule type="expression" dxfId="580" priority="694">
      <formula>IF(RIGHT(TEXT(AE41,"0.#"),1)=".",TRUE,FALSE)</formula>
    </cfRule>
  </conditionalFormatting>
  <conditionalFormatting sqref="AM39">
    <cfRule type="expression" dxfId="579" priority="685">
      <formula>IF(RIGHT(TEXT(AM39,"0.#"),1)=".",FALSE,TRUE)</formula>
    </cfRule>
    <cfRule type="expression" dxfId="578" priority="686">
      <formula>IF(RIGHT(TEXT(AM39,"0.#"),1)=".",TRUE,FALSE)</formula>
    </cfRule>
  </conditionalFormatting>
  <conditionalFormatting sqref="AI39">
    <cfRule type="expression" dxfId="577" priority="687">
      <formula>IF(RIGHT(TEXT(AI39,"0.#"),1)=".",FALSE,TRUE)</formula>
    </cfRule>
    <cfRule type="expression" dxfId="576" priority="688">
      <formula>IF(RIGHT(TEXT(AI39,"0.#"),1)=".",TRUE,FALSE)</formula>
    </cfRule>
  </conditionalFormatting>
  <conditionalFormatting sqref="AI40">
    <cfRule type="expression" dxfId="575" priority="689">
      <formula>IF(RIGHT(TEXT(AI40,"0.#"),1)=".",FALSE,TRUE)</formula>
    </cfRule>
    <cfRule type="expression" dxfId="574" priority="690">
      <formula>IF(RIGHT(TEXT(AI40,"0.#"),1)=".",TRUE,FALSE)</formula>
    </cfRule>
  </conditionalFormatting>
  <conditionalFormatting sqref="AM69">
    <cfRule type="expression" dxfId="573" priority="649">
      <formula>IF(RIGHT(TEXT(AM69,"0.#"),1)=".",FALSE,TRUE)</formula>
    </cfRule>
    <cfRule type="expression" dxfId="572" priority="650">
      <formula>IF(RIGHT(TEXT(AM69,"0.#"),1)=".",TRUE,FALSE)</formula>
    </cfRule>
  </conditionalFormatting>
  <conditionalFormatting sqref="AE70 AM70">
    <cfRule type="expression" dxfId="571" priority="647">
      <formula>IF(RIGHT(TEXT(AE70,"0.#"),1)=".",FALSE,TRUE)</formula>
    </cfRule>
    <cfRule type="expression" dxfId="570" priority="648">
      <formula>IF(RIGHT(TEXT(AE70,"0.#"),1)=".",TRUE,FALSE)</formula>
    </cfRule>
  </conditionalFormatting>
  <conditionalFormatting sqref="AI70">
    <cfRule type="expression" dxfId="569" priority="645">
      <formula>IF(RIGHT(TEXT(AI70,"0.#"),1)=".",FALSE,TRUE)</formula>
    </cfRule>
    <cfRule type="expression" dxfId="568" priority="646">
      <formula>IF(RIGHT(TEXT(AI70,"0.#"),1)=".",TRUE,FALSE)</formula>
    </cfRule>
  </conditionalFormatting>
  <conditionalFormatting sqref="AQ70">
    <cfRule type="expression" dxfId="567" priority="643">
      <formula>IF(RIGHT(TEXT(AQ70,"0.#"),1)=".",FALSE,TRUE)</formula>
    </cfRule>
    <cfRule type="expression" dxfId="566" priority="644">
      <formula>IF(RIGHT(TEXT(AQ70,"0.#"),1)=".",TRUE,FALSE)</formula>
    </cfRule>
  </conditionalFormatting>
  <conditionalFormatting sqref="AE69 AQ69">
    <cfRule type="expression" dxfId="565" priority="653">
      <formula>IF(RIGHT(TEXT(AE69,"0.#"),1)=".",FALSE,TRUE)</formula>
    </cfRule>
    <cfRule type="expression" dxfId="564" priority="654">
      <formula>IF(RIGHT(TEXT(AE69,"0.#"),1)=".",TRUE,FALSE)</formula>
    </cfRule>
  </conditionalFormatting>
  <conditionalFormatting sqref="AI69">
    <cfRule type="expression" dxfId="563" priority="651">
      <formula>IF(RIGHT(TEXT(AI69,"0.#"),1)=".",FALSE,TRUE)</formula>
    </cfRule>
    <cfRule type="expression" dxfId="562" priority="652">
      <formula>IF(RIGHT(TEXT(AI69,"0.#"),1)=".",TRUE,FALSE)</formula>
    </cfRule>
  </conditionalFormatting>
  <conditionalFormatting sqref="AE66 AQ66">
    <cfRule type="expression" dxfId="561" priority="641">
      <formula>IF(RIGHT(TEXT(AE66,"0.#"),1)=".",FALSE,TRUE)</formula>
    </cfRule>
    <cfRule type="expression" dxfId="560" priority="642">
      <formula>IF(RIGHT(TEXT(AE66,"0.#"),1)=".",TRUE,FALSE)</formula>
    </cfRule>
  </conditionalFormatting>
  <conditionalFormatting sqref="AI66">
    <cfRule type="expression" dxfId="559" priority="639">
      <formula>IF(RIGHT(TEXT(AI66,"0.#"),1)=".",FALSE,TRUE)</formula>
    </cfRule>
    <cfRule type="expression" dxfId="558" priority="640">
      <formula>IF(RIGHT(TEXT(AI66,"0.#"),1)=".",TRUE,FALSE)</formula>
    </cfRule>
  </conditionalFormatting>
  <conditionalFormatting sqref="AM66">
    <cfRule type="expression" dxfId="557" priority="637">
      <formula>IF(RIGHT(TEXT(AM66,"0.#"),1)=".",FALSE,TRUE)</formula>
    </cfRule>
    <cfRule type="expression" dxfId="556" priority="638">
      <formula>IF(RIGHT(TEXT(AM66,"0.#"),1)=".",TRUE,FALSE)</formula>
    </cfRule>
  </conditionalFormatting>
  <conditionalFormatting sqref="AE67">
    <cfRule type="expression" dxfId="555" priority="635">
      <formula>IF(RIGHT(TEXT(AE67,"0.#"),1)=".",FALSE,TRUE)</formula>
    </cfRule>
    <cfRule type="expression" dxfId="554" priority="636">
      <formula>IF(RIGHT(TEXT(AE67,"0.#"),1)=".",TRUE,FALSE)</formula>
    </cfRule>
  </conditionalFormatting>
  <conditionalFormatting sqref="AI67">
    <cfRule type="expression" dxfId="553" priority="633">
      <formula>IF(RIGHT(TEXT(AI67,"0.#"),1)=".",FALSE,TRUE)</formula>
    </cfRule>
    <cfRule type="expression" dxfId="552" priority="634">
      <formula>IF(RIGHT(TEXT(AI67,"0.#"),1)=".",TRUE,FALSE)</formula>
    </cfRule>
  </conditionalFormatting>
  <conditionalFormatting sqref="AM67">
    <cfRule type="expression" dxfId="551" priority="631">
      <formula>IF(RIGHT(TEXT(AM67,"0.#"),1)=".",FALSE,TRUE)</formula>
    </cfRule>
    <cfRule type="expression" dxfId="550" priority="632">
      <formula>IF(RIGHT(TEXT(AM67,"0.#"),1)=".",TRUE,FALSE)</formula>
    </cfRule>
  </conditionalFormatting>
  <conditionalFormatting sqref="AQ67">
    <cfRule type="expression" dxfId="549" priority="629">
      <formula>IF(RIGHT(TEXT(AQ67,"0.#"),1)=".",FALSE,TRUE)</formula>
    </cfRule>
    <cfRule type="expression" dxfId="548" priority="630">
      <formula>IF(RIGHT(TEXT(AQ67,"0.#"),1)=".",TRUE,FALSE)</formula>
    </cfRule>
  </conditionalFormatting>
  <conditionalFormatting sqref="AU66">
    <cfRule type="expression" dxfId="547" priority="627">
      <formula>IF(RIGHT(TEXT(AU66,"0.#"),1)=".",FALSE,TRUE)</formula>
    </cfRule>
    <cfRule type="expression" dxfId="546" priority="628">
      <formula>IF(RIGHT(TEXT(AU66,"0.#"),1)=".",TRUE,FALSE)</formula>
    </cfRule>
  </conditionalFormatting>
  <conditionalFormatting sqref="AU67">
    <cfRule type="expression" dxfId="545" priority="625">
      <formula>IF(RIGHT(TEXT(AU67,"0.#"),1)=".",FALSE,TRUE)</formula>
    </cfRule>
    <cfRule type="expression" dxfId="544" priority="626">
      <formula>IF(RIGHT(TEXT(AU67,"0.#"),1)=".",TRUE,FALSE)</formula>
    </cfRule>
  </conditionalFormatting>
  <conditionalFormatting sqref="AE100 AQ100">
    <cfRule type="expression" dxfId="543" priority="587">
      <formula>IF(RIGHT(TEXT(AE100,"0.#"),1)=".",FALSE,TRUE)</formula>
    </cfRule>
    <cfRule type="expression" dxfId="542" priority="588">
      <formula>IF(RIGHT(TEXT(AE100,"0.#"),1)=".",TRUE,FALSE)</formula>
    </cfRule>
  </conditionalFormatting>
  <conditionalFormatting sqref="AI100">
    <cfRule type="expression" dxfId="541" priority="585">
      <formula>IF(RIGHT(TEXT(AI100,"0.#"),1)=".",FALSE,TRUE)</formula>
    </cfRule>
    <cfRule type="expression" dxfId="540" priority="586">
      <formula>IF(RIGHT(TEXT(AI100,"0.#"),1)=".",TRUE,FALSE)</formula>
    </cfRule>
  </conditionalFormatting>
  <conditionalFormatting sqref="AM100">
    <cfRule type="expression" dxfId="539" priority="583">
      <formula>IF(RIGHT(TEXT(AM100,"0.#"),1)=".",FALSE,TRUE)</formula>
    </cfRule>
    <cfRule type="expression" dxfId="538" priority="584">
      <formula>IF(RIGHT(TEXT(AM100,"0.#"),1)=".",TRUE,FALSE)</formula>
    </cfRule>
  </conditionalFormatting>
  <conditionalFormatting sqref="AE101">
    <cfRule type="expression" dxfId="537" priority="581">
      <formula>IF(RIGHT(TEXT(AE101,"0.#"),1)=".",FALSE,TRUE)</formula>
    </cfRule>
    <cfRule type="expression" dxfId="536" priority="582">
      <formula>IF(RIGHT(TEXT(AE101,"0.#"),1)=".",TRUE,FALSE)</formula>
    </cfRule>
  </conditionalFormatting>
  <conditionalFormatting sqref="AI101">
    <cfRule type="expression" dxfId="535" priority="579">
      <formula>IF(RIGHT(TEXT(AI101,"0.#"),1)=".",FALSE,TRUE)</formula>
    </cfRule>
    <cfRule type="expression" dxfId="534" priority="580">
      <formula>IF(RIGHT(TEXT(AI101,"0.#"),1)=".",TRUE,FALSE)</formula>
    </cfRule>
  </conditionalFormatting>
  <conditionalFormatting sqref="AM101">
    <cfRule type="expression" dxfId="533" priority="577">
      <formula>IF(RIGHT(TEXT(AM101,"0.#"),1)=".",FALSE,TRUE)</formula>
    </cfRule>
    <cfRule type="expression" dxfId="532" priority="578">
      <formula>IF(RIGHT(TEXT(AM101,"0.#"),1)=".",TRUE,FALSE)</formula>
    </cfRule>
  </conditionalFormatting>
  <conditionalFormatting sqref="AQ101">
    <cfRule type="expression" dxfId="531" priority="575">
      <formula>IF(RIGHT(TEXT(AQ101,"0.#"),1)=".",FALSE,TRUE)</formula>
    </cfRule>
    <cfRule type="expression" dxfId="530" priority="576">
      <formula>IF(RIGHT(TEXT(AQ101,"0.#"),1)=".",TRUE,FALSE)</formula>
    </cfRule>
  </conditionalFormatting>
  <conditionalFormatting sqref="AU100">
    <cfRule type="expression" dxfId="529" priority="573">
      <formula>IF(RIGHT(TEXT(AU100,"0.#"),1)=".",FALSE,TRUE)</formula>
    </cfRule>
    <cfRule type="expression" dxfId="528" priority="574">
      <formula>IF(RIGHT(TEXT(AU100,"0.#"),1)=".",TRUE,FALSE)</formula>
    </cfRule>
  </conditionalFormatting>
  <conditionalFormatting sqref="AU101">
    <cfRule type="expression" dxfId="527" priority="571">
      <formula>IF(RIGHT(TEXT(AU101,"0.#"),1)=".",FALSE,TRUE)</formula>
    </cfRule>
    <cfRule type="expression" dxfId="526" priority="572">
      <formula>IF(RIGHT(TEXT(AU101,"0.#"),1)=".",TRUE,FALSE)</formula>
    </cfRule>
  </conditionalFormatting>
  <conditionalFormatting sqref="AM35">
    <cfRule type="expression" dxfId="525" priority="565">
      <formula>IF(RIGHT(TEXT(AM35,"0.#"),1)=".",FALSE,TRUE)</formula>
    </cfRule>
    <cfRule type="expression" dxfId="524" priority="566">
      <formula>IF(RIGHT(TEXT(AM35,"0.#"),1)=".",TRUE,FALSE)</formula>
    </cfRule>
  </conditionalFormatting>
  <conditionalFormatting sqref="AE36 AM36">
    <cfRule type="expression" dxfId="523" priority="563">
      <formula>IF(RIGHT(TEXT(AE36,"0.#"),1)=".",FALSE,TRUE)</formula>
    </cfRule>
    <cfRule type="expression" dxfId="522" priority="564">
      <formula>IF(RIGHT(TEXT(AE36,"0.#"),1)=".",TRUE,FALSE)</formula>
    </cfRule>
  </conditionalFormatting>
  <conditionalFormatting sqref="AI36">
    <cfRule type="expression" dxfId="521" priority="561">
      <formula>IF(RIGHT(TEXT(AI36,"0.#"),1)=".",FALSE,TRUE)</formula>
    </cfRule>
    <cfRule type="expression" dxfId="520" priority="562">
      <formula>IF(RIGHT(TEXT(AI36,"0.#"),1)=".",TRUE,FALSE)</formula>
    </cfRule>
  </conditionalFormatting>
  <conditionalFormatting sqref="AQ36">
    <cfRule type="expression" dxfId="519" priority="559">
      <formula>IF(RIGHT(TEXT(AQ36,"0.#"),1)=".",FALSE,TRUE)</formula>
    </cfRule>
    <cfRule type="expression" dxfId="518" priority="560">
      <formula>IF(RIGHT(TEXT(AQ36,"0.#"),1)=".",TRUE,FALSE)</formula>
    </cfRule>
  </conditionalFormatting>
  <conditionalFormatting sqref="AE35 AQ35">
    <cfRule type="expression" dxfId="517" priority="569">
      <formula>IF(RIGHT(TEXT(AE35,"0.#"),1)=".",FALSE,TRUE)</formula>
    </cfRule>
    <cfRule type="expression" dxfId="516" priority="570">
      <formula>IF(RIGHT(TEXT(AE35,"0.#"),1)=".",TRUE,FALSE)</formula>
    </cfRule>
  </conditionalFormatting>
  <conditionalFormatting sqref="AI35">
    <cfRule type="expression" dxfId="515" priority="567">
      <formula>IF(RIGHT(TEXT(AI35,"0.#"),1)=".",FALSE,TRUE)</formula>
    </cfRule>
    <cfRule type="expression" dxfId="514" priority="568">
      <formula>IF(RIGHT(TEXT(AI35,"0.#"),1)=".",TRUE,FALSE)</formula>
    </cfRule>
  </conditionalFormatting>
  <conditionalFormatting sqref="AM103">
    <cfRule type="expression" dxfId="513" priority="553">
      <formula>IF(RIGHT(TEXT(AM103,"0.#"),1)=".",FALSE,TRUE)</formula>
    </cfRule>
    <cfRule type="expression" dxfId="512" priority="554">
      <formula>IF(RIGHT(TEXT(AM103,"0.#"),1)=".",TRUE,FALSE)</formula>
    </cfRule>
  </conditionalFormatting>
  <conditionalFormatting sqref="AE104 AM104">
    <cfRule type="expression" dxfId="511" priority="551">
      <formula>IF(RIGHT(TEXT(AE104,"0.#"),1)=".",FALSE,TRUE)</formula>
    </cfRule>
    <cfRule type="expression" dxfId="510" priority="552">
      <formula>IF(RIGHT(TEXT(AE104,"0.#"),1)=".",TRUE,FALSE)</formula>
    </cfRule>
  </conditionalFormatting>
  <conditionalFormatting sqref="AI104">
    <cfRule type="expression" dxfId="509" priority="549">
      <formula>IF(RIGHT(TEXT(AI104,"0.#"),1)=".",FALSE,TRUE)</formula>
    </cfRule>
    <cfRule type="expression" dxfId="508" priority="550">
      <formula>IF(RIGHT(TEXT(AI104,"0.#"),1)=".",TRUE,FALSE)</formula>
    </cfRule>
  </conditionalFormatting>
  <conditionalFormatting sqref="AQ104">
    <cfRule type="expression" dxfId="507" priority="547">
      <formula>IF(RIGHT(TEXT(AQ104,"0.#"),1)=".",FALSE,TRUE)</formula>
    </cfRule>
    <cfRule type="expression" dxfId="506" priority="548">
      <formula>IF(RIGHT(TEXT(AQ104,"0.#"),1)=".",TRUE,FALSE)</formula>
    </cfRule>
  </conditionalFormatting>
  <conditionalFormatting sqref="AE103 AQ103">
    <cfRule type="expression" dxfId="505" priority="557">
      <formula>IF(RIGHT(TEXT(AE103,"0.#"),1)=".",FALSE,TRUE)</formula>
    </cfRule>
    <cfRule type="expression" dxfId="504" priority="558">
      <formula>IF(RIGHT(TEXT(AE103,"0.#"),1)=".",TRUE,FALSE)</formula>
    </cfRule>
  </conditionalFormatting>
  <conditionalFormatting sqref="AI103">
    <cfRule type="expression" dxfId="503" priority="555">
      <formula>IF(RIGHT(TEXT(AI103,"0.#"),1)=".",FALSE,TRUE)</formula>
    </cfRule>
    <cfRule type="expression" dxfId="502" priority="556">
      <formula>IF(RIGHT(TEXT(AI103,"0.#"),1)=".",TRUE,FALSE)</formula>
    </cfRule>
  </conditionalFormatting>
  <conditionalFormatting sqref="AM137">
    <cfRule type="expression" dxfId="501" priority="541">
      <formula>IF(RIGHT(TEXT(AM137,"0.#"),1)=".",FALSE,TRUE)</formula>
    </cfRule>
    <cfRule type="expression" dxfId="500" priority="542">
      <formula>IF(RIGHT(TEXT(AM137,"0.#"),1)=".",TRUE,FALSE)</formula>
    </cfRule>
  </conditionalFormatting>
  <conditionalFormatting sqref="AE138 AM138">
    <cfRule type="expression" dxfId="499" priority="539">
      <formula>IF(RIGHT(TEXT(AE138,"0.#"),1)=".",FALSE,TRUE)</formula>
    </cfRule>
    <cfRule type="expression" dxfId="498" priority="540">
      <formula>IF(RIGHT(TEXT(AE138,"0.#"),1)=".",TRUE,FALSE)</formula>
    </cfRule>
  </conditionalFormatting>
  <conditionalFormatting sqref="AI138">
    <cfRule type="expression" dxfId="497" priority="537">
      <formula>IF(RIGHT(TEXT(AI138,"0.#"),1)=".",FALSE,TRUE)</formula>
    </cfRule>
    <cfRule type="expression" dxfId="496" priority="538">
      <formula>IF(RIGHT(TEXT(AI138,"0.#"),1)=".",TRUE,FALSE)</formula>
    </cfRule>
  </conditionalFormatting>
  <conditionalFormatting sqref="AQ138">
    <cfRule type="expression" dxfId="495" priority="535">
      <formula>IF(RIGHT(TEXT(AQ138,"0.#"),1)=".",FALSE,TRUE)</formula>
    </cfRule>
    <cfRule type="expression" dxfId="494" priority="536">
      <formula>IF(RIGHT(TEXT(AQ138,"0.#"),1)=".",TRUE,FALSE)</formula>
    </cfRule>
  </conditionalFormatting>
  <conditionalFormatting sqref="AE137 AQ137">
    <cfRule type="expression" dxfId="493" priority="545">
      <formula>IF(RIGHT(TEXT(AE137,"0.#"),1)=".",FALSE,TRUE)</formula>
    </cfRule>
    <cfRule type="expression" dxfId="492" priority="546">
      <formula>IF(RIGHT(TEXT(AE137,"0.#"),1)=".",TRUE,FALSE)</formula>
    </cfRule>
  </conditionalFormatting>
  <conditionalFormatting sqref="AI137">
    <cfRule type="expression" dxfId="491" priority="543">
      <formula>IF(RIGHT(TEXT(AI137,"0.#"),1)=".",FALSE,TRUE)</formula>
    </cfRule>
    <cfRule type="expression" dxfId="490" priority="544">
      <formula>IF(RIGHT(TEXT(AI137,"0.#"),1)=".",TRUE,FALSE)</formula>
    </cfRule>
  </conditionalFormatting>
  <conditionalFormatting sqref="AM171">
    <cfRule type="expression" dxfId="489" priority="529">
      <formula>IF(RIGHT(TEXT(AM171,"0.#"),1)=".",FALSE,TRUE)</formula>
    </cfRule>
    <cfRule type="expression" dxfId="488" priority="530">
      <formula>IF(RIGHT(TEXT(AM171,"0.#"),1)=".",TRUE,FALSE)</formula>
    </cfRule>
  </conditionalFormatting>
  <conditionalFormatting sqref="AE172 AM172">
    <cfRule type="expression" dxfId="487" priority="527">
      <formula>IF(RIGHT(TEXT(AE172,"0.#"),1)=".",FALSE,TRUE)</formula>
    </cfRule>
    <cfRule type="expression" dxfId="486" priority="528">
      <formula>IF(RIGHT(TEXT(AE172,"0.#"),1)=".",TRUE,FALSE)</formula>
    </cfRule>
  </conditionalFormatting>
  <conditionalFormatting sqref="AI172">
    <cfRule type="expression" dxfId="485" priority="525">
      <formula>IF(RIGHT(TEXT(AI172,"0.#"),1)=".",FALSE,TRUE)</formula>
    </cfRule>
    <cfRule type="expression" dxfId="484" priority="526">
      <formula>IF(RIGHT(TEXT(AI172,"0.#"),1)=".",TRUE,FALSE)</formula>
    </cfRule>
  </conditionalFormatting>
  <conditionalFormatting sqref="AQ172">
    <cfRule type="expression" dxfId="483" priority="523">
      <formula>IF(RIGHT(TEXT(AQ172,"0.#"),1)=".",FALSE,TRUE)</formula>
    </cfRule>
    <cfRule type="expression" dxfId="482" priority="524">
      <formula>IF(RIGHT(TEXT(AQ172,"0.#"),1)=".",TRUE,FALSE)</formula>
    </cfRule>
  </conditionalFormatting>
  <conditionalFormatting sqref="AE171 AQ171">
    <cfRule type="expression" dxfId="481" priority="533">
      <formula>IF(RIGHT(TEXT(AE171,"0.#"),1)=".",FALSE,TRUE)</formula>
    </cfRule>
    <cfRule type="expression" dxfId="480" priority="534">
      <formula>IF(RIGHT(TEXT(AE171,"0.#"),1)=".",TRUE,FALSE)</formula>
    </cfRule>
  </conditionalFormatting>
  <conditionalFormatting sqref="AI171">
    <cfRule type="expression" dxfId="479" priority="531">
      <formula>IF(RIGHT(TEXT(AI171,"0.#"),1)=".",FALSE,TRUE)</formula>
    </cfRule>
    <cfRule type="expression" dxfId="478" priority="532">
      <formula>IF(RIGHT(TEXT(AI171,"0.#"),1)=".",TRUE,FALSE)</formula>
    </cfRule>
  </conditionalFormatting>
  <conditionalFormatting sqref="AE73">
    <cfRule type="expression" dxfId="477" priority="521">
      <formula>IF(RIGHT(TEXT(AE73,"0.#"),1)=".",FALSE,TRUE)</formula>
    </cfRule>
    <cfRule type="expression" dxfId="476" priority="522">
      <formula>IF(RIGHT(TEXT(AE73,"0.#"),1)=".",TRUE,FALSE)</formula>
    </cfRule>
  </conditionalFormatting>
  <conditionalFormatting sqref="AM75">
    <cfRule type="expression" dxfId="475" priority="505">
      <formula>IF(RIGHT(TEXT(AM75,"0.#"),1)=".",FALSE,TRUE)</formula>
    </cfRule>
    <cfRule type="expression" dxfId="474" priority="506">
      <formula>IF(RIGHT(TEXT(AM75,"0.#"),1)=".",TRUE,FALSE)</formula>
    </cfRule>
  </conditionalFormatting>
  <conditionalFormatting sqref="AE74">
    <cfRule type="expression" dxfId="473" priority="519">
      <formula>IF(RIGHT(TEXT(AE74,"0.#"),1)=".",FALSE,TRUE)</formula>
    </cfRule>
    <cfRule type="expression" dxfId="472" priority="520">
      <formula>IF(RIGHT(TEXT(AE74,"0.#"),1)=".",TRUE,FALSE)</formula>
    </cfRule>
  </conditionalFormatting>
  <conditionalFormatting sqref="AE75">
    <cfRule type="expression" dxfId="471" priority="517">
      <formula>IF(RIGHT(TEXT(AE75,"0.#"),1)=".",FALSE,TRUE)</formula>
    </cfRule>
    <cfRule type="expression" dxfId="470" priority="518">
      <formula>IF(RIGHT(TEXT(AE75,"0.#"),1)=".",TRUE,FALSE)</formula>
    </cfRule>
  </conditionalFormatting>
  <conditionalFormatting sqref="AI75">
    <cfRule type="expression" dxfId="469" priority="515">
      <formula>IF(RIGHT(TEXT(AI75,"0.#"),1)=".",FALSE,TRUE)</formula>
    </cfRule>
    <cfRule type="expression" dxfId="468" priority="516">
      <formula>IF(RIGHT(TEXT(AI75,"0.#"),1)=".",TRUE,FALSE)</formula>
    </cfRule>
  </conditionalFormatting>
  <conditionalFormatting sqref="AI74">
    <cfRule type="expression" dxfId="467" priority="513">
      <formula>IF(RIGHT(TEXT(AI74,"0.#"),1)=".",FALSE,TRUE)</formula>
    </cfRule>
    <cfRule type="expression" dxfId="466" priority="514">
      <formula>IF(RIGHT(TEXT(AI74,"0.#"),1)=".",TRUE,FALSE)</formula>
    </cfRule>
  </conditionalFormatting>
  <conditionalFormatting sqref="AI73">
    <cfRule type="expression" dxfId="465" priority="511">
      <formula>IF(RIGHT(TEXT(AI73,"0.#"),1)=".",FALSE,TRUE)</formula>
    </cfRule>
    <cfRule type="expression" dxfId="464" priority="512">
      <formula>IF(RIGHT(TEXT(AI73,"0.#"),1)=".",TRUE,FALSE)</formula>
    </cfRule>
  </conditionalFormatting>
  <conditionalFormatting sqref="AM73">
    <cfRule type="expression" dxfId="463" priority="509">
      <formula>IF(RIGHT(TEXT(AM73,"0.#"),1)=".",FALSE,TRUE)</formula>
    </cfRule>
    <cfRule type="expression" dxfId="462" priority="510">
      <formula>IF(RIGHT(TEXT(AM73,"0.#"),1)=".",TRUE,FALSE)</formula>
    </cfRule>
  </conditionalFormatting>
  <conditionalFormatting sqref="AM74">
    <cfRule type="expression" dxfId="461" priority="507">
      <formula>IF(RIGHT(TEXT(AM74,"0.#"),1)=".",FALSE,TRUE)</formula>
    </cfRule>
    <cfRule type="expression" dxfId="460" priority="508">
      <formula>IF(RIGHT(TEXT(AM74,"0.#"),1)=".",TRUE,FALSE)</formula>
    </cfRule>
  </conditionalFormatting>
  <conditionalFormatting sqref="AQ73:AQ75">
    <cfRule type="expression" dxfId="459" priority="503">
      <formula>IF(RIGHT(TEXT(AQ73,"0.#"),1)=".",FALSE,TRUE)</formula>
    </cfRule>
    <cfRule type="expression" dxfId="458" priority="504">
      <formula>IF(RIGHT(TEXT(AQ73,"0.#"),1)=".",TRUE,FALSE)</formula>
    </cfRule>
  </conditionalFormatting>
  <conditionalFormatting sqref="AU73:AU75">
    <cfRule type="expression" dxfId="457" priority="501">
      <formula>IF(RIGHT(TEXT(AU73,"0.#"),1)=".",FALSE,TRUE)</formula>
    </cfRule>
    <cfRule type="expression" dxfId="456" priority="502">
      <formula>IF(RIGHT(TEXT(AU73,"0.#"),1)=".",TRUE,FALSE)</formula>
    </cfRule>
  </conditionalFormatting>
  <conditionalFormatting sqref="AE107">
    <cfRule type="expression" dxfId="455" priority="499">
      <formula>IF(RIGHT(TEXT(AE107,"0.#"),1)=".",FALSE,TRUE)</formula>
    </cfRule>
    <cfRule type="expression" dxfId="454" priority="500">
      <formula>IF(RIGHT(TEXT(AE107,"0.#"),1)=".",TRUE,FALSE)</formula>
    </cfRule>
  </conditionalFormatting>
  <conditionalFormatting sqref="AM109">
    <cfRule type="expression" dxfId="453" priority="483">
      <formula>IF(RIGHT(TEXT(AM109,"0.#"),1)=".",FALSE,TRUE)</formula>
    </cfRule>
    <cfRule type="expression" dxfId="452" priority="484">
      <formula>IF(RIGHT(TEXT(AM109,"0.#"),1)=".",TRUE,FALSE)</formula>
    </cfRule>
  </conditionalFormatting>
  <conditionalFormatting sqref="AE108">
    <cfRule type="expression" dxfId="451" priority="497">
      <formula>IF(RIGHT(TEXT(AE108,"0.#"),1)=".",FALSE,TRUE)</formula>
    </cfRule>
    <cfRule type="expression" dxfId="450" priority="498">
      <formula>IF(RIGHT(TEXT(AE108,"0.#"),1)=".",TRUE,FALSE)</formula>
    </cfRule>
  </conditionalFormatting>
  <conditionalFormatting sqref="AE109">
    <cfRule type="expression" dxfId="449" priority="495">
      <formula>IF(RIGHT(TEXT(AE109,"0.#"),1)=".",FALSE,TRUE)</formula>
    </cfRule>
    <cfRule type="expression" dxfId="448" priority="496">
      <formula>IF(RIGHT(TEXT(AE109,"0.#"),1)=".",TRUE,FALSE)</formula>
    </cfRule>
  </conditionalFormatting>
  <conditionalFormatting sqref="AI109">
    <cfRule type="expression" dxfId="447" priority="493">
      <formula>IF(RIGHT(TEXT(AI109,"0.#"),1)=".",FALSE,TRUE)</formula>
    </cfRule>
    <cfRule type="expression" dxfId="446" priority="494">
      <formula>IF(RIGHT(TEXT(AI109,"0.#"),1)=".",TRUE,FALSE)</formula>
    </cfRule>
  </conditionalFormatting>
  <conditionalFormatting sqref="AI108">
    <cfRule type="expression" dxfId="445" priority="491">
      <formula>IF(RIGHT(TEXT(AI108,"0.#"),1)=".",FALSE,TRUE)</formula>
    </cfRule>
    <cfRule type="expression" dxfId="444" priority="492">
      <formula>IF(RIGHT(TEXT(AI108,"0.#"),1)=".",TRUE,FALSE)</formula>
    </cfRule>
  </conditionalFormatting>
  <conditionalFormatting sqref="AI107">
    <cfRule type="expression" dxfId="443" priority="489">
      <formula>IF(RIGHT(TEXT(AI107,"0.#"),1)=".",FALSE,TRUE)</formula>
    </cfRule>
    <cfRule type="expression" dxfId="442" priority="490">
      <formula>IF(RIGHT(TEXT(AI107,"0.#"),1)=".",TRUE,FALSE)</formula>
    </cfRule>
  </conditionalFormatting>
  <conditionalFormatting sqref="AM107">
    <cfRule type="expression" dxfId="441" priority="487">
      <formula>IF(RIGHT(TEXT(AM107,"0.#"),1)=".",FALSE,TRUE)</formula>
    </cfRule>
    <cfRule type="expression" dxfId="440" priority="488">
      <formula>IF(RIGHT(TEXT(AM107,"0.#"),1)=".",TRUE,FALSE)</formula>
    </cfRule>
  </conditionalFormatting>
  <conditionalFormatting sqref="AM108">
    <cfRule type="expression" dxfId="439" priority="485">
      <formula>IF(RIGHT(TEXT(AM108,"0.#"),1)=".",FALSE,TRUE)</formula>
    </cfRule>
    <cfRule type="expression" dxfId="438" priority="486">
      <formula>IF(RIGHT(TEXT(AM108,"0.#"),1)=".",TRUE,FALSE)</formula>
    </cfRule>
  </conditionalFormatting>
  <conditionalFormatting sqref="AQ107:AQ109">
    <cfRule type="expression" dxfId="437" priority="481">
      <formula>IF(RIGHT(TEXT(AQ107,"0.#"),1)=".",FALSE,TRUE)</formula>
    </cfRule>
    <cfRule type="expression" dxfId="436" priority="482">
      <formula>IF(RIGHT(TEXT(AQ107,"0.#"),1)=".",TRUE,FALSE)</formula>
    </cfRule>
  </conditionalFormatting>
  <conditionalFormatting sqref="AU107:AU109">
    <cfRule type="expression" dxfId="435" priority="479">
      <formula>IF(RIGHT(TEXT(AU107,"0.#"),1)=".",FALSE,TRUE)</formula>
    </cfRule>
    <cfRule type="expression" dxfId="434" priority="480">
      <formula>IF(RIGHT(TEXT(AU107,"0.#"),1)=".",TRUE,FALSE)</formula>
    </cfRule>
  </conditionalFormatting>
  <conditionalFormatting sqref="AE141">
    <cfRule type="expression" dxfId="433" priority="477">
      <formula>IF(RIGHT(TEXT(AE141,"0.#"),1)=".",FALSE,TRUE)</formula>
    </cfRule>
    <cfRule type="expression" dxfId="432" priority="478">
      <formula>IF(RIGHT(TEXT(AE141,"0.#"),1)=".",TRUE,FALSE)</formula>
    </cfRule>
  </conditionalFormatting>
  <conditionalFormatting sqref="AM143">
    <cfRule type="expression" dxfId="431" priority="461">
      <formula>IF(RIGHT(TEXT(AM143,"0.#"),1)=".",FALSE,TRUE)</formula>
    </cfRule>
    <cfRule type="expression" dxfId="430" priority="462">
      <formula>IF(RIGHT(TEXT(AM143,"0.#"),1)=".",TRUE,FALSE)</formula>
    </cfRule>
  </conditionalFormatting>
  <conditionalFormatting sqref="AE142">
    <cfRule type="expression" dxfId="429" priority="475">
      <formula>IF(RIGHT(TEXT(AE142,"0.#"),1)=".",FALSE,TRUE)</formula>
    </cfRule>
    <cfRule type="expression" dxfId="428" priority="476">
      <formula>IF(RIGHT(TEXT(AE142,"0.#"),1)=".",TRUE,FALSE)</formula>
    </cfRule>
  </conditionalFormatting>
  <conditionalFormatting sqref="AE143">
    <cfRule type="expression" dxfId="427" priority="473">
      <formula>IF(RIGHT(TEXT(AE143,"0.#"),1)=".",FALSE,TRUE)</formula>
    </cfRule>
    <cfRule type="expression" dxfId="426" priority="474">
      <formula>IF(RIGHT(TEXT(AE143,"0.#"),1)=".",TRUE,FALSE)</formula>
    </cfRule>
  </conditionalFormatting>
  <conditionalFormatting sqref="AI143">
    <cfRule type="expression" dxfId="425" priority="471">
      <formula>IF(RIGHT(TEXT(AI143,"0.#"),1)=".",FALSE,TRUE)</formula>
    </cfRule>
    <cfRule type="expression" dxfId="424" priority="472">
      <formula>IF(RIGHT(TEXT(AI143,"0.#"),1)=".",TRUE,FALSE)</formula>
    </cfRule>
  </conditionalFormatting>
  <conditionalFormatting sqref="AI142">
    <cfRule type="expression" dxfId="423" priority="469">
      <formula>IF(RIGHT(TEXT(AI142,"0.#"),1)=".",FALSE,TRUE)</formula>
    </cfRule>
    <cfRule type="expression" dxfId="422" priority="470">
      <formula>IF(RIGHT(TEXT(AI142,"0.#"),1)=".",TRUE,FALSE)</formula>
    </cfRule>
  </conditionalFormatting>
  <conditionalFormatting sqref="AI141">
    <cfRule type="expression" dxfId="421" priority="467">
      <formula>IF(RIGHT(TEXT(AI141,"0.#"),1)=".",FALSE,TRUE)</formula>
    </cfRule>
    <cfRule type="expression" dxfId="420" priority="468">
      <formula>IF(RIGHT(TEXT(AI141,"0.#"),1)=".",TRUE,FALSE)</formula>
    </cfRule>
  </conditionalFormatting>
  <conditionalFormatting sqref="AM141">
    <cfRule type="expression" dxfId="419" priority="465">
      <formula>IF(RIGHT(TEXT(AM141,"0.#"),1)=".",FALSE,TRUE)</formula>
    </cfRule>
    <cfRule type="expression" dxfId="418" priority="466">
      <formula>IF(RIGHT(TEXT(AM141,"0.#"),1)=".",TRUE,FALSE)</formula>
    </cfRule>
  </conditionalFormatting>
  <conditionalFormatting sqref="AM142">
    <cfRule type="expression" dxfId="417" priority="463">
      <formula>IF(RIGHT(TEXT(AM142,"0.#"),1)=".",FALSE,TRUE)</formula>
    </cfRule>
    <cfRule type="expression" dxfId="416" priority="464">
      <formula>IF(RIGHT(TEXT(AM142,"0.#"),1)=".",TRUE,FALSE)</formula>
    </cfRule>
  </conditionalFormatting>
  <conditionalFormatting sqref="AQ141:AQ143">
    <cfRule type="expression" dxfId="415" priority="459">
      <formula>IF(RIGHT(TEXT(AQ141,"0.#"),1)=".",FALSE,TRUE)</formula>
    </cfRule>
    <cfRule type="expression" dxfId="414" priority="460">
      <formula>IF(RIGHT(TEXT(AQ141,"0.#"),1)=".",TRUE,FALSE)</formula>
    </cfRule>
  </conditionalFormatting>
  <conditionalFormatting sqref="AU141:AU143">
    <cfRule type="expression" dxfId="413" priority="457">
      <formula>IF(RIGHT(TEXT(AU141,"0.#"),1)=".",FALSE,TRUE)</formula>
    </cfRule>
    <cfRule type="expression" dxfId="412" priority="458">
      <formula>IF(RIGHT(TEXT(AU141,"0.#"),1)=".",TRUE,FALSE)</formula>
    </cfRule>
  </conditionalFormatting>
  <conditionalFormatting sqref="AE175">
    <cfRule type="expression" dxfId="411" priority="455">
      <formula>IF(RIGHT(TEXT(AE175,"0.#"),1)=".",FALSE,TRUE)</formula>
    </cfRule>
    <cfRule type="expression" dxfId="410" priority="456">
      <formula>IF(RIGHT(TEXT(AE175,"0.#"),1)=".",TRUE,FALSE)</formula>
    </cfRule>
  </conditionalFormatting>
  <conditionalFormatting sqref="AM177">
    <cfRule type="expression" dxfId="409" priority="439">
      <formula>IF(RIGHT(TEXT(AM177,"0.#"),1)=".",FALSE,TRUE)</formula>
    </cfRule>
    <cfRule type="expression" dxfId="408" priority="440">
      <formula>IF(RIGHT(TEXT(AM177,"0.#"),1)=".",TRUE,FALSE)</formula>
    </cfRule>
  </conditionalFormatting>
  <conditionalFormatting sqref="AE176">
    <cfRule type="expression" dxfId="407" priority="453">
      <formula>IF(RIGHT(TEXT(AE176,"0.#"),1)=".",FALSE,TRUE)</formula>
    </cfRule>
    <cfRule type="expression" dxfId="406" priority="454">
      <formula>IF(RIGHT(TEXT(AE176,"0.#"),1)=".",TRUE,FALSE)</formula>
    </cfRule>
  </conditionalFormatting>
  <conditionalFormatting sqref="AE177">
    <cfRule type="expression" dxfId="405" priority="451">
      <formula>IF(RIGHT(TEXT(AE177,"0.#"),1)=".",FALSE,TRUE)</formula>
    </cfRule>
    <cfRule type="expression" dxfId="404" priority="452">
      <formula>IF(RIGHT(TEXT(AE177,"0.#"),1)=".",TRUE,FALSE)</formula>
    </cfRule>
  </conditionalFormatting>
  <conditionalFormatting sqref="AI177">
    <cfRule type="expression" dxfId="403" priority="449">
      <formula>IF(RIGHT(TEXT(AI177,"0.#"),1)=".",FALSE,TRUE)</formula>
    </cfRule>
    <cfRule type="expression" dxfId="402" priority="450">
      <formula>IF(RIGHT(TEXT(AI177,"0.#"),1)=".",TRUE,FALSE)</formula>
    </cfRule>
  </conditionalFormatting>
  <conditionalFormatting sqref="AI176">
    <cfRule type="expression" dxfId="401" priority="447">
      <formula>IF(RIGHT(TEXT(AI176,"0.#"),1)=".",FALSE,TRUE)</formula>
    </cfRule>
    <cfRule type="expression" dxfId="400" priority="448">
      <formula>IF(RIGHT(TEXT(AI176,"0.#"),1)=".",TRUE,FALSE)</formula>
    </cfRule>
  </conditionalFormatting>
  <conditionalFormatting sqref="AI175">
    <cfRule type="expression" dxfId="399" priority="445">
      <formula>IF(RIGHT(TEXT(AI175,"0.#"),1)=".",FALSE,TRUE)</formula>
    </cfRule>
    <cfRule type="expression" dxfId="398" priority="446">
      <formula>IF(RIGHT(TEXT(AI175,"0.#"),1)=".",TRUE,FALSE)</formula>
    </cfRule>
  </conditionalFormatting>
  <conditionalFormatting sqref="AM175">
    <cfRule type="expression" dxfId="397" priority="443">
      <formula>IF(RIGHT(TEXT(AM175,"0.#"),1)=".",FALSE,TRUE)</formula>
    </cfRule>
    <cfRule type="expression" dxfId="396" priority="444">
      <formula>IF(RIGHT(TEXT(AM175,"0.#"),1)=".",TRUE,FALSE)</formula>
    </cfRule>
  </conditionalFormatting>
  <conditionalFormatting sqref="AM176">
    <cfRule type="expression" dxfId="395" priority="441">
      <formula>IF(RIGHT(TEXT(AM176,"0.#"),1)=".",FALSE,TRUE)</formula>
    </cfRule>
    <cfRule type="expression" dxfId="394" priority="442">
      <formula>IF(RIGHT(TEXT(AM176,"0.#"),1)=".",TRUE,FALSE)</formula>
    </cfRule>
  </conditionalFormatting>
  <conditionalFormatting sqref="AQ175:AQ177">
    <cfRule type="expression" dxfId="393" priority="437">
      <formula>IF(RIGHT(TEXT(AQ175,"0.#"),1)=".",FALSE,TRUE)</formula>
    </cfRule>
    <cfRule type="expression" dxfId="392" priority="438">
      <formula>IF(RIGHT(TEXT(AQ175,"0.#"),1)=".",TRUE,FALSE)</formula>
    </cfRule>
  </conditionalFormatting>
  <conditionalFormatting sqref="AU175:AU177">
    <cfRule type="expression" dxfId="391" priority="435">
      <formula>IF(RIGHT(TEXT(AU175,"0.#"),1)=".",FALSE,TRUE)</formula>
    </cfRule>
    <cfRule type="expression" dxfId="390" priority="436">
      <formula>IF(RIGHT(TEXT(AU175,"0.#"),1)=".",TRUE,FALSE)</formula>
    </cfRule>
  </conditionalFormatting>
  <conditionalFormatting sqref="AE61">
    <cfRule type="expression" dxfId="389" priority="389">
      <formula>IF(RIGHT(TEXT(AE61,"0.#"),1)=".",FALSE,TRUE)</formula>
    </cfRule>
    <cfRule type="expression" dxfId="388" priority="390">
      <formula>IF(RIGHT(TEXT(AE61,"0.#"),1)=".",TRUE,FALSE)</formula>
    </cfRule>
  </conditionalFormatting>
  <conditionalFormatting sqref="AE62">
    <cfRule type="expression" dxfId="387" priority="387">
      <formula>IF(RIGHT(TEXT(AE62,"0.#"),1)=".",FALSE,TRUE)</formula>
    </cfRule>
    <cfRule type="expression" dxfId="386" priority="388">
      <formula>IF(RIGHT(TEXT(AE62,"0.#"),1)=".",TRUE,FALSE)</formula>
    </cfRule>
  </conditionalFormatting>
  <conditionalFormatting sqref="AM61">
    <cfRule type="expression" dxfId="385" priority="377">
      <formula>IF(RIGHT(TEXT(AM61,"0.#"),1)=".",FALSE,TRUE)</formula>
    </cfRule>
    <cfRule type="expression" dxfId="384" priority="378">
      <formula>IF(RIGHT(TEXT(AM61,"0.#"),1)=".",TRUE,FALSE)</formula>
    </cfRule>
  </conditionalFormatting>
  <conditionalFormatting sqref="AE63">
    <cfRule type="expression" dxfId="383" priority="385">
      <formula>IF(RIGHT(TEXT(AE63,"0.#"),1)=".",FALSE,TRUE)</formula>
    </cfRule>
    <cfRule type="expression" dxfId="382" priority="386">
      <formula>IF(RIGHT(TEXT(AE63,"0.#"),1)=".",TRUE,FALSE)</formula>
    </cfRule>
  </conditionalFormatting>
  <conditionalFormatting sqref="AI63">
    <cfRule type="expression" dxfId="381" priority="383">
      <formula>IF(RIGHT(TEXT(AI63,"0.#"),1)=".",FALSE,TRUE)</formula>
    </cfRule>
    <cfRule type="expression" dxfId="380" priority="384">
      <formula>IF(RIGHT(TEXT(AI63,"0.#"),1)=".",TRUE,FALSE)</formula>
    </cfRule>
  </conditionalFormatting>
  <conditionalFormatting sqref="AI62">
    <cfRule type="expression" dxfId="379" priority="381">
      <formula>IF(RIGHT(TEXT(AI62,"0.#"),1)=".",FALSE,TRUE)</formula>
    </cfRule>
    <cfRule type="expression" dxfId="378" priority="382">
      <formula>IF(RIGHT(TEXT(AI62,"0.#"),1)=".",TRUE,FALSE)</formula>
    </cfRule>
  </conditionalFormatting>
  <conditionalFormatting sqref="AI61">
    <cfRule type="expression" dxfId="377" priority="379">
      <formula>IF(RIGHT(TEXT(AI61,"0.#"),1)=".",FALSE,TRUE)</formula>
    </cfRule>
    <cfRule type="expression" dxfId="376" priority="380">
      <formula>IF(RIGHT(TEXT(AI61,"0.#"),1)=".",TRUE,FALSE)</formula>
    </cfRule>
  </conditionalFormatting>
  <conditionalFormatting sqref="AM62">
    <cfRule type="expression" dxfId="375" priority="375">
      <formula>IF(RIGHT(TEXT(AM62,"0.#"),1)=".",FALSE,TRUE)</formula>
    </cfRule>
    <cfRule type="expression" dxfId="374" priority="376">
      <formula>IF(RIGHT(TEXT(AM62,"0.#"),1)=".",TRUE,FALSE)</formula>
    </cfRule>
  </conditionalFormatting>
  <conditionalFormatting sqref="AM63">
    <cfRule type="expression" dxfId="373" priority="373">
      <formula>IF(RIGHT(TEXT(AM63,"0.#"),1)=".",FALSE,TRUE)</formula>
    </cfRule>
    <cfRule type="expression" dxfId="372" priority="374">
      <formula>IF(RIGHT(TEXT(AM63,"0.#"),1)=".",TRUE,FALSE)</formula>
    </cfRule>
  </conditionalFormatting>
  <conditionalFormatting sqref="AQ61:AQ63">
    <cfRule type="expression" dxfId="371" priority="371">
      <formula>IF(RIGHT(TEXT(AQ61,"0.#"),1)=".",FALSE,TRUE)</formula>
    </cfRule>
    <cfRule type="expression" dxfId="370" priority="372">
      <formula>IF(RIGHT(TEXT(AQ61,"0.#"),1)=".",TRUE,FALSE)</formula>
    </cfRule>
  </conditionalFormatting>
  <conditionalFormatting sqref="AU61:AU63">
    <cfRule type="expression" dxfId="369" priority="369">
      <formula>IF(RIGHT(TEXT(AU61,"0.#"),1)=".",FALSE,TRUE)</formula>
    </cfRule>
    <cfRule type="expression" dxfId="368" priority="370">
      <formula>IF(RIGHT(TEXT(AU61,"0.#"),1)=".",TRUE,FALSE)</formula>
    </cfRule>
  </conditionalFormatting>
  <conditionalFormatting sqref="AE95">
    <cfRule type="expression" dxfId="367" priority="367">
      <formula>IF(RIGHT(TEXT(AE95,"0.#"),1)=".",FALSE,TRUE)</formula>
    </cfRule>
    <cfRule type="expression" dxfId="366" priority="368">
      <formula>IF(RIGHT(TEXT(AE95,"0.#"),1)=".",TRUE,FALSE)</formula>
    </cfRule>
  </conditionalFormatting>
  <conditionalFormatting sqref="AE96">
    <cfRule type="expression" dxfId="365" priority="365">
      <formula>IF(RIGHT(TEXT(AE96,"0.#"),1)=".",FALSE,TRUE)</formula>
    </cfRule>
    <cfRule type="expression" dxfId="364" priority="366">
      <formula>IF(RIGHT(TEXT(AE96,"0.#"),1)=".",TRUE,FALSE)</formula>
    </cfRule>
  </conditionalFormatting>
  <conditionalFormatting sqref="AM95">
    <cfRule type="expression" dxfId="363" priority="355">
      <formula>IF(RIGHT(TEXT(AM95,"0.#"),1)=".",FALSE,TRUE)</formula>
    </cfRule>
    <cfRule type="expression" dxfId="362" priority="356">
      <formula>IF(RIGHT(TEXT(AM95,"0.#"),1)=".",TRUE,FALSE)</formula>
    </cfRule>
  </conditionalFormatting>
  <conditionalFormatting sqref="AE97">
    <cfRule type="expression" dxfId="361" priority="363">
      <formula>IF(RIGHT(TEXT(AE97,"0.#"),1)=".",FALSE,TRUE)</formula>
    </cfRule>
    <cfRule type="expression" dxfId="360" priority="364">
      <formula>IF(RIGHT(TEXT(AE97,"0.#"),1)=".",TRUE,FALSE)</formula>
    </cfRule>
  </conditionalFormatting>
  <conditionalFormatting sqref="AI97">
    <cfRule type="expression" dxfId="359" priority="361">
      <formula>IF(RIGHT(TEXT(AI97,"0.#"),1)=".",FALSE,TRUE)</formula>
    </cfRule>
    <cfRule type="expression" dxfId="358" priority="362">
      <formula>IF(RIGHT(TEXT(AI97,"0.#"),1)=".",TRUE,FALSE)</formula>
    </cfRule>
  </conditionalFormatting>
  <conditionalFormatting sqref="AI96">
    <cfRule type="expression" dxfId="357" priority="359">
      <formula>IF(RIGHT(TEXT(AI96,"0.#"),1)=".",FALSE,TRUE)</formula>
    </cfRule>
    <cfRule type="expression" dxfId="356" priority="360">
      <formula>IF(RIGHT(TEXT(AI96,"0.#"),1)=".",TRUE,FALSE)</formula>
    </cfRule>
  </conditionalFormatting>
  <conditionalFormatting sqref="AI95">
    <cfRule type="expression" dxfId="355" priority="357">
      <formula>IF(RIGHT(TEXT(AI95,"0.#"),1)=".",FALSE,TRUE)</formula>
    </cfRule>
    <cfRule type="expression" dxfId="354" priority="358">
      <formula>IF(RIGHT(TEXT(AI95,"0.#"),1)=".",TRUE,FALSE)</formula>
    </cfRule>
  </conditionalFormatting>
  <conditionalFormatting sqref="AM96">
    <cfRule type="expression" dxfId="353" priority="353">
      <formula>IF(RIGHT(TEXT(AM96,"0.#"),1)=".",FALSE,TRUE)</formula>
    </cfRule>
    <cfRule type="expression" dxfId="352" priority="354">
      <formula>IF(RIGHT(TEXT(AM96,"0.#"),1)=".",TRUE,FALSE)</formula>
    </cfRule>
  </conditionalFormatting>
  <conditionalFormatting sqref="AM97">
    <cfRule type="expression" dxfId="351" priority="351">
      <formula>IF(RIGHT(TEXT(AM97,"0.#"),1)=".",FALSE,TRUE)</formula>
    </cfRule>
    <cfRule type="expression" dxfId="350" priority="352">
      <formula>IF(RIGHT(TEXT(AM97,"0.#"),1)=".",TRUE,FALSE)</formula>
    </cfRule>
  </conditionalFormatting>
  <conditionalFormatting sqref="AQ95:AQ97">
    <cfRule type="expression" dxfId="349" priority="349">
      <formula>IF(RIGHT(TEXT(AQ95,"0.#"),1)=".",FALSE,TRUE)</formula>
    </cfRule>
    <cfRule type="expression" dxfId="348" priority="350">
      <formula>IF(RIGHT(TEXT(AQ95,"0.#"),1)=".",TRUE,FALSE)</formula>
    </cfRule>
  </conditionalFormatting>
  <conditionalFormatting sqref="AU95:AU97">
    <cfRule type="expression" dxfId="347" priority="347">
      <formula>IF(RIGHT(TEXT(AU95,"0.#"),1)=".",FALSE,TRUE)</formula>
    </cfRule>
    <cfRule type="expression" dxfId="346" priority="348">
      <formula>IF(RIGHT(TEXT(AU95,"0.#"),1)=".",TRUE,FALSE)</formula>
    </cfRule>
  </conditionalFormatting>
  <conditionalFormatting sqref="AE129">
    <cfRule type="expression" dxfId="345" priority="345">
      <formula>IF(RIGHT(TEXT(AE129,"0.#"),1)=".",FALSE,TRUE)</formula>
    </cfRule>
    <cfRule type="expression" dxfId="344" priority="346">
      <formula>IF(RIGHT(TEXT(AE129,"0.#"),1)=".",TRUE,FALSE)</formula>
    </cfRule>
  </conditionalFormatting>
  <conditionalFormatting sqref="AE130">
    <cfRule type="expression" dxfId="343" priority="343">
      <formula>IF(RIGHT(TEXT(AE130,"0.#"),1)=".",FALSE,TRUE)</formula>
    </cfRule>
    <cfRule type="expression" dxfId="342" priority="344">
      <formula>IF(RIGHT(TEXT(AE130,"0.#"),1)=".",TRUE,FALSE)</formula>
    </cfRule>
  </conditionalFormatting>
  <conditionalFormatting sqref="AM129">
    <cfRule type="expression" dxfId="341" priority="333">
      <formula>IF(RIGHT(TEXT(AM129,"0.#"),1)=".",FALSE,TRUE)</formula>
    </cfRule>
    <cfRule type="expression" dxfId="340" priority="334">
      <formula>IF(RIGHT(TEXT(AM129,"0.#"),1)=".",TRUE,FALSE)</formula>
    </cfRule>
  </conditionalFormatting>
  <conditionalFormatting sqref="AE131">
    <cfRule type="expression" dxfId="339" priority="341">
      <formula>IF(RIGHT(TEXT(AE131,"0.#"),1)=".",FALSE,TRUE)</formula>
    </cfRule>
    <cfRule type="expression" dxfId="338" priority="342">
      <formula>IF(RIGHT(TEXT(AE131,"0.#"),1)=".",TRUE,FALSE)</formula>
    </cfRule>
  </conditionalFormatting>
  <conditionalFormatting sqref="AI131">
    <cfRule type="expression" dxfId="337" priority="339">
      <formula>IF(RIGHT(TEXT(AI131,"0.#"),1)=".",FALSE,TRUE)</formula>
    </cfRule>
    <cfRule type="expression" dxfId="336" priority="340">
      <formula>IF(RIGHT(TEXT(AI131,"0.#"),1)=".",TRUE,FALSE)</formula>
    </cfRule>
  </conditionalFormatting>
  <conditionalFormatting sqref="AI130">
    <cfRule type="expression" dxfId="335" priority="337">
      <formula>IF(RIGHT(TEXT(AI130,"0.#"),1)=".",FALSE,TRUE)</formula>
    </cfRule>
    <cfRule type="expression" dxfId="334" priority="338">
      <formula>IF(RIGHT(TEXT(AI130,"0.#"),1)=".",TRUE,FALSE)</formula>
    </cfRule>
  </conditionalFormatting>
  <conditionalFormatting sqref="AI129">
    <cfRule type="expression" dxfId="333" priority="335">
      <formula>IF(RIGHT(TEXT(AI129,"0.#"),1)=".",FALSE,TRUE)</formula>
    </cfRule>
    <cfRule type="expression" dxfId="332" priority="336">
      <formula>IF(RIGHT(TEXT(AI129,"0.#"),1)=".",TRUE,FALSE)</formula>
    </cfRule>
  </conditionalFormatting>
  <conditionalFormatting sqref="AM130">
    <cfRule type="expression" dxfId="331" priority="331">
      <formula>IF(RIGHT(TEXT(AM130,"0.#"),1)=".",FALSE,TRUE)</formula>
    </cfRule>
    <cfRule type="expression" dxfId="330" priority="332">
      <formula>IF(RIGHT(TEXT(AM130,"0.#"),1)=".",TRUE,FALSE)</formula>
    </cfRule>
  </conditionalFormatting>
  <conditionalFormatting sqref="AM131">
    <cfRule type="expression" dxfId="329" priority="329">
      <formula>IF(RIGHT(TEXT(AM131,"0.#"),1)=".",FALSE,TRUE)</formula>
    </cfRule>
    <cfRule type="expression" dxfId="328" priority="330">
      <formula>IF(RIGHT(TEXT(AM131,"0.#"),1)=".",TRUE,FALSE)</formula>
    </cfRule>
  </conditionalFormatting>
  <conditionalFormatting sqref="AQ129:AQ131">
    <cfRule type="expression" dxfId="327" priority="327">
      <formula>IF(RIGHT(TEXT(AQ129,"0.#"),1)=".",FALSE,TRUE)</formula>
    </cfRule>
    <cfRule type="expression" dxfId="326" priority="328">
      <formula>IF(RIGHT(TEXT(AQ129,"0.#"),1)=".",TRUE,FALSE)</formula>
    </cfRule>
  </conditionalFormatting>
  <conditionalFormatting sqref="AU129:AU131">
    <cfRule type="expression" dxfId="325" priority="325">
      <formula>IF(RIGHT(TEXT(AU129,"0.#"),1)=".",FALSE,TRUE)</formula>
    </cfRule>
    <cfRule type="expression" dxfId="324" priority="326">
      <formula>IF(RIGHT(TEXT(AU129,"0.#"),1)=".",TRUE,FALSE)</formula>
    </cfRule>
  </conditionalFormatting>
  <conditionalFormatting sqref="AE163">
    <cfRule type="expression" dxfId="323" priority="323">
      <formula>IF(RIGHT(TEXT(AE163,"0.#"),1)=".",FALSE,TRUE)</formula>
    </cfRule>
    <cfRule type="expression" dxfId="322" priority="324">
      <formula>IF(RIGHT(TEXT(AE163,"0.#"),1)=".",TRUE,FALSE)</formula>
    </cfRule>
  </conditionalFormatting>
  <conditionalFormatting sqref="AE164">
    <cfRule type="expression" dxfId="321" priority="321">
      <formula>IF(RIGHT(TEXT(AE164,"0.#"),1)=".",FALSE,TRUE)</formula>
    </cfRule>
    <cfRule type="expression" dxfId="320" priority="322">
      <formula>IF(RIGHT(TEXT(AE164,"0.#"),1)=".",TRUE,FALSE)</formula>
    </cfRule>
  </conditionalFormatting>
  <conditionalFormatting sqref="AM163">
    <cfRule type="expression" dxfId="319" priority="311">
      <formula>IF(RIGHT(TEXT(AM163,"0.#"),1)=".",FALSE,TRUE)</formula>
    </cfRule>
    <cfRule type="expression" dxfId="318" priority="312">
      <formula>IF(RIGHT(TEXT(AM163,"0.#"),1)=".",TRUE,FALSE)</formula>
    </cfRule>
  </conditionalFormatting>
  <conditionalFormatting sqref="AE165">
    <cfRule type="expression" dxfId="317" priority="319">
      <formula>IF(RIGHT(TEXT(AE165,"0.#"),1)=".",FALSE,TRUE)</formula>
    </cfRule>
    <cfRule type="expression" dxfId="316" priority="320">
      <formula>IF(RIGHT(TEXT(AE165,"0.#"),1)=".",TRUE,FALSE)</formula>
    </cfRule>
  </conditionalFormatting>
  <conditionalFormatting sqref="AI165">
    <cfRule type="expression" dxfId="315" priority="317">
      <formula>IF(RIGHT(TEXT(AI165,"0.#"),1)=".",FALSE,TRUE)</formula>
    </cfRule>
    <cfRule type="expression" dxfId="314" priority="318">
      <formula>IF(RIGHT(TEXT(AI165,"0.#"),1)=".",TRUE,FALSE)</formula>
    </cfRule>
  </conditionalFormatting>
  <conditionalFormatting sqref="AI164">
    <cfRule type="expression" dxfId="313" priority="315">
      <formula>IF(RIGHT(TEXT(AI164,"0.#"),1)=".",FALSE,TRUE)</formula>
    </cfRule>
    <cfRule type="expression" dxfId="312" priority="316">
      <formula>IF(RIGHT(TEXT(AI164,"0.#"),1)=".",TRUE,FALSE)</formula>
    </cfRule>
  </conditionalFormatting>
  <conditionalFormatting sqref="AI163">
    <cfRule type="expression" dxfId="311" priority="313">
      <formula>IF(RIGHT(TEXT(AI163,"0.#"),1)=".",FALSE,TRUE)</formula>
    </cfRule>
    <cfRule type="expression" dxfId="310" priority="314">
      <formula>IF(RIGHT(TEXT(AI163,"0.#"),1)=".",TRUE,FALSE)</formula>
    </cfRule>
  </conditionalFormatting>
  <conditionalFormatting sqref="AM164">
    <cfRule type="expression" dxfId="309" priority="309">
      <formula>IF(RIGHT(TEXT(AM164,"0.#"),1)=".",FALSE,TRUE)</formula>
    </cfRule>
    <cfRule type="expression" dxfId="308" priority="310">
      <formula>IF(RIGHT(TEXT(AM164,"0.#"),1)=".",TRUE,FALSE)</formula>
    </cfRule>
  </conditionalFormatting>
  <conditionalFormatting sqref="AM165">
    <cfRule type="expression" dxfId="307" priority="307">
      <formula>IF(RIGHT(TEXT(AM165,"0.#"),1)=".",FALSE,TRUE)</formula>
    </cfRule>
    <cfRule type="expression" dxfId="306" priority="308">
      <formula>IF(RIGHT(TEXT(AM165,"0.#"),1)=".",TRUE,FALSE)</formula>
    </cfRule>
  </conditionalFormatting>
  <conditionalFormatting sqref="AQ163:AQ165">
    <cfRule type="expression" dxfId="305" priority="305">
      <formula>IF(RIGHT(TEXT(AQ163,"0.#"),1)=".",FALSE,TRUE)</formula>
    </cfRule>
    <cfRule type="expression" dxfId="304" priority="306">
      <formula>IF(RIGHT(TEXT(AQ163,"0.#"),1)=".",TRUE,FALSE)</formula>
    </cfRule>
  </conditionalFormatting>
  <conditionalFormatting sqref="AU163:AU165">
    <cfRule type="expression" dxfId="303" priority="303">
      <formula>IF(RIGHT(TEXT(AU163,"0.#"),1)=".",FALSE,TRUE)</formula>
    </cfRule>
    <cfRule type="expression" dxfId="302" priority="304">
      <formula>IF(RIGHT(TEXT(AU163,"0.#"),1)=".",TRUE,FALSE)</formula>
    </cfRule>
  </conditionalFormatting>
  <conditionalFormatting sqref="AE197">
    <cfRule type="expression" dxfId="301" priority="301">
      <formula>IF(RIGHT(TEXT(AE197,"0.#"),1)=".",FALSE,TRUE)</formula>
    </cfRule>
    <cfRule type="expression" dxfId="300" priority="302">
      <formula>IF(RIGHT(TEXT(AE197,"0.#"),1)=".",TRUE,FALSE)</formula>
    </cfRule>
  </conditionalFormatting>
  <conditionalFormatting sqref="AE198">
    <cfRule type="expression" dxfId="299" priority="299">
      <formula>IF(RIGHT(TEXT(AE198,"0.#"),1)=".",FALSE,TRUE)</formula>
    </cfRule>
    <cfRule type="expression" dxfId="298" priority="300">
      <formula>IF(RIGHT(TEXT(AE198,"0.#"),1)=".",TRUE,FALSE)</formula>
    </cfRule>
  </conditionalFormatting>
  <conditionalFormatting sqref="AM197">
    <cfRule type="expression" dxfId="297" priority="289">
      <formula>IF(RIGHT(TEXT(AM197,"0.#"),1)=".",FALSE,TRUE)</formula>
    </cfRule>
    <cfRule type="expression" dxfId="296" priority="290">
      <formula>IF(RIGHT(TEXT(AM197,"0.#"),1)=".",TRUE,FALSE)</formula>
    </cfRule>
  </conditionalFormatting>
  <conditionalFormatting sqref="AE199">
    <cfRule type="expression" dxfId="295" priority="297">
      <formula>IF(RIGHT(TEXT(AE199,"0.#"),1)=".",FALSE,TRUE)</formula>
    </cfRule>
    <cfRule type="expression" dxfId="294" priority="298">
      <formula>IF(RIGHT(TEXT(AE199,"0.#"),1)=".",TRUE,FALSE)</formula>
    </cfRule>
  </conditionalFormatting>
  <conditionalFormatting sqref="AI199">
    <cfRule type="expression" dxfId="293" priority="295">
      <formula>IF(RIGHT(TEXT(AI199,"0.#"),1)=".",FALSE,TRUE)</formula>
    </cfRule>
    <cfRule type="expression" dxfId="292" priority="296">
      <formula>IF(RIGHT(TEXT(AI199,"0.#"),1)=".",TRUE,FALSE)</formula>
    </cfRule>
  </conditionalFormatting>
  <conditionalFormatting sqref="AI198">
    <cfRule type="expression" dxfId="291" priority="293">
      <formula>IF(RIGHT(TEXT(AI198,"0.#"),1)=".",FALSE,TRUE)</formula>
    </cfRule>
    <cfRule type="expression" dxfId="290" priority="294">
      <formula>IF(RIGHT(TEXT(AI198,"0.#"),1)=".",TRUE,FALSE)</formula>
    </cfRule>
  </conditionalFormatting>
  <conditionalFormatting sqref="AI197">
    <cfRule type="expression" dxfId="289" priority="291">
      <formula>IF(RIGHT(TEXT(AI197,"0.#"),1)=".",FALSE,TRUE)</formula>
    </cfRule>
    <cfRule type="expression" dxfId="288" priority="292">
      <formula>IF(RIGHT(TEXT(AI197,"0.#"),1)=".",TRUE,FALSE)</formula>
    </cfRule>
  </conditionalFormatting>
  <conditionalFormatting sqref="AM198">
    <cfRule type="expression" dxfId="287" priority="287">
      <formula>IF(RIGHT(TEXT(AM198,"0.#"),1)=".",FALSE,TRUE)</formula>
    </cfRule>
    <cfRule type="expression" dxfId="286" priority="288">
      <formula>IF(RIGHT(TEXT(AM198,"0.#"),1)=".",TRUE,FALSE)</formula>
    </cfRule>
  </conditionalFormatting>
  <conditionalFormatting sqref="AM199">
    <cfRule type="expression" dxfId="285" priority="285">
      <formula>IF(RIGHT(TEXT(AM199,"0.#"),1)=".",FALSE,TRUE)</formula>
    </cfRule>
    <cfRule type="expression" dxfId="284" priority="286">
      <formula>IF(RIGHT(TEXT(AM199,"0.#"),1)=".",TRUE,FALSE)</formula>
    </cfRule>
  </conditionalFormatting>
  <conditionalFormatting sqref="AQ197:AQ199">
    <cfRule type="expression" dxfId="283" priority="283">
      <formula>IF(RIGHT(TEXT(AQ197,"0.#"),1)=".",FALSE,TRUE)</formula>
    </cfRule>
    <cfRule type="expression" dxfId="282" priority="284">
      <formula>IF(RIGHT(TEXT(AQ197,"0.#"),1)=".",TRUE,FALSE)</formula>
    </cfRule>
  </conditionalFormatting>
  <conditionalFormatting sqref="AU197:AU199">
    <cfRule type="expression" dxfId="281" priority="281">
      <formula>IF(RIGHT(TEXT(AU197,"0.#"),1)=".",FALSE,TRUE)</formula>
    </cfRule>
    <cfRule type="expression" dxfId="280" priority="282">
      <formula>IF(RIGHT(TEXT(AU197,"0.#"),1)=".",TRUE,FALSE)</formula>
    </cfRule>
  </conditionalFormatting>
  <conditionalFormatting sqref="AE134 AQ134">
    <cfRule type="expression" dxfId="279" priority="279">
      <formula>IF(RIGHT(TEXT(AE134,"0.#"),1)=".",FALSE,TRUE)</formula>
    </cfRule>
    <cfRule type="expression" dxfId="278" priority="280">
      <formula>IF(RIGHT(TEXT(AE134,"0.#"),1)=".",TRUE,FALSE)</formula>
    </cfRule>
  </conditionalFormatting>
  <conditionalFormatting sqref="AI134">
    <cfRule type="expression" dxfId="277" priority="277">
      <formula>IF(RIGHT(TEXT(AI134,"0.#"),1)=".",FALSE,TRUE)</formula>
    </cfRule>
    <cfRule type="expression" dxfId="276" priority="278">
      <formula>IF(RIGHT(TEXT(AI134,"0.#"),1)=".",TRUE,FALSE)</formula>
    </cfRule>
  </conditionalFormatting>
  <conditionalFormatting sqref="AM134">
    <cfRule type="expression" dxfId="275" priority="275">
      <formula>IF(RIGHT(TEXT(AM134,"0.#"),1)=".",FALSE,TRUE)</formula>
    </cfRule>
    <cfRule type="expression" dxfId="274" priority="276">
      <formula>IF(RIGHT(TEXT(AM134,"0.#"),1)=".",TRUE,FALSE)</formula>
    </cfRule>
  </conditionalFormatting>
  <conditionalFormatting sqref="AE135">
    <cfRule type="expression" dxfId="273" priority="273">
      <formula>IF(RIGHT(TEXT(AE135,"0.#"),1)=".",FALSE,TRUE)</formula>
    </cfRule>
    <cfRule type="expression" dxfId="272" priority="274">
      <formula>IF(RIGHT(TEXT(AE135,"0.#"),1)=".",TRUE,FALSE)</formula>
    </cfRule>
  </conditionalFormatting>
  <conditionalFormatting sqref="AI135">
    <cfRule type="expression" dxfId="271" priority="271">
      <formula>IF(RIGHT(TEXT(AI135,"0.#"),1)=".",FALSE,TRUE)</formula>
    </cfRule>
    <cfRule type="expression" dxfId="270" priority="272">
      <formula>IF(RIGHT(TEXT(AI135,"0.#"),1)=".",TRUE,FALSE)</formula>
    </cfRule>
  </conditionalFormatting>
  <conditionalFormatting sqref="AM135">
    <cfRule type="expression" dxfId="269" priority="269">
      <formula>IF(RIGHT(TEXT(AM135,"0.#"),1)=".",FALSE,TRUE)</formula>
    </cfRule>
    <cfRule type="expression" dxfId="268" priority="270">
      <formula>IF(RIGHT(TEXT(AM135,"0.#"),1)=".",TRUE,FALSE)</formula>
    </cfRule>
  </conditionalFormatting>
  <conditionalFormatting sqref="AQ135">
    <cfRule type="expression" dxfId="267" priority="267">
      <formula>IF(RIGHT(TEXT(AQ135,"0.#"),1)=".",FALSE,TRUE)</formula>
    </cfRule>
    <cfRule type="expression" dxfId="266" priority="268">
      <formula>IF(RIGHT(TEXT(AQ135,"0.#"),1)=".",TRUE,FALSE)</formula>
    </cfRule>
  </conditionalFormatting>
  <conditionalFormatting sqref="AU134">
    <cfRule type="expression" dxfId="265" priority="265">
      <formula>IF(RIGHT(TEXT(AU134,"0.#"),1)=".",FALSE,TRUE)</formula>
    </cfRule>
    <cfRule type="expression" dxfId="264" priority="266">
      <formula>IF(RIGHT(TEXT(AU134,"0.#"),1)=".",TRUE,FALSE)</formula>
    </cfRule>
  </conditionalFormatting>
  <conditionalFormatting sqref="AU135">
    <cfRule type="expression" dxfId="263" priority="263">
      <formula>IF(RIGHT(TEXT(AU135,"0.#"),1)=".",FALSE,TRUE)</formula>
    </cfRule>
    <cfRule type="expression" dxfId="262" priority="264">
      <formula>IF(RIGHT(TEXT(AU135,"0.#"),1)=".",TRUE,FALSE)</formula>
    </cfRule>
  </conditionalFormatting>
  <conditionalFormatting sqref="AE168 AQ168">
    <cfRule type="expression" dxfId="261" priority="261">
      <formula>IF(RIGHT(TEXT(AE168,"0.#"),1)=".",FALSE,TRUE)</formula>
    </cfRule>
    <cfRule type="expression" dxfId="260" priority="262">
      <formula>IF(RIGHT(TEXT(AE168,"0.#"),1)=".",TRUE,FALSE)</formula>
    </cfRule>
  </conditionalFormatting>
  <conditionalFormatting sqref="AI168">
    <cfRule type="expression" dxfId="259" priority="259">
      <formula>IF(RIGHT(TEXT(AI168,"0.#"),1)=".",FALSE,TRUE)</formula>
    </cfRule>
    <cfRule type="expression" dxfId="258" priority="260">
      <formula>IF(RIGHT(TEXT(AI168,"0.#"),1)=".",TRUE,FALSE)</formula>
    </cfRule>
  </conditionalFormatting>
  <conditionalFormatting sqref="AM168">
    <cfRule type="expression" dxfId="257" priority="257">
      <formula>IF(RIGHT(TEXT(AM168,"0.#"),1)=".",FALSE,TRUE)</formula>
    </cfRule>
    <cfRule type="expression" dxfId="256" priority="258">
      <formula>IF(RIGHT(TEXT(AM168,"0.#"),1)=".",TRUE,FALSE)</formula>
    </cfRule>
  </conditionalFormatting>
  <conditionalFormatting sqref="AE169">
    <cfRule type="expression" dxfId="255" priority="255">
      <formula>IF(RIGHT(TEXT(AE169,"0.#"),1)=".",FALSE,TRUE)</formula>
    </cfRule>
    <cfRule type="expression" dxfId="254" priority="256">
      <formula>IF(RIGHT(TEXT(AE169,"0.#"),1)=".",TRUE,FALSE)</formula>
    </cfRule>
  </conditionalFormatting>
  <conditionalFormatting sqref="AI169">
    <cfRule type="expression" dxfId="253" priority="253">
      <formula>IF(RIGHT(TEXT(AI169,"0.#"),1)=".",FALSE,TRUE)</formula>
    </cfRule>
    <cfRule type="expression" dxfId="252" priority="254">
      <formula>IF(RIGHT(TEXT(AI169,"0.#"),1)=".",TRUE,FALSE)</formula>
    </cfRule>
  </conditionalFormatting>
  <conditionalFormatting sqref="AM169">
    <cfRule type="expression" dxfId="251" priority="251">
      <formula>IF(RIGHT(TEXT(AM169,"0.#"),1)=".",FALSE,TRUE)</formula>
    </cfRule>
    <cfRule type="expression" dxfId="250" priority="252">
      <formula>IF(RIGHT(TEXT(AM169,"0.#"),1)=".",TRUE,FALSE)</formula>
    </cfRule>
  </conditionalFormatting>
  <conditionalFormatting sqref="AQ169">
    <cfRule type="expression" dxfId="249" priority="249">
      <formula>IF(RIGHT(TEXT(AQ169,"0.#"),1)=".",FALSE,TRUE)</formula>
    </cfRule>
    <cfRule type="expression" dxfId="248" priority="250">
      <formula>IF(RIGHT(TEXT(AQ169,"0.#"),1)=".",TRUE,FALSE)</formula>
    </cfRule>
  </conditionalFormatting>
  <conditionalFormatting sqref="AU168">
    <cfRule type="expression" dxfId="247" priority="247">
      <formula>IF(RIGHT(TEXT(AU168,"0.#"),1)=".",FALSE,TRUE)</formula>
    </cfRule>
    <cfRule type="expression" dxfId="246" priority="248">
      <formula>IF(RIGHT(TEXT(AU168,"0.#"),1)=".",TRUE,FALSE)</formula>
    </cfRule>
  </conditionalFormatting>
  <conditionalFormatting sqref="AU169">
    <cfRule type="expression" dxfId="245" priority="245">
      <formula>IF(RIGHT(TEXT(AU169,"0.#"),1)=".",FALSE,TRUE)</formula>
    </cfRule>
    <cfRule type="expression" dxfId="244" priority="246">
      <formula>IF(RIGHT(TEXT(AU169,"0.#"),1)=".",TRUE,FALSE)</formula>
    </cfRule>
  </conditionalFormatting>
  <conditionalFormatting sqref="AE90">
    <cfRule type="expression" dxfId="243" priority="243">
      <formula>IF(RIGHT(TEXT(AE90,"0.#"),1)=".",FALSE,TRUE)</formula>
    </cfRule>
    <cfRule type="expression" dxfId="242" priority="244">
      <formula>IF(RIGHT(TEXT(AE90,"0.#"),1)=".",TRUE,FALSE)</formula>
    </cfRule>
  </conditionalFormatting>
  <conditionalFormatting sqref="AE91">
    <cfRule type="expression" dxfId="241" priority="241">
      <formula>IF(RIGHT(TEXT(AE91,"0.#"),1)=".",FALSE,TRUE)</formula>
    </cfRule>
    <cfRule type="expression" dxfId="240" priority="242">
      <formula>IF(RIGHT(TEXT(AE91,"0.#"),1)=".",TRUE,FALSE)</formula>
    </cfRule>
  </conditionalFormatting>
  <conditionalFormatting sqref="AM90">
    <cfRule type="expression" dxfId="239" priority="231">
      <formula>IF(RIGHT(TEXT(AM90,"0.#"),1)=".",FALSE,TRUE)</formula>
    </cfRule>
    <cfRule type="expression" dxfId="238" priority="232">
      <formula>IF(RIGHT(TEXT(AM90,"0.#"),1)=".",TRUE,FALSE)</formula>
    </cfRule>
  </conditionalFormatting>
  <conditionalFormatting sqref="AE92">
    <cfRule type="expression" dxfId="237" priority="239">
      <formula>IF(RIGHT(TEXT(AE92,"0.#"),1)=".",FALSE,TRUE)</formula>
    </cfRule>
    <cfRule type="expression" dxfId="236" priority="240">
      <formula>IF(RIGHT(TEXT(AE92,"0.#"),1)=".",TRUE,FALSE)</formula>
    </cfRule>
  </conditionalFormatting>
  <conditionalFormatting sqref="AI92">
    <cfRule type="expression" dxfId="235" priority="237">
      <formula>IF(RIGHT(TEXT(AI92,"0.#"),1)=".",FALSE,TRUE)</formula>
    </cfRule>
    <cfRule type="expression" dxfId="234" priority="238">
      <formula>IF(RIGHT(TEXT(AI92,"0.#"),1)=".",TRUE,FALSE)</formula>
    </cfRule>
  </conditionalFormatting>
  <conditionalFormatting sqref="AI91">
    <cfRule type="expression" dxfId="233" priority="235">
      <formula>IF(RIGHT(TEXT(AI91,"0.#"),1)=".",FALSE,TRUE)</formula>
    </cfRule>
    <cfRule type="expression" dxfId="232" priority="236">
      <formula>IF(RIGHT(TEXT(AI91,"0.#"),1)=".",TRUE,FALSE)</formula>
    </cfRule>
  </conditionalFormatting>
  <conditionalFormatting sqref="AI90">
    <cfRule type="expression" dxfId="231" priority="233">
      <formula>IF(RIGHT(TEXT(AI90,"0.#"),1)=".",FALSE,TRUE)</formula>
    </cfRule>
    <cfRule type="expression" dxfId="230" priority="234">
      <formula>IF(RIGHT(TEXT(AI90,"0.#"),1)=".",TRUE,FALSE)</formula>
    </cfRule>
  </conditionalFormatting>
  <conditionalFormatting sqref="AM91">
    <cfRule type="expression" dxfId="229" priority="229">
      <formula>IF(RIGHT(TEXT(AM91,"0.#"),1)=".",FALSE,TRUE)</formula>
    </cfRule>
    <cfRule type="expression" dxfId="228" priority="230">
      <formula>IF(RIGHT(TEXT(AM91,"0.#"),1)=".",TRUE,FALSE)</formula>
    </cfRule>
  </conditionalFormatting>
  <conditionalFormatting sqref="AM92">
    <cfRule type="expression" dxfId="227" priority="227">
      <formula>IF(RIGHT(TEXT(AM92,"0.#"),1)=".",FALSE,TRUE)</formula>
    </cfRule>
    <cfRule type="expression" dxfId="226" priority="228">
      <formula>IF(RIGHT(TEXT(AM92,"0.#"),1)=".",TRUE,FALSE)</formula>
    </cfRule>
  </conditionalFormatting>
  <conditionalFormatting sqref="AQ90:AQ92">
    <cfRule type="expression" dxfId="225" priority="225">
      <formula>IF(RIGHT(TEXT(AQ90,"0.#"),1)=".",FALSE,TRUE)</formula>
    </cfRule>
    <cfRule type="expression" dxfId="224" priority="226">
      <formula>IF(RIGHT(TEXT(AQ90,"0.#"),1)=".",TRUE,FALSE)</formula>
    </cfRule>
  </conditionalFormatting>
  <conditionalFormatting sqref="AU90:AU92">
    <cfRule type="expression" dxfId="223" priority="223">
      <formula>IF(RIGHT(TEXT(AU90,"0.#"),1)=".",FALSE,TRUE)</formula>
    </cfRule>
    <cfRule type="expression" dxfId="222" priority="224">
      <formula>IF(RIGHT(TEXT(AU90,"0.#"),1)=".",TRUE,FALSE)</formula>
    </cfRule>
  </conditionalFormatting>
  <conditionalFormatting sqref="AE85">
    <cfRule type="expression" dxfId="221" priority="221">
      <formula>IF(RIGHT(TEXT(AE85,"0.#"),1)=".",FALSE,TRUE)</formula>
    </cfRule>
    <cfRule type="expression" dxfId="220" priority="222">
      <formula>IF(RIGHT(TEXT(AE85,"0.#"),1)=".",TRUE,FALSE)</formula>
    </cfRule>
  </conditionalFormatting>
  <conditionalFormatting sqref="AE86">
    <cfRule type="expression" dxfId="219" priority="219">
      <formula>IF(RIGHT(TEXT(AE86,"0.#"),1)=".",FALSE,TRUE)</formula>
    </cfRule>
    <cfRule type="expression" dxfId="218" priority="220">
      <formula>IF(RIGHT(TEXT(AE86,"0.#"),1)=".",TRUE,FALSE)</formula>
    </cfRule>
  </conditionalFormatting>
  <conditionalFormatting sqref="AM85">
    <cfRule type="expression" dxfId="217" priority="209">
      <formula>IF(RIGHT(TEXT(AM85,"0.#"),1)=".",FALSE,TRUE)</formula>
    </cfRule>
    <cfRule type="expression" dxfId="216" priority="210">
      <formula>IF(RIGHT(TEXT(AM85,"0.#"),1)=".",TRUE,FALSE)</formula>
    </cfRule>
  </conditionalFormatting>
  <conditionalFormatting sqref="AE87">
    <cfRule type="expression" dxfId="215" priority="217">
      <formula>IF(RIGHT(TEXT(AE87,"0.#"),1)=".",FALSE,TRUE)</formula>
    </cfRule>
    <cfRule type="expression" dxfId="214" priority="218">
      <formula>IF(RIGHT(TEXT(AE87,"0.#"),1)=".",TRUE,FALSE)</formula>
    </cfRule>
  </conditionalFormatting>
  <conditionalFormatting sqref="AI87">
    <cfRule type="expression" dxfId="213" priority="215">
      <formula>IF(RIGHT(TEXT(AI87,"0.#"),1)=".",FALSE,TRUE)</formula>
    </cfRule>
    <cfRule type="expression" dxfId="212" priority="216">
      <formula>IF(RIGHT(TEXT(AI87,"0.#"),1)=".",TRUE,FALSE)</formula>
    </cfRule>
  </conditionalFormatting>
  <conditionalFormatting sqref="AI86">
    <cfRule type="expression" dxfId="211" priority="213">
      <formula>IF(RIGHT(TEXT(AI86,"0.#"),1)=".",FALSE,TRUE)</formula>
    </cfRule>
    <cfRule type="expression" dxfId="210" priority="214">
      <formula>IF(RIGHT(TEXT(AI86,"0.#"),1)=".",TRUE,FALSE)</formula>
    </cfRule>
  </conditionalFormatting>
  <conditionalFormatting sqref="AI85">
    <cfRule type="expression" dxfId="209" priority="211">
      <formula>IF(RIGHT(TEXT(AI85,"0.#"),1)=".",FALSE,TRUE)</formula>
    </cfRule>
    <cfRule type="expression" dxfId="208" priority="212">
      <formula>IF(RIGHT(TEXT(AI85,"0.#"),1)=".",TRUE,FALSE)</formula>
    </cfRule>
  </conditionalFormatting>
  <conditionalFormatting sqref="AM86">
    <cfRule type="expression" dxfId="207" priority="207">
      <formula>IF(RIGHT(TEXT(AM86,"0.#"),1)=".",FALSE,TRUE)</formula>
    </cfRule>
    <cfRule type="expression" dxfId="206" priority="208">
      <formula>IF(RIGHT(TEXT(AM86,"0.#"),1)=".",TRUE,FALSE)</formula>
    </cfRule>
  </conditionalFormatting>
  <conditionalFormatting sqref="AM87">
    <cfRule type="expression" dxfId="205" priority="205">
      <formula>IF(RIGHT(TEXT(AM87,"0.#"),1)=".",FALSE,TRUE)</formula>
    </cfRule>
    <cfRule type="expression" dxfId="204" priority="206">
      <formula>IF(RIGHT(TEXT(AM87,"0.#"),1)=".",TRUE,FALSE)</formula>
    </cfRule>
  </conditionalFormatting>
  <conditionalFormatting sqref="AQ85:AQ87">
    <cfRule type="expression" dxfId="203" priority="203">
      <formula>IF(RIGHT(TEXT(AQ85,"0.#"),1)=".",FALSE,TRUE)</formula>
    </cfRule>
    <cfRule type="expression" dxfId="202" priority="204">
      <formula>IF(RIGHT(TEXT(AQ85,"0.#"),1)=".",TRUE,FALSE)</formula>
    </cfRule>
  </conditionalFormatting>
  <conditionalFormatting sqref="AU85:AU87">
    <cfRule type="expression" dxfId="201" priority="201">
      <formula>IF(RIGHT(TEXT(AU85,"0.#"),1)=".",FALSE,TRUE)</formula>
    </cfRule>
    <cfRule type="expression" dxfId="200" priority="202">
      <formula>IF(RIGHT(TEXT(AU85,"0.#"),1)=".",TRUE,FALSE)</formula>
    </cfRule>
  </conditionalFormatting>
  <conditionalFormatting sqref="AE124">
    <cfRule type="expression" dxfId="199" priority="199">
      <formula>IF(RIGHT(TEXT(AE124,"0.#"),1)=".",FALSE,TRUE)</formula>
    </cfRule>
    <cfRule type="expression" dxfId="198" priority="200">
      <formula>IF(RIGHT(TEXT(AE124,"0.#"),1)=".",TRUE,FALSE)</formula>
    </cfRule>
  </conditionalFormatting>
  <conditionalFormatting sqref="AE125">
    <cfRule type="expression" dxfId="197" priority="197">
      <formula>IF(RIGHT(TEXT(AE125,"0.#"),1)=".",FALSE,TRUE)</formula>
    </cfRule>
    <cfRule type="expression" dxfId="196" priority="198">
      <formula>IF(RIGHT(TEXT(AE125,"0.#"),1)=".",TRUE,FALSE)</formula>
    </cfRule>
  </conditionalFormatting>
  <conditionalFormatting sqref="AM124">
    <cfRule type="expression" dxfId="195" priority="187">
      <formula>IF(RIGHT(TEXT(AM124,"0.#"),1)=".",FALSE,TRUE)</formula>
    </cfRule>
    <cfRule type="expression" dxfId="194" priority="188">
      <formula>IF(RIGHT(TEXT(AM124,"0.#"),1)=".",TRUE,FALSE)</formula>
    </cfRule>
  </conditionalFormatting>
  <conditionalFormatting sqref="AE126">
    <cfRule type="expression" dxfId="193" priority="195">
      <formula>IF(RIGHT(TEXT(AE126,"0.#"),1)=".",FALSE,TRUE)</formula>
    </cfRule>
    <cfRule type="expression" dxfId="192" priority="196">
      <formula>IF(RIGHT(TEXT(AE126,"0.#"),1)=".",TRUE,FALSE)</formula>
    </cfRule>
  </conditionalFormatting>
  <conditionalFormatting sqref="AI126">
    <cfRule type="expression" dxfId="191" priority="193">
      <formula>IF(RIGHT(TEXT(AI126,"0.#"),1)=".",FALSE,TRUE)</formula>
    </cfRule>
    <cfRule type="expression" dxfId="190" priority="194">
      <formula>IF(RIGHT(TEXT(AI126,"0.#"),1)=".",TRUE,FALSE)</formula>
    </cfRule>
  </conditionalFormatting>
  <conditionalFormatting sqref="AI125">
    <cfRule type="expression" dxfId="189" priority="191">
      <formula>IF(RIGHT(TEXT(AI125,"0.#"),1)=".",FALSE,TRUE)</formula>
    </cfRule>
    <cfRule type="expression" dxfId="188" priority="192">
      <formula>IF(RIGHT(TEXT(AI125,"0.#"),1)=".",TRUE,FALSE)</formula>
    </cfRule>
  </conditionalFormatting>
  <conditionalFormatting sqref="AI124">
    <cfRule type="expression" dxfId="187" priority="189">
      <formula>IF(RIGHT(TEXT(AI124,"0.#"),1)=".",FALSE,TRUE)</formula>
    </cfRule>
    <cfRule type="expression" dxfId="186" priority="190">
      <formula>IF(RIGHT(TEXT(AI124,"0.#"),1)=".",TRUE,FALSE)</formula>
    </cfRule>
  </conditionalFormatting>
  <conditionalFormatting sqref="AM125">
    <cfRule type="expression" dxfId="185" priority="185">
      <formula>IF(RIGHT(TEXT(AM125,"0.#"),1)=".",FALSE,TRUE)</formula>
    </cfRule>
    <cfRule type="expression" dxfId="184" priority="186">
      <formula>IF(RIGHT(TEXT(AM125,"0.#"),1)=".",TRUE,FALSE)</formula>
    </cfRule>
  </conditionalFormatting>
  <conditionalFormatting sqref="AM126">
    <cfRule type="expression" dxfId="183" priority="183">
      <formula>IF(RIGHT(TEXT(AM126,"0.#"),1)=".",FALSE,TRUE)</formula>
    </cfRule>
    <cfRule type="expression" dxfId="182" priority="184">
      <formula>IF(RIGHT(TEXT(AM126,"0.#"),1)=".",TRUE,FALSE)</formula>
    </cfRule>
  </conditionalFormatting>
  <conditionalFormatting sqref="AQ124:AQ126">
    <cfRule type="expression" dxfId="181" priority="181">
      <formula>IF(RIGHT(TEXT(AQ124,"0.#"),1)=".",FALSE,TRUE)</formula>
    </cfRule>
    <cfRule type="expression" dxfId="180" priority="182">
      <formula>IF(RIGHT(TEXT(AQ124,"0.#"),1)=".",TRUE,FALSE)</formula>
    </cfRule>
  </conditionalFormatting>
  <conditionalFormatting sqref="AU124:AU126">
    <cfRule type="expression" dxfId="179" priority="179">
      <formula>IF(RIGHT(TEXT(AU124,"0.#"),1)=".",FALSE,TRUE)</formula>
    </cfRule>
    <cfRule type="expression" dxfId="178" priority="180">
      <formula>IF(RIGHT(TEXT(AU124,"0.#"),1)=".",TRUE,FALSE)</formula>
    </cfRule>
  </conditionalFormatting>
  <conditionalFormatting sqref="AE119">
    <cfRule type="expression" dxfId="177" priority="177">
      <formula>IF(RIGHT(TEXT(AE119,"0.#"),1)=".",FALSE,TRUE)</formula>
    </cfRule>
    <cfRule type="expression" dxfId="176" priority="178">
      <formula>IF(RIGHT(TEXT(AE119,"0.#"),1)=".",TRUE,FALSE)</formula>
    </cfRule>
  </conditionalFormatting>
  <conditionalFormatting sqref="AE120">
    <cfRule type="expression" dxfId="175" priority="175">
      <formula>IF(RIGHT(TEXT(AE120,"0.#"),1)=".",FALSE,TRUE)</formula>
    </cfRule>
    <cfRule type="expression" dxfId="174" priority="176">
      <formula>IF(RIGHT(TEXT(AE120,"0.#"),1)=".",TRUE,FALSE)</formula>
    </cfRule>
  </conditionalFormatting>
  <conditionalFormatting sqref="AM119">
    <cfRule type="expression" dxfId="173" priority="165">
      <formula>IF(RIGHT(TEXT(AM119,"0.#"),1)=".",FALSE,TRUE)</formula>
    </cfRule>
    <cfRule type="expression" dxfId="172" priority="166">
      <formula>IF(RIGHT(TEXT(AM119,"0.#"),1)=".",TRUE,FALSE)</formula>
    </cfRule>
  </conditionalFormatting>
  <conditionalFormatting sqref="AE121">
    <cfRule type="expression" dxfId="171" priority="173">
      <formula>IF(RIGHT(TEXT(AE121,"0.#"),1)=".",FALSE,TRUE)</formula>
    </cfRule>
    <cfRule type="expression" dxfId="170" priority="174">
      <formula>IF(RIGHT(TEXT(AE121,"0.#"),1)=".",TRUE,FALSE)</formula>
    </cfRule>
  </conditionalFormatting>
  <conditionalFormatting sqref="AI121">
    <cfRule type="expression" dxfId="169" priority="171">
      <formula>IF(RIGHT(TEXT(AI121,"0.#"),1)=".",FALSE,TRUE)</formula>
    </cfRule>
    <cfRule type="expression" dxfId="168" priority="172">
      <formula>IF(RIGHT(TEXT(AI121,"0.#"),1)=".",TRUE,FALSE)</formula>
    </cfRule>
  </conditionalFormatting>
  <conditionalFormatting sqref="AI120">
    <cfRule type="expression" dxfId="167" priority="169">
      <formula>IF(RIGHT(TEXT(AI120,"0.#"),1)=".",FALSE,TRUE)</formula>
    </cfRule>
    <cfRule type="expression" dxfId="166" priority="170">
      <formula>IF(RIGHT(TEXT(AI120,"0.#"),1)=".",TRUE,FALSE)</formula>
    </cfRule>
  </conditionalFormatting>
  <conditionalFormatting sqref="AI119">
    <cfRule type="expression" dxfId="165" priority="167">
      <formula>IF(RIGHT(TEXT(AI119,"0.#"),1)=".",FALSE,TRUE)</formula>
    </cfRule>
    <cfRule type="expression" dxfId="164" priority="168">
      <formula>IF(RIGHT(TEXT(AI119,"0.#"),1)=".",TRUE,FALSE)</formula>
    </cfRule>
  </conditionalFormatting>
  <conditionalFormatting sqref="AM120">
    <cfRule type="expression" dxfId="163" priority="163">
      <formula>IF(RIGHT(TEXT(AM120,"0.#"),1)=".",FALSE,TRUE)</formula>
    </cfRule>
    <cfRule type="expression" dxfId="162" priority="164">
      <formula>IF(RIGHT(TEXT(AM120,"0.#"),1)=".",TRUE,FALSE)</formula>
    </cfRule>
  </conditionalFormatting>
  <conditionalFormatting sqref="AM121">
    <cfRule type="expression" dxfId="161" priority="161">
      <formula>IF(RIGHT(TEXT(AM121,"0.#"),1)=".",FALSE,TRUE)</formula>
    </cfRule>
    <cfRule type="expression" dxfId="160" priority="162">
      <formula>IF(RIGHT(TEXT(AM121,"0.#"),1)=".",TRUE,FALSE)</formula>
    </cfRule>
  </conditionalFormatting>
  <conditionalFormatting sqref="AQ119:AQ121">
    <cfRule type="expression" dxfId="159" priority="159">
      <formula>IF(RIGHT(TEXT(AQ119,"0.#"),1)=".",FALSE,TRUE)</formula>
    </cfRule>
    <cfRule type="expression" dxfId="158" priority="160">
      <formula>IF(RIGHT(TEXT(AQ119,"0.#"),1)=".",TRUE,FALSE)</formula>
    </cfRule>
  </conditionalFormatting>
  <conditionalFormatting sqref="AU119:AU121">
    <cfRule type="expression" dxfId="157" priority="157">
      <formula>IF(RIGHT(TEXT(AU119,"0.#"),1)=".",FALSE,TRUE)</formula>
    </cfRule>
    <cfRule type="expression" dxfId="156" priority="158">
      <formula>IF(RIGHT(TEXT(AU119,"0.#"),1)=".",TRUE,FALSE)</formula>
    </cfRule>
  </conditionalFormatting>
  <conditionalFormatting sqref="AE158">
    <cfRule type="expression" dxfId="155" priority="155">
      <formula>IF(RIGHT(TEXT(AE158,"0.#"),1)=".",FALSE,TRUE)</formula>
    </cfRule>
    <cfRule type="expression" dxfId="154" priority="156">
      <formula>IF(RIGHT(TEXT(AE158,"0.#"),1)=".",TRUE,FALSE)</formula>
    </cfRule>
  </conditionalFormatting>
  <conditionalFormatting sqref="AE159">
    <cfRule type="expression" dxfId="153" priority="153">
      <formula>IF(RIGHT(TEXT(AE159,"0.#"),1)=".",FALSE,TRUE)</formula>
    </cfRule>
    <cfRule type="expression" dxfId="152" priority="154">
      <formula>IF(RIGHT(TEXT(AE159,"0.#"),1)=".",TRUE,FALSE)</formula>
    </cfRule>
  </conditionalFormatting>
  <conditionalFormatting sqref="AM158">
    <cfRule type="expression" dxfId="151" priority="143">
      <formula>IF(RIGHT(TEXT(AM158,"0.#"),1)=".",FALSE,TRUE)</formula>
    </cfRule>
    <cfRule type="expression" dxfId="150" priority="144">
      <formula>IF(RIGHT(TEXT(AM158,"0.#"),1)=".",TRUE,FALSE)</formula>
    </cfRule>
  </conditionalFormatting>
  <conditionalFormatting sqref="AE160">
    <cfRule type="expression" dxfId="149" priority="151">
      <formula>IF(RIGHT(TEXT(AE160,"0.#"),1)=".",FALSE,TRUE)</formula>
    </cfRule>
    <cfRule type="expression" dxfId="148" priority="152">
      <formula>IF(RIGHT(TEXT(AE160,"0.#"),1)=".",TRUE,FALSE)</formula>
    </cfRule>
  </conditionalFormatting>
  <conditionalFormatting sqref="AI160">
    <cfRule type="expression" dxfId="147" priority="149">
      <formula>IF(RIGHT(TEXT(AI160,"0.#"),1)=".",FALSE,TRUE)</formula>
    </cfRule>
    <cfRule type="expression" dxfId="146" priority="150">
      <formula>IF(RIGHT(TEXT(AI160,"0.#"),1)=".",TRUE,FALSE)</formula>
    </cfRule>
  </conditionalFormatting>
  <conditionalFormatting sqref="AI159">
    <cfRule type="expression" dxfId="145" priority="147">
      <formula>IF(RIGHT(TEXT(AI159,"0.#"),1)=".",FALSE,TRUE)</formula>
    </cfRule>
    <cfRule type="expression" dxfId="144" priority="148">
      <formula>IF(RIGHT(TEXT(AI159,"0.#"),1)=".",TRUE,FALSE)</formula>
    </cfRule>
  </conditionalFormatting>
  <conditionalFormatting sqref="AI158">
    <cfRule type="expression" dxfId="143" priority="145">
      <formula>IF(RIGHT(TEXT(AI158,"0.#"),1)=".",FALSE,TRUE)</formula>
    </cfRule>
    <cfRule type="expression" dxfId="142" priority="146">
      <formula>IF(RIGHT(TEXT(AI158,"0.#"),1)=".",TRUE,FALSE)</formula>
    </cfRule>
  </conditionalFormatting>
  <conditionalFormatting sqref="AM159">
    <cfRule type="expression" dxfId="141" priority="141">
      <formula>IF(RIGHT(TEXT(AM159,"0.#"),1)=".",FALSE,TRUE)</formula>
    </cfRule>
    <cfRule type="expression" dxfId="140" priority="142">
      <formula>IF(RIGHT(TEXT(AM159,"0.#"),1)=".",TRUE,FALSE)</formula>
    </cfRule>
  </conditionalFormatting>
  <conditionalFormatting sqref="AM160">
    <cfRule type="expression" dxfId="139" priority="139">
      <formula>IF(RIGHT(TEXT(AM160,"0.#"),1)=".",FALSE,TRUE)</formula>
    </cfRule>
    <cfRule type="expression" dxfId="138" priority="140">
      <formula>IF(RIGHT(TEXT(AM160,"0.#"),1)=".",TRUE,FALSE)</formula>
    </cfRule>
  </conditionalFormatting>
  <conditionalFormatting sqref="AQ158:AQ160">
    <cfRule type="expression" dxfId="137" priority="137">
      <formula>IF(RIGHT(TEXT(AQ158,"0.#"),1)=".",FALSE,TRUE)</formula>
    </cfRule>
    <cfRule type="expression" dxfId="136" priority="138">
      <formula>IF(RIGHT(TEXT(AQ158,"0.#"),1)=".",TRUE,FALSE)</formula>
    </cfRule>
  </conditionalFormatting>
  <conditionalFormatting sqref="AU158:AU160">
    <cfRule type="expression" dxfId="135" priority="135">
      <formula>IF(RIGHT(TEXT(AU158,"0.#"),1)=".",FALSE,TRUE)</formula>
    </cfRule>
    <cfRule type="expression" dxfId="134" priority="136">
      <formula>IF(RIGHT(TEXT(AU158,"0.#"),1)=".",TRUE,FALSE)</formula>
    </cfRule>
  </conditionalFormatting>
  <conditionalFormatting sqref="AE153">
    <cfRule type="expression" dxfId="133" priority="133">
      <formula>IF(RIGHT(TEXT(AE153,"0.#"),1)=".",FALSE,TRUE)</formula>
    </cfRule>
    <cfRule type="expression" dxfId="132" priority="134">
      <formula>IF(RIGHT(TEXT(AE153,"0.#"),1)=".",TRUE,FALSE)</formula>
    </cfRule>
  </conditionalFormatting>
  <conditionalFormatting sqref="AE154">
    <cfRule type="expression" dxfId="131" priority="131">
      <formula>IF(RIGHT(TEXT(AE154,"0.#"),1)=".",FALSE,TRUE)</formula>
    </cfRule>
    <cfRule type="expression" dxfId="130" priority="132">
      <formula>IF(RIGHT(TEXT(AE154,"0.#"),1)=".",TRUE,FALSE)</formula>
    </cfRule>
  </conditionalFormatting>
  <conditionalFormatting sqref="AM153">
    <cfRule type="expression" dxfId="129" priority="121">
      <formula>IF(RIGHT(TEXT(AM153,"0.#"),1)=".",FALSE,TRUE)</formula>
    </cfRule>
    <cfRule type="expression" dxfId="128" priority="122">
      <formula>IF(RIGHT(TEXT(AM153,"0.#"),1)=".",TRUE,FALSE)</formula>
    </cfRule>
  </conditionalFormatting>
  <conditionalFormatting sqref="AE155">
    <cfRule type="expression" dxfId="127" priority="129">
      <formula>IF(RIGHT(TEXT(AE155,"0.#"),1)=".",FALSE,TRUE)</formula>
    </cfRule>
    <cfRule type="expression" dxfId="126" priority="130">
      <formula>IF(RIGHT(TEXT(AE155,"0.#"),1)=".",TRUE,FALSE)</formula>
    </cfRule>
  </conditionalFormatting>
  <conditionalFormatting sqref="AI155">
    <cfRule type="expression" dxfId="125" priority="127">
      <formula>IF(RIGHT(TEXT(AI155,"0.#"),1)=".",FALSE,TRUE)</formula>
    </cfRule>
    <cfRule type="expression" dxfId="124" priority="128">
      <formula>IF(RIGHT(TEXT(AI155,"0.#"),1)=".",TRUE,FALSE)</formula>
    </cfRule>
  </conditionalFormatting>
  <conditionalFormatting sqref="AI154">
    <cfRule type="expression" dxfId="123" priority="125">
      <formula>IF(RIGHT(TEXT(AI154,"0.#"),1)=".",FALSE,TRUE)</formula>
    </cfRule>
    <cfRule type="expression" dxfId="122" priority="126">
      <formula>IF(RIGHT(TEXT(AI154,"0.#"),1)=".",TRUE,FALSE)</formula>
    </cfRule>
  </conditionalFormatting>
  <conditionalFormatting sqref="AI153">
    <cfRule type="expression" dxfId="121" priority="123">
      <formula>IF(RIGHT(TEXT(AI153,"0.#"),1)=".",FALSE,TRUE)</formula>
    </cfRule>
    <cfRule type="expression" dxfId="120" priority="124">
      <formula>IF(RIGHT(TEXT(AI153,"0.#"),1)=".",TRUE,FALSE)</formula>
    </cfRule>
  </conditionalFormatting>
  <conditionalFormatting sqref="AM154">
    <cfRule type="expression" dxfId="119" priority="119">
      <formula>IF(RIGHT(TEXT(AM154,"0.#"),1)=".",FALSE,TRUE)</formula>
    </cfRule>
    <cfRule type="expression" dxfId="118" priority="120">
      <formula>IF(RIGHT(TEXT(AM154,"0.#"),1)=".",TRUE,FALSE)</formula>
    </cfRule>
  </conditionalFormatting>
  <conditionalFormatting sqref="AM155">
    <cfRule type="expression" dxfId="117" priority="117">
      <formula>IF(RIGHT(TEXT(AM155,"0.#"),1)=".",FALSE,TRUE)</formula>
    </cfRule>
    <cfRule type="expression" dxfId="116" priority="118">
      <formula>IF(RIGHT(TEXT(AM155,"0.#"),1)=".",TRUE,FALSE)</formula>
    </cfRule>
  </conditionalFormatting>
  <conditionalFormatting sqref="AQ153:AQ155">
    <cfRule type="expression" dxfId="115" priority="115">
      <formula>IF(RIGHT(TEXT(AQ153,"0.#"),1)=".",FALSE,TRUE)</formula>
    </cfRule>
    <cfRule type="expression" dxfId="114" priority="116">
      <formula>IF(RIGHT(TEXT(AQ153,"0.#"),1)=".",TRUE,FALSE)</formula>
    </cfRule>
  </conditionalFormatting>
  <conditionalFormatting sqref="AU153:AU155">
    <cfRule type="expression" dxfId="113" priority="113">
      <formula>IF(RIGHT(TEXT(AU153,"0.#"),1)=".",FALSE,TRUE)</formula>
    </cfRule>
    <cfRule type="expression" dxfId="112" priority="114">
      <formula>IF(RIGHT(TEXT(AU153,"0.#"),1)=".",TRUE,FALSE)</formula>
    </cfRule>
  </conditionalFormatting>
  <conditionalFormatting sqref="AE192">
    <cfRule type="expression" dxfId="111" priority="111">
      <formula>IF(RIGHT(TEXT(AE192,"0.#"),1)=".",FALSE,TRUE)</formula>
    </cfRule>
    <cfRule type="expression" dxfId="110" priority="112">
      <formula>IF(RIGHT(TEXT(AE192,"0.#"),1)=".",TRUE,FALSE)</formula>
    </cfRule>
  </conditionalFormatting>
  <conditionalFormatting sqref="AE193">
    <cfRule type="expression" dxfId="109" priority="109">
      <formula>IF(RIGHT(TEXT(AE193,"0.#"),1)=".",FALSE,TRUE)</formula>
    </cfRule>
    <cfRule type="expression" dxfId="108" priority="110">
      <formula>IF(RIGHT(TEXT(AE193,"0.#"),1)=".",TRUE,FALSE)</formula>
    </cfRule>
  </conditionalFormatting>
  <conditionalFormatting sqref="AM192">
    <cfRule type="expression" dxfId="107" priority="99">
      <formula>IF(RIGHT(TEXT(AM192,"0.#"),1)=".",FALSE,TRUE)</formula>
    </cfRule>
    <cfRule type="expression" dxfId="106" priority="100">
      <formula>IF(RIGHT(TEXT(AM192,"0.#"),1)=".",TRUE,FALSE)</formula>
    </cfRule>
  </conditionalFormatting>
  <conditionalFormatting sqref="AE194">
    <cfRule type="expression" dxfId="105" priority="107">
      <formula>IF(RIGHT(TEXT(AE194,"0.#"),1)=".",FALSE,TRUE)</formula>
    </cfRule>
    <cfRule type="expression" dxfId="104" priority="108">
      <formula>IF(RIGHT(TEXT(AE194,"0.#"),1)=".",TRUE,FALSE)</formula>
    </cfRule>
  </conditionalFormatting>
  <conditionalFormatting sqref="AI194">
    <cfRule type="expression" dxfId="103" priority="105">
      <formula>IF(RIGHT(TEXT(AI194,"0.#"),1)=".",FALSE,TRUE)</formula>
    </cfRule>
    <cfRule type="expression" dxfId="102" priority="106">
      <formula>IF(RIGHT(TEXT(AI194,"0.#"),1)=".",TRUE,FALSE)</formula>
    </cfRule>
  </conditionalFormatting>
  <conditionalFormatting sqref="AI193">
    <cfRule type="expression" dxfId="101" priority="103">
      <formula>IF(RIGHT(TEXT(AI193,"0.#"),1)=".",FALSE,TRUE)</formula>
    </cfRule>
    <cfRule type="expression" dxfId="100" priority="104">
      <formula>IF(RIGHT(TEXT(AI193,"0.#"),1)=".",TRUE,FALSE)</formula>
    </cfRule>
  </conditionalFormatting>
  <conditionalFormatting sqref="AI192">
    <cfRule type="expression" dxfId="99" priority="101">
      <formula>IF(RIGHT(TEXT(AI192,"0.#"),1)=".",FALSE,TRUE)</formula>
    </cfRule>
    <cfRule type="expression" dxfId="98" priority="102">
      <formula>IF(RIGHT(TEXT(AI192,"0.#"),1)=".",TRUE,FALSE)</formula>
    </cfRule>
  </conditionalFormatting>
  <conditionalFormatting sqref="AM193">
    <cfRule type="expression" dxfId="97" priority="97">
      <formula>IF(RIGHT(TEXT(AM193,"0.#"),1)=".",FALSE,TRUE)</formula>
    </cfRule>
    <cfRule type="expression" dxfId="96" priority="98">
      <formula>IF(RIGHT(TEXT(AM193,"0.#"),1)=".",TRUE,FALSE)</formula>
    </cfRule>
  </conditionalFormatting>
  <conditionalFormatting sqref="AM194">
    <cfRule type="expression" dxfId="95" priority="95">
      <formula>IF(RIGHT(TEXT(AM194,"0.#"),1)=".",FALSE,TRUE)</formula>
    </cfRule>
    <cfRule type="expression" dxfId="94" priority="96">
      <formula>IF(RIGHT(TEXT(AM194,"0.#"),1)=".",TRUE,FALSE)</formula>
    </cfRule>
  </conditionalFormatting>
  <conditionalFormatting sqref="AQ192:AQ194">
    <cfRule type="expression" dxfId="93" priority="93">
      <formula>IF(RIGHT(TEXT(AQ192,"0.#"),1)=".",FALSE,TRUE)</formula>
    </cfRule>
    <cfRule type="expression" dxfId="92" priority="94">
      <formula>IF(RIGHT(TEXT(AQ192,"0.#"),1)=".",TRUE,FALSE)</formula>
    </cfRule>
  </conditionalFormatting>
  <conditionalFormatting sqref="AU192:AU194">
    <cfRule type="expression" dxfId="91" priority="91">
      <formula>IF(RIGHT(TEXT(AU192,"0.#"),1)=".",FALSE,TRUE)</formula>
    </cfRule>
    <cfRule type="expression" dxfId="90" priority="92">
      <formula>IF(RIGHT(TEXT(AU192,"0.#"),1)=".",TRUE,FALSE)</formula>
    </cfRule>
  </conditionalFormatting>
  <conditionalFormatting sqref="AE187">
    <cfRule type="expression" dxfId="89" priority="89">
      <formula>IF(RIGHT(TEXT(AE187,"0.#"),1)=".",FALSE,TRUE)</formula>
    </cfRule>
    <cfRule type="expression" dxfId="88" priority="90">
      <formula>IF(RIGHT(TEXT(AE187,"0.#"),1)=".",TRUE,FALSE)</formula>
    </cfRule>
  </conditionalFormatting>
  <conditionalFormatting sqref="AE188">
    <cfRule type="expression" dxfId="87" priority="87">
      <formula>IF(RIGHT(TEXT(AE188,"0.#"),1)=".",FALSE,TRUE)</formula>
    </cfRule>
    <cfRule type="expression" dxfId="86" priority="88">
      <formula>IF(RIGHT(TEXT(AE188,"0.#"),1)=".",TRUE,FALSE)</formula>
    </cfRule>
  </conditionalFormatting>
  <conditionalFormatting sqref="AM187">
    <cfRule type="expression" dxfId="85" priority="77">
      <formula>IF(RIGHT(TEXT(AM187,"0.#"),1)=".",FALSE,TRUE)</formula>
    </cfRule>
    <cfRule type="expression" dxfId="84" priority="78">
      <formula>IF(RIGHT(TEXT(AM187,"0.#"),1)=".",TRUE,FALSE)</formula>
    </cfRule>
  </conditionalFormatting>
  <conditionalFormatting sqref="AE189">
    <cfRule type="expression" dxfId="83" priority="85">
      <formula>IF(RIGHT(TEXT(AE189,"0.#"),1)=".",FALSE,TRUE)</formula>
    </cfRule>
    <cfRule type="expression" dxfId="82" priority="86">
      <formula>IF(RIGHT(TEXT(AE189,"0.#"),1)=".",TRUE,FALSE)</formula>
    </cfRule>
  </conditionalFormatting>
  <conditionalFormatting sqref="AI189">
    <cfRule type="expression" dxfId="81" priority="83">
      <formula>IF(RIGHT(TEXT(AI189,"0.#"),1)=".",FALSE,TRUE)</formula>
    </cfRule>
    <cfRule type="expression" dxfId="80" priority="84">
      <formula>IF(RIGHT(TEXT(AI189,"0.#"),1)=".",TRUE,FALSE)</formula>
    </cfRule>
  </conditionalFormatting>
  <conditionalFormatting sqref="AI188">
    <cfRule type="expression" dxfId="79" priority="81">
      <formula>IF(RIGHT(TEXT(AI188,"0.#"),1)=".",FALSE,TRUE)</formula>
    </cfRule>
    <cfRule type="expression" dxfId="78" priority="82">
      <formula>IF(RIGHT(TEXT(AI188,"0.#"),1)=".",TRUE,FALSE)</formula>
    </cfRule>
  </conditionalFormatting>
  <conditionalFormatting sqref="AI187">
    <cfRule type="expression" dxfId="77" priority="79">
      <formula>IF(RIGHT(TEXT(AI187,"0.#"),1)=".",FALSE,TRUE)</formula>
    </cfRule>
    <cfRule type="expression" dxfId="76" priority="80">
      <formula>IF(RIGHT(TEXT(AI187,"0.#"),1)=".",TRUE,FALSE)</formula>
    </cfRule>
  </conditionalFormatting>
  <conditionalFormatting sqref="AM188">
    <cfRule type="expression" dxfId="75" priority="75">
      <formula>IF(RIGHT(TEXT(AM188,"0.#"),1)=".",FALSE,TRUE)</formula>
    </cfRule>
    <cfRule type="expression" dxfId="74" priority="76">
      <formula>IF(RIGHT(TEXT(AM188,"0.#"),1)=".",TRUE,FALSE)</formula>
    </cfRule>
  </conditionalFormatting>
  <conditionalFormatting sqref="AM189">
    <cfRule type="expression" dxfId="73" priority="73">
      <formula>IF(RIGHT(TEXT(AM189,"0.#"),1)=".",FALSE,TRUE)</formula>
    </cfRule>
    <cfRule type="expression" dxfId="72" priority="74">
      <formula>IF(RIGHT(TEXT(AM189,"0.#"),1)=".",TRUE,FALSE)</formula>
    </cfRule>
  </conditionalFormatting>
  <conditionalFormatting sqref="AQ187:AQ189">
    <cfRule type="expression" dxfId="71" priority="71">
      <formula>IF(RIGHT(TEXT(AQ187,"0.#"),1)=".",FALSE,TRUE)</formula>
    </cfRule>
    <cfRule type="expression" dxfId="70" priority="72">
      <formula>IF(RIGHT(TEXT(AQ187,"0.#"),1)=".",TRUE,FALSE)</formula>
    </cfRule>
  </conditionalFormatting>
  <conditionalFormatting sqref="AU187:AU189">
    <cfRule type="expression" dxfId="69" priority="69">
      <formula>IF(RIGHT(TEXT(AU187,"0.#"),1)=".",FALSE,TRUE)</formula>
    </cfRule>
    <cfRule type="expression" dxfId="68" priority="70">
      <formula>IF(RIGHT(TEXT(AU187,"0.#"),1)=".",TRUE,FALSE)</formula>
    </cfRule>
  </conditionalFormatting>
  <conditionalFormatting sqref="AE56">
    <cfRule type="expression" dxfId="67" priority="67">
      <formula>IF(RIGHT(TEXT(AE56,"0.#"),1)=".",FALSE,TRUE)</formula>
    </cfRule>
    <cfRule type="expression" dxfId="66" priority="68">
      <formula>IF(RIGHT(TEXT(AE56,"0.#"),1)=".",TRUE,FALSE)</formula>
    </cfRule>
  </conditionalFormatting>
  <conditionalFormatting sqref="AE57">
    <cfRule type="expression" dxfId="65" priority="65">
      <formula>IF(RIGHT(TEXT(AE57,"0.#"),1)=".",FALSE,TRUE)</formula>
    </cfRule>
    <cfRule type="expression" dxfId="64" priority="66">
      <formula>IF(RIGHT(TEXT(AE57,"0.#"),1)=".",TRUE,FALSE)</formula>
    </cfRule>
  </conditionalFormatting>
  <conditionalFormatting sqref="AM56">
    <cfRule type="expression" dxfId="63" priority="55">
      <formula>IF(RIGHT(TEXT(AM56,"0.#"),1)=".",FALSE,TRUE)</formula>
    </cfRule>
    <cfRule type="expression" dxfId="62" priority="56">
      <formula>IF(RIGHT(TEXT(AM56,"0.#"),1)=".",TRUE,FALSE)</formula>
    </cfRule>
  </conditionalFormatting>
  <conditionalFormatting sqref="AE58">
    <cfRule type="expression" dxfId="61" priority="63">
      <formula>IF(RIGHT(TEXT(AE58,"0.#"),1)=".",FALSE,TRUE)</formula>
    </cfRule>
    <cfRule type="expression" dxfId="60" priority="64">
      <formula>IF(RIGHT(TEXT(AE58,"0.#"),1)=".",TRUE,FALSE)</formula>
    </cfRule>
  </conditionalFormatting>
  <conditionalFormatting sqref="AI58">
    <cfRule type="expression" dxfId="59" priority="61">
      <formula>IF(RIGHT(TEXT(AI58,"0.#"),1)=".",FALSE,TRUE)</formula>
    </cfRule>
    <cfRule type="expression" dxfId="58" priority="62">
      <formula>IF(RIGHT(TEXT(AI58,"0.#"),1)=".",TRUE,FALSE)</formula>
    </cfRule>
  </conditionalFormatting>
  <conditionalFormatting sqref="AI57">
    <cfRule type="expression" dxfId="57" priority="59">
      <formula>IF(RIGHT(TEXT(AI57,"0.#"),1)=".",FALSE,TRUE)</formula>
    </cfRule>
    <cfRule type="expression" dxfId="56" priority="60">
      <formula>IF(RIGHT(TEXT(AI57,"0.#"),1)=".",TRUE,FALSE)</formula>
    </cfRule>
  </conditionalFormatting>
  <conditionalFormatting sqref="AI56">
    <cfRule type="expression" dxfId="55" priority="57">
      <formula>IF(RIGHT(TEXT(AI56,"0.#"),1)=".",FALSE,TRUE)</formula>
    </cfRule>
    <cfRule type="expression" dxfId="54" priority="58">
      <formula>IF(RIGHT(TEXT(AI56,"0.#"),1)=".",TRUE,FALSE)</formula>
    </cfRule>
  </conditionalFormatting>
  <conditionalFormatting sqref="AM57">
    <cfRule type="expression" dxfId="53" priority="53">
      <formula>IF(RIGHT(TEXT(AM57,"0.#"),1)=".",FALSE,TRUE)</formula>
    </cfRule>
    <cfRule type="expression" dxfId="52" priority="54">
      <formula>IF(RIGHT(TEXT(AM57,"0.#"),1)=".",TRUE,FALSE)</formula>
    </cfRule>
  </conditionalFormatting>
  <conditionalFormatting sqref="AM58">
    <cfRule type="expression" dxfId="51" priority="51">
      <formula>IF(RIGHT(TEXT(AM58,"0.#"),1)=".",FALSE,TRUE)</formula>
    </cfRule>
    <cfRule type="expression" dxfId="50" priority="52">
      <formula>IF(RIGHT(TEXT(AM58,"0.#"),1)=".",TRUE,FALSE)</formula>
    </cfRule>
  </conditionalFormatting>
  <conditionalFormatting sqref="AQ56:AQ58">
    <cfRule type="expression" dxfId="49" priority="49">
      <formula>IF(RIGHT(TEXT(AQ56,"0.#"),1)=".",FALSE,TRUE)</formula>
    </cfRule>
    <cfRule type="expression" dxfId="48" priority="50">
      <formula>IF(RIGHT(TEXT(AQ56,"0.#"),1)=".",TRUE,FALSE)</formula>
    </cfRule>
  </conditionalFormatting>
  <conditionalFormatting sqref="AU56:AU58">
    <cfRule type="expression" dxfId="47" priority="47">
      <formula>IF(RIGHT(TEXT(AU56,"0.#"),1)=".",FALSE,TRUE)</formula>
    </cfRule>
    <cfRule type="expression" dxfId="46" priority="48">
      <formula>IF(RIGHT(TEXT(AU56,"0.#"),1)=".",TRUE,FALSE)</formula>
    </cfRule>
  </conditionalFormatting>
  <conditionalFormatting sqref="AE51">
    <cfRule type="expression" dxfId="45" priority="45">
      <formula>IF(RIGHT(TEXT(AE51,"0.#"),1)=".",FALSE,TRUE)</formula>
    </cfRule>
    <cfRule type="expression" dxfId="44" priority="46">
      <formula>IF(RIGHT(TEXT(AE51,"0.#"),1)=".",TRUE,FALSE)</formula>
    </cfRule>
  </conditionalFormatting>
  <conditionalFormatting sqref="AE52">
    <cfRule type="expression" dxfId="43" priority="43">
      <formula>IF(RIGHT(TEXT(AE52,"0.#"),1)=".",FALSE,TRUE)</formula>
    </cfRule>
    <cfRule type="expression" dxfId="42" priority="44">
      <formula>IF(RIGHT(TEXT(AE52,"0.#"),1)=".",TRUE,FALSE)</formula>
    </cfRule>
  </conditionalFormatting>
  <conditionalFormatting sqref="AM51">
    <cfRule type="expression" dxfId="41" priority="33">
      <formula>IF(RIGHT(TEXT(AM51,"0.#"),1)=".",FALSE,TRUE)</formula>
    </cfRule>
    <cfRule type="expression" dxfId="40" priority="34">
      <formula>IF(RIGHT(TEXT(AM51,"0.#"),1)=".",TRUE,FALSE)</formula>
    </cfRule>
  </conditionalFormatting>
  <conditionalFormatting sqref="AE53">
    <cfRule type="expression" dxfId="39" priority="41">
      <formula>IF(RIGHT(TEXT(AE53,"0.#"),1)=".",FALSE,TRUE)</formula>
    </cfRule>
    <cfRule type="expression" dxfId="38" priority="42">
      <formula>IF(RIGHT(TEXT(AE53,"0.#"),1)=".",TRUE,FALSE)</formula>
    </cfRule>
  </conditionalFormatting>
  <conditionalFormatting sqref="AI53">
    <cfRule type="expression" dxfId="37" priority="39">
      <formula>IF(RIGHT(TEXT(AI53,"0.#"),1)=".",FALSE,TRUE)</formula>
    </cfRule>
    <cfRule type="expression" dxfId="36" priority="40">
      <formula>IF(RIGHT(TEXT(AI53,"0.#"),1)=".",TRUE,FALSE)</formula>
    </cfRule>
  </conditionalFormatting>
  <conditionalFormatting sqref="AI52">
    <cfRule type="expression" dxfId="35" priority="37">
      <formula>IF(RIGHT(TEXT(AI52,"0.#"),1)=".",FALSE,TRUE)</formula>
    </cfRule>
    <cfRule type="expression" dxfId="34" priority="38">
      <formula>IF(RIGHT(TEXT(AI52,"0.#"),1)=".",TRUE,FALSE)</formula>
    </cfRule>
  </conditionalFormatting>
  <conditionalFormatting sqref="AI51">
    <cfRule type="expression" dxfId="33" priority="35">
      <formula>IF(RIGHT(TEXT(AI51,"0.#"),1)=".",FALSE,TRUE)</formula>
    </cfRule>
    <cfRule type="expression" dxfId="32" priority="36">
      <formula>IF(RIGHT(TEXT(AI51,"0.#"),1)=".",TRUE,FALSE)</formula>
    </cfRule>
  </conditionalFormatting>
  <conditionalFormatting sqref="AM52">
    <cfRule type="expression" dxfId="31" priority="31">
      <formula>IF(RIGHT(TEXT(AM52,"0.#"),1)=".",FALSE,TRUE)</formula>
    </cfRule>
    <cfRule type="expression" dxfId="30" priority="32">
      <formula>IF(RIGHT(TEXT(AM52,"0.#"),1)=".",TRUE,FALSE)</formula>
    </cfRule>
  </conditionalFormatting>
  <conditionalFormatting sqref="AM53">
    <cfRule type="expression" dxfId="29" priority="29">
      <formula>IF(RIGHT(TEXT(AM53,"0.#"),1)=".",FALSE,TRUE)</formula>
    </cfRule>
    <cfRule type="expression" dxfId="28" priority="30">
      <formula>IF(RIGHT(TEXT(AM53,"0.#"),1)=".",TRUE,FALSE)</formula>
    </cfRule>
  </conditionalFormatting>
  <conditionalFormatting sqref="AQ51:AQ53">
    <cfRule type="expression" dxfId="27" priority="27">
      <formula>IF(RIGHT(TEXT(AQ51,"0.#"),1)=".",FALSE,TRUE)</formula>
    </cfRule>
    <cfRule type="expression" dxfId="26" priority="28">
      <formula>IF(RIGHT(TEXT(AQ51,"0.#"),1)=".",TRUE,FALSE)</formula>
    </cfRule>
  </conditionalFormatting>
  <conditionalFormatting sqref="AU51:AU53">
    <cfRule type="expression" dxfId="25" priority="25">
      <formula>IF(RIGHT(TEXT(AU51,"0.#"),1)=".",FALSE,TRUE)</formula>
    </cfRule>
    <cfRule type="expression" dxfId="24" priority="26">
      <formula>IF(RIGHT(TEXT(AU51,"0.#"),1)=".",TRUE,FALSE)</formula>
    </cfRule>
  </conditionalFormatting>
  <conditionalFormatting sqref="Y404">
    <cfRule type="expression" dxfId="23" priority="23">
      <formula>IF(RIGHT(TEXT(Y404,"0.#"),1)=".",FALSE,TRUE)</formula>
    </cfRule>
    <cfRule type="expression" dxfId="22" priority="24">
      <formula>IF(RIGHT(TEXT(Y404,"0.#"),1)=".",TRUE,FALSE)</formula>
    </cfRule>
  </conditionalFormatting>
  <conditionalFormatting sqref="Y405">
    <cfRule type="expression" dxfId="21" priority="21">
      <formula>IF(RIGHT(TEXT(Y405,"0.#"),1)=".",FALSE,TRUE)</formula>
    </cfRule>
    <cfRule type="expression" dxfId="20" priority="22">
      <formula>IF(RIGHT(TEXT(Y405,"0.#"),1)=".",TRUE,FALSE)</formula>
    </cfRule>
  </conditionalFormatting>
  <conditionalFormatting sqref="Y326">
    <cfRule type="expression" dxfId="19" priority="19">
      <formula>IF(RIGHT(TEXT(Y326,"0.#"),1)=".",FALSE,TRUE)</formula>
    </cfRule>
    <cfRule type="expression" dxfId="18" priority="20">
      <formula>IF(RIGHT(TEXT(Y326,"0.#"),1)=".",TRUE,FALSE)</formula>
    </cfRule>
  </conditionalFormatting>
  <conditionalFormatting sqref="Y445:Y451">
    <cfRule type="expression" dxfId="17" priority="13">
      <formula>IF(RIGHT(TEXT(Y445,"0.#"),1)=".",FALSE,TRUE)</formula>
    </cfRule>
    <cfRule type="expression" dxfId="16" priority="14">
      <formula>IF(RIGHT(TEXT(Y445,"0.#"),1)=".",TRUE,FALSE)</formula>
    </cfRule>
  </conditionalFormatting>
  <conditionalFormatting sqref="AL445:AO451">
    <cfRule type="expression" dxfId="15" priority="15">
      <formula>IF(AND(AL445&gt;=0, RIGHT(TEXT(AL445,"0.#"),1)&lt;&gt;"."),TRUE,FALSE)</formula>
    </cfRule>
    <cfRule type="expression" dxfId="14" priority="16">
      <formula>IF(AND(AL445&gt;=0, RIGHT(TEXT(AL445,"0.#"),1)="."),TRUE,FALSE)</formula>
    </cfRule>
    <cfRule type="expression" dxfId="13" priority="17">
      <formula>IF(AND(AL445&lt;0, RIGHT(TEXT(AL445,"0.#"),1)&lt;&gt;"."),TRUE,FALSE)</formula>
    </cfRule>
    <cfRule type="expression" dxfId="12" priority="18">
      <formula>IF(AND(AL445&lt;0, RIGHT(TEXT(AL445,"0.#"),1)="."),TRUE,FALSE)</formula>
    </cfRule>
  </conditionalFormatting>
  <conditionalFormatting sqref="Y435">
    <cfRule type="expression" dxfId="11" priority="7">
      <formula>IF(RIGHT(TEXT(Y435,"0.#"),1)=".",FALSE,TRUE)</formula>
    </cfRule>
    <cfRule type="expression" dxfId="10" priority="8">
      <formula>IF(RIGHT(TEXT(Y435,"0.#"),1)=".",TRUE,FALSE)</formula>
    </cfRule>
  </conditionalFormatting>
  <conditionalFormatting sqref="AL435:AO435">
    <cfRule type="expression" dxfId="9" priority="9">
      <formula>IF(AND(AL435&gt;=0, RIGHT(TEXT(AL435,"0.#"),1)&lt;&gt;"."),TRUE,FALSE)</formula>
    </cfRule>
    <cfRule type="expression" dxfId="8" priority="10">
      <formula>IF(AND(AL435&gt;=0, RIGHT(TEXT(AL435,"0.#"),1)="."),TRUE,FALSE)</formula>
    </cfRule>
    <cfRule type="expression" dxfId="7" priority="11">
      <formula>IF(AND(AL435&lt;0, RIGHT(TEXT(AL435,"0.#"),1)&lt;&gt;"."),TRUE,FALSE)</formula>
    </cfRule>
    <cfRule type="expression" dxfId="6" priority="12">
      <formula>IF(AND(AL435&lt;0, RIGHT(TEXT(AL435,"0.#"),1)="."),TRUE,FALSE)</formula>
    </cfRule>
  </conditionalFormatting>
  <conditionalFormatting sqref="Y437:Y442">
    <cfRule type="expression" dxfId="5" priority="1">
      <formula>IF(RIGHT(TEXT(Y437,"0.#"),1)=".",FALSE,TRUE)</formula>
    </cfRule>
    <cfRule type="expression" dxfId="4" priority="2">
      <formula>IF(RIGHT(TEXT(Y437,"0.#"),1)=".",TRUE,FALSE)</formula>
    </cfRule>
  </conditionalFormatting>
  <conditionalFormatting sqref="AL437:AO442">
    <cfRule type="expression" dxfId="3" priority="3">
      <formula>IF(AND(AL437&gt;=0, RIGHT(TEXT(AL437,"0.#"),1)&lt;&gt;"."),TRUE,FALSE)</formula>
    </cfRule>
    <cfRule type="expression" dxfId="2" priority="4">
      <formula>IF(AND(AL437&gt;=0, RIGHT(TEXT(AL437,"0.#"),1)="."),TRUE,FALSE)</formula>
    </cfRule>
    <cfRule type="expression" dxfId="1" priority="5">
      <formula>IF(AND(AL437&lt;0, RIGHT(TEXT(AL437,"0.#"),1)&lt;&gt;"."),TRUE,FALSE)</formula>
    </cfRule>
    <cfRule type="expression" dxfId="0" priority="6">
      <formula>IF(AND(AL437&lt;0, RIGHT(TEXT(AL437,"0.#"),1)="."),TRUE,FALSE)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7" max="50" man="1"/>
    <brk id="268" max="50" man="1"/>
    <brk id="320" max="50" man="1"/>
    <brk id="429"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238</v>
      </c>
    </row>
    <row r="2" spans="1:42" ht="13.5" customHeight="1" x14ac:dyDescent="0.2">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249</v>
      </c>
      <c r="AI2" s="42" t="s">
        <v>280</v>
      </c>
      <c r="AK2" s="42" t="s">
        <v>189</v>
      </c>
      <c r="AM2" s="63"/>
      <c r="AN2" s="63"/>
      <c r="AP2" s="44" t="s">
        <v>249</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633</v>
      </c>
      <c r="M3" s="13" t="str">
        <f t="shared" ref="M3:M11" si="2">IF(L3="","",K3)</f>
        <v>文教及び科学振興</v>
      </c>
      <c r="N3" s="13" t="str">
        <f>IF(M3="",N2,IF(N2&lt;&gt;"",CONCATENATE(N2,"、",M3),M3))</f>
        <v>文教及び科学振興</v>
      </c>
      <c r="O3" s="13"/>
      <c r="P3" s="12" t="s">
        <v>70</v>
      </c>
      <c r="Q3" s="17" t="s">
        <v>633</v>
      </c>
      <c r="R3" s="13" t="str">
        <f t="shared" ref="R3:R8" si="3">IF(Q3="","",P3)</f>
        <v>委託・請負</v>
      </c>
      <c r="S3" s="13" t="str">
        <f t="shared" ref="S3:S8" si="4">IF(R3="",S2,IF(S2&lt;&gt;"",CONCATENATE(S2,"、",R3),R3))</f>
        <v>委託・請負</v>
      </c>
      <c r="T3" s="13"/>
      <c r="U3" s="32" t="s">
        <v>539</v>
      </c>
      <c r="W3" s="32" t="s">
        <v>140</v>
      </c>
      <c r="Y3" s="32" t="s">
        <v>64</v>
      </c>
      <c r="Z3" s="32" t="s">
        <v>415</v>
      </c>
      <c r="AA3" s="71" t="s">
        <v>381</v>
      </c>
      <c r="AB3" s="71" t="s">
        <v>509</v>
      </c>
      <c r="AC3" s="72" t="s">
        <v>130</v>
      </c>
      <c r="AD3" s="28"/>
      <c r="AE3" s="34" t="s">
        <v>162</v>
      </c>
      <c r="AF3" s="30"/>
      <c r="AG3" s="44" t="s">
        <v>250</v>
      </c>
      <c r="AI3" s="42" t="s">
        <v>182</v>
      </c>
      <c r="AK3" s="42" t="str">
        <f>CHAR(CODE(AK2)+1)</f>
        <v>B</v>
      </c>
      <c r="AM3" s="63"/>
      <c r="AN3" s="63"/>
      <c r="AP3" s="44" t="s">
        <v>250</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委託・請負</v>
      </c>
      <c r="T4" s="13"/>
      <c r="U4" s="32" t="s">
        <v>598</v>
      </c>
      <c r="W4" s="32" t="s">
        <v>141</v>
      </c>
      <c r="Y4" s="32" t="s">
        <v>288</v>
      </c>
      <c r="Z4" s="32" t="s">
        <v>416</v>
      </c>
      <c r="AA4" s="71" t="s">
        <v>382</v>
      </c>
      <c r="AB4" s="71" t="s">
        <v>510</v>
      </c>
      <c r="AC4" s="71" t="s">
        <v>131</v>
      </c>
      <c r="AD4" s="28"/>
      <c r="AE4" s="34" t="s">
        <v>163</v>
      </c>
      <c r="AF4" s="30"/>
      <c r="AG4" s="44" t="s">
        <v>251</v>
      </c>
      <c r="AI4" s="42" t="s">
        <v>184</v>
      </c>
      <c r="AK4" s="42" t="str">
        <f t="shared" ref="AK4:AK49" si="7">CHAR(CODE(AK3)+1)</f>
        <v>C</v>
      </c>
      <c r="AM4" s="63"/>
      <c r="AN4" s="63"/>
      <c r="AP4" s="44" t="s">
        <v>251</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委託・請負</v>
      </c>
      <c r="T5" s="13"/>
      <c r="W5" s="32" t="s">
        <v>563</v>
      </c>
      <c r="Y5" s="32" t="s">
        <v>289</v>
      </c>
      <c r="Z5" s="32" t="s">
        <v>417</v>
      </c>
      <c r="AA5" s="71" t="s">
        <v>383</v>
      </c>
      <c r="AB5" s="71" t="s">
        <v>511</v>
      </c>
      <c r="AC5" s="71" t="s">
        <v>164</v>
      </c>
      <c r="AD5" s="31"/>
      <c r="AE5" s="34" t="s">
        <v>261</v>
      </c>
      <c r="AF5" s="30"/>
      <c r="AG5" s="44" t="s">
        <v>252</v>
      </c>
      <c r="AI5" s="42" t="s">
        <v>286</v>
      </c>
      <c r="AK5" s="42" t="str">
        <f t="shared" si="7"/>
        <v>D</v>
      </c>
      <c r="AP5" s="44" t="s">
        <v>252</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文教及び科学振興</v>
      </c>
      <c r="O6" s="13"/>
      <c r="P6" s="12" t="s">
        <v>73</v>
      </c>
      <c r="Q6" s="17" t="s">
        <v>633</v>
      </c>
      <c r="R6" s="13" t="str">
        <f t="shared" si="3"/>
        <v>交付</v>
      </c>
      <c r="S6" s="13" t="str">
        <f t="shared" si="4"/>
        <v>委託・請負、交付</v>
      </c>
      <c r="T6" s="13"/>
      <c r="U6" s="32" t="s">
        <v>263</v>
      </c>
      <c r="W6" s="32" t="s">
        <v>565</v>
      </c>
      <c r="Y6" s="32" t="s">
        <v>290</v>
      </c>
      <c r="Z6" s="32" t="s">
        <v>418</v>
      </c>
      <c r="AA6" s="71" t="s">
        <v>384</v>
      </c>
      <c r="AB6" s="71" t="s">
        <v>512</v>
      </c>
      <c r="AC6" s="71" t="s">
        <v>132</v>
      </c>
      <c r="AD6" s="31"/>
      <c r="AE6" s="34" t="s">
        <v>259</v>
      </c>
      <c r="AF6" s="30"/>
      <c r="AG6" s="44" t="s">
        <v>253</v>
      </c>
      <c r="AI6" s="42" t="s">
        <v>287</v>
      </c>
      <c r="AK6" s="42" t="str">
        <f>CHAR(CODE(AK5)+1)</f>
        <v>E</v>
      </c>
      <c r="AP6" s="44" t="s">
        <v>253</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委託・請負、交付</v>
      </c>
      <c r="T7" s="13"/>
      <c r="U7" s="32"/>
      <c r="W7" s="32" t="s">
        <v>142</v>
      </c>
      <c r="Y7" s="32" t="s">
        <v>291</v>
      </c>
      <c r="Z7" s="32" t="s">
        <v>419</v>
      </c>
      <c r="AA7" s="71" t="s">
        <v>385</v>
      </c>
      <c r="AB7" s="71" t="s">
        <v>513</v>
      </c>
      <c r="AC7" s="31"/>
      <c r="AD7" s="31"/>
      <c r="AE7" s="32" t="s">
        <v>132</v>
      </c>
      <c r="AF7" s="30"/>
      <c r="AG7" s="44" t="s">
        <v>254</v>
      </c>
      <c r="AH7" s="66"/>
      <c r="AI7" s="44" t="s">
        <v>276</v>
      </c>
      <c r="AK7" s="42" t="str">
        <f>CHAR(CODE(AK6)+1)</f>
        <v>F</v>
      </c>
      <c r="AP7" s="44" t="s">
        <v>254</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委託・請負、交付</v>
      </c>
      <c r="T8" s="13"/>
      <c r="U8" s="32" t="s">
        <v>284</v>
      </c>
      <c r="W8" s="32" t="s">
        <v>143</v>
      </c>
      <c r="Y8" s="32" t="s">
        <v>292</v>
      </c>
      <c r="Z8" s="32" t="s">
        <v>420</v>
      </c>
      <c r="AA8" s="71" t="s">
        <v>386</v>
      </c>
      <c r="AB8" s="71" t="s">
        <v>514</v>
      </c>
      <c r="AC8" s="31"/>
      <c r="AD8" s="31"/>
      <c r="AE8" s="31"/>
      <c r="AF8" s="30"/>
      <c r="AG8" s="44" t="s">
        <v>255</v>
      </c>
      <c r="AI8" s="42" t="s">
        <v>277</v>
      </c>
      <c r="AK8" s="42" t="str">
        <f t="shared" si="7"/>
        <v>G</v>
      </c>
      <c r="AP8" s="44" t="s">
        <v>255</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285</v>
      </c>
      <c r="W9" s="32" t="s">
        <v>144</v>
      </c>
      <c r="Y9" s="32" t="s">
        <v>293</v>
      </c>
      <c r="Z9" s="32" t="s">
        <v>421</v>
      </c>
      <c r="AA9" s="71" t="s">
        <v>387</v>
      </c>
      <c r="AB9" s="71" t="s">
        <v>515</v>
      </c>
      <c r="AC9" s="31"/>
      <c r="AD9" s="31"/>
      <c r="AE9" s="31"/>
      <c r="AF9" s="30"/>
      <c r="AG9" s="44" t="s">
        <v>256</v>
      </c>
      <c r="AI9" s="62"/>
      <c r="AK9" s="42" t="str">
        <f t="shared" si="7"/>
        <v>H</v>
      </c>
      <c r="AP9" s="44" t="s">
        <v>256</v>
      </c>
    </row>
    <row r="10" spans="1:42" ht="13.5" customHeight="1" x14ac:dyDescent="0.2">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文教及び科学振興</v>
      </c>
      <c r="O10" s="13"/>
      <c r="P10" s="13" t="str">
        <f>S8</f>
        <v>委託・請負、交付</v>
      </c>
      <c r="Q10" s="19"/>
      <c r="T10" s="13"/>
      <c r="W10" s="32" t="s">
        <v>145</v>
      </c>
      <c r="Y10" s="32" t="s">
        <v>294</v>
      </c>
      <c r="Z10" s="32" t="s">
        <v>422</v>
      </c>
      <c r="AA10" s="71" t="s">
        <v>388</v>
      </c>
      <c r="AB10" s="71" t="s">
        <v>516</v>
      </c>
      <c r="AC10" s="31"/>
      <c r="AD10" s="31"/>
      <c r="AE10" s="31"/>
      <c r="AF10" s="30"/>
      <c r="AG10" s="44" t="s">
        <v>241</v>
      </c>
      <c r="AK10" s="42" t="str">
        <f t="shared" si="7"/>
        <v>I</v>
      </c>
      <c r="AP10" s="42" t="s">
        <v>239</v>
      </c>
    </row>
    <row r="11" spans="1:42" ht="13.5" customHeight="1" x14ac:dyDescent="0.2">
      <c r="A11" s="14" t="s">
        <v>88</v>
      </c>
      <c r="B11" s="15"/>
      <c r="C11" s="13" t="str">
        <f t="shared" si="0"/>
        <v/>
      </c>
      <c r="D11" s="13" t="str">
        <f t="shared" si="8"/>
        <v/>
      </c>
      <c r="F11" s="18" t="s">
        <v>112</v>
      </c>
      <c r="G11" s="17" t="s">
        <v>633</v>
      </c>
      <c r="H11" s="13" t="str">
        <f t="shared" si="1"/>
        <v>エネルギー対策特別会計電源開発促進勘定</v>
      </c>
      <c r="I11" s="13" t="str">
        <f t="shared" si="5"/>
        <v>一般会計、エネルギー対策特別会計電源開発促進勘定</v>
      </c>
      <c r="K11" s="14" t="s">
        <v>105</v>
      </c>
      <c r="L11" s="15" t="s">
        <v>633</v>
      </c>
      <c r="M11" s="13" t="str">
        <f t="shared" si="2"/>
        <v>その他の事項経費</v>
      </c>
      <c r="N11" s="13" t="str">
        <f t="shared" si="6"/>
        <v>文教及び科学振興、その他の事項経費</v>
      </c>
      <c r="O11" s="13"/>
      <c r="P11" s="13"/>
      <c r="Q11" s="19"/>
      <c r="T11" s="13"/>
      <c r="W11" s="32" t="s">
        <v>595</v>
      </c>
      <c r="Y11" s="32" t="s">
        <v>295</v>
      </c>
      <c r="Z11" s="32" t="s">
        <v>423</v>
      </c>
      <c r="AA11" s="71" t="s">
        <v>389</v>
      </c>
      <c r="AB11" s="71" t="s">
        <v>517</v>
      </c>
      <c r="AC11" s="31"/>
      <c r="AD11" s="31"/>
      <c r="AE11" s="31"/>
      <c r="AF11" s="30"/>
      <c r="AG11" s="42" t="s">
        <v>244</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一般会計、エネルギー対策特別会計電源開発促進勘定</v>
      </c>
      <c r="K12" s="13"/>
      <c r="L12" s="13"/>
      <c r="O12" s="13"/>
      <c r="P12" s="13"/>
      <c r="Q12" s="19"/>
      <c r="T12" s="13"/>
      <c r="U12" s="29" t="s">
        <v>540</v>
      </c>
      <c r="W12" s="32" t="s">
        <v>146</v>
      </c>
      <c r="Y12" s="32" t="s">
        <v>296</v>
      </c>
      <c r="Z12" s="32" t="s">
        <v>424</v>
      </c>
      <c r="AA12" s="71" t="s">
        <v>390</v>
      </c>
      <c r="AB12" s="71" t="s">
        <v>518</v>
      </c>
      <c r="AC12" s="31"/>
      <c r="AD12" s="31"/>
      <c r="AE12" s="31"/>
      <c r="AF12" s="30"/>
      <c r="AG12" s="42" t="s">
        <v>242</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一般会計、エネルギー対策特別会計電源開発促進勘定</v>
      </c>
      <c r="K13" s="13" t="str">
        <f>N11</f>
        <v>文教及び科学振興、その他の事項経費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243</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一般会計、エネルギー対策特別会計電源開発促進勘定</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一般会計、エネルギー対策特別会計電源開発促進勘定</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一般会計、エネルギー対策特別会計電源開発促進勘定</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一般会計、エネルギー対策特別会計電源開発促進勘定</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一般会計、エネルギー対策特別会計電源開発促進勘定</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一般会計、エネルギー対策特別会計電源開発促進勘定</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一般会計、エネルギー対策特別会計電源開発促進勘定</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一般会計、エネルギー対策特別会計電源開発促進勘定</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一般会計、エネルギー対策特別会計電源開発促進勘定</v>
      </c>
      <c r="K22" s="13"/>
      <c r="L22" s="13"/>
      <c r="O22" s="13"/>
      <c r="P22" s="13"/>
      <c r="Q22" s="19"/>
      <c r="T22" s="13"/>
      <c r="U22" s="32" t="s">
        <v>597</v>
      </c>
      <c r="W22" s="32" t="s">
        <v>156</v>
      </c>
      <c r="Y22" s="32" t="s">
        <v>306</v>
      </c>
      <c r="Z22" s="32" t="s">
        <v>434</v>
      </c>
      <c r="AA22" s="71" t="s">
        <v>400</v>
      </c>
      <c r="AB22" s="71" t="s">
        <v>528</v>
      </c>
      <c r="AC22" s="31"/>
      <c r="AD22" s="31"/>
      <c r="AE22" s="31"/>
      <c r="AF22" s="30"/>
      <c r="AK22" s="42" t="str">
        <f t="shared" si="7"/>
        <v>U</v>
      </c>
    </row>
    <row r="23" spans="1:37" ht="13.5" customHeight="1" x14ac:dyDescent="0.2">
      <c r="A23" s="69" t="s">
        <v>278</v>
      </c>
      <c r="B23" s="15"/>
      <c r="C23" s="13" t="str">
        <f t="shared" si="9"/>
        <v/>
      </c>
      <c r="D23" s="13" t="str">
        <f>IF(C23="",D22,IF(D22&lt;&gt;"",CONCATENATE(D22,"、",C23),C23))</f>
        <v/>
      </c>
      <c r="F23" s="18" t="s">
        <v>123</v>
      </c>
      <c r="G23" s="17"/>
      <c r="H23" s="13" t="str">
        <f t="shared" si="1"/>
        <v/>
      </c>
      <c r="I23" s="13" t="str">
        <f t="shared" si="5"/>
        <v>一般会計、エネルギー対策特別会計電源開発促進勘定</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2">
      <c r="A24" s="83"/>
      <c r="B24" s="67"/>
      <c r="F24" s="18" t="s">
        <v>281</v>
      </c>
      <c r="G24" s="17"/>
      <c r="H24" s="13" t="str">
        <f t="shared" si="1"/>
        <v/>
      </c>
      <c r="I24" s="13" t="str">
        <f t="shared" si="5"/>
        <v>一般会計、エネルギー対策特別会計電源開発促進勘定</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一般会計、エネルギー対策特別会計電源開発促進勘定</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2">
      <c r="A26" s="68"/>
      <c r="B26" s="67"/>
      <c r="F26" s="18" t="s">
        <v>125</v>
      </c>
      <c r="G26" s="17"/>
      <c r="H26" s="13" t="str">
        <f t="shared" si="1"/>
        <v/>
      </c>
      <c r="I26" s="13" t="str">
        <f t="shared" si="5"/>
        <v>一般会計、エネルギー対策特別会計電源開発促進勘定</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一般会計、エネルギー対策特別会計電源開発促進勘定</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2">
      <c r="B28" s="13"/>
      <c r="F28" s="18" t="s">
        <v>127</v>
      </c>
      <c r="G28" s="17"/>
      <c r="H28" s="13" t="str">
        <f t="shared" si="1"/>
        <v/>
      </c>
      <c r="I28" s="13" t="str">
        <f t="shared" si="5"/>
        <v>一般会計、エネルギー対策特別会計電源開発促進勘定</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2">
      <c r="A29" s="13"/>
      <c r="B29" s="13"/>
      <c r="F29" s="18" t="s">
        <v>202</v>
      </c>
      <c r="G29" s="17"/>
      <c r="H29" s="13" t="str">
        <f t="shared" si="1"/>
        <v/>
      </c>
      <c r="I29" s="13" t="str">
        <f t="shared" si="5"/>
        <v>一般会計、エネルギー対策特別会計電源開発促進勘定</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2">
      <c r="A30" s="13"/>
      <c r="B30" s="13"/>
      <c r="F30" s="18" t="s">
        <v>203</v>
      </c>
      <c r="G30" s="17"/>
      <c r="H30" s="13" t="str">
        <f t="shared" si="1"/>
        <v/>
      </c>
      <c r="I30" s="13" t="str">
        <f t="shared" si="5"/>
        <v>一般会計、エネルギー対策特別会計電源開発促進勘定</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2">
      <c r="A31" s="13"/>
      <c r="B31" s="13"/>
      <c r="F31" s="18" t="s">
        <v>204</v>
      </c>
      <c r="G31" s="17"/>
      <c r="H31" s="13" t="str">
        <f t="shared" si="1"/>
        <v/>
      </c>
      <c r="I31" s="13" t="str">
        <f t="shared" si="5"/>
        <v>一般会計、エネルギー対策特別会計電源開発促進勘定</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2">
      <c r="A32" s="13"/>
      <c r="B32" s="13"/>
      <c r="F32" s="18" t="s">
        <v>205</v>
      </c>
      <c r="G32" s="17"/>
      <c r="H32" s="13" t="str">
        <f t="shared" si="1"/>
        <v/>
      </c>
      <c r="I32" s="13" t="str">
        <f t="shared" si="5"/>
        <v>一般会計、エネルギー対策特別会計電源開発促進勘定</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一般会計、エネルギー対策特別会計電源開発促進勘定</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一般会計、エネルギー対策特別会計電源開発促進勘定</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一般会計、エネルギー対策特別会計電源開発促進勘定</v>
      </c>
      <c r="K35" s="13"/>
      <c r="L35" s="13"/>
      <c r="O35" s="13"/>
      <c r="P35" s="13"/>
      <c r="Q35" s="19"/>
      <c r="T35" s="13"/>
      <c r="U35" s="32" t="s">
        <v>560</v>
      </c>
      <c r="Y35" s="32" t="s">
        <v>319</v>
      </c>
      <c r="Z35" s="32" t="s">
        <v>447</v>
      </c>
      <c r="AC35" s="31"/>
      <c r="AF35" s="30"/>
      <c r="AK35" s="42" t="str">
        <f t="shared" si="7"/>
        <v>h</v>
      </c>
    </row>
    <row r="36" spans="1:37" ht="13.5" customHeight="1" x14ac:dyDescent="0.2">
      <c r="A36" s="13"/>
      <c r="B36" s="13"/>
      <c r="F36" s="18" t="s">
        <v>209</v>
      </c>
      <c r="G36" s="17"/>
      <c r="H36" s="13" t="str">
        <f t="shared" si="1"/>
        <v/>
      </c>
      <c r="I36" s="13" t="str">
        <f t="shared" si="5"/>
        <v>一般会計、エネルギー対策特別会計電源開発促進勘定</v>
      </c>
      <c r="K36" s="13"/>
      <c r="L36" s="13"/>
      <c r="O36" s="13"/>
      <c r="P36" s="13"/>
      <c r="Q36" s="19"/>
      <c r="T36" s="13"/>
      <c r="Y36" s="32" t="s">
        <v>320</v>
      </c>
      <c r="Z36" s="32" t="s">
        <v>448</v>
      </c>
      <c r="AF36" s="30"/>
      <c r="AK36" s="42" t="str">
        <f t="shared" si="7"/>
        <v>i</v>
      </c>
    </row>
    <row r="37" spans="1:37" ht="13.5" customHeight="1" x14ac:dyDescent="0.2">
      <c r="A37" s="13"/>
      <c r="B37" s="13"/>
      <c r="F37" s="13"/>
      <c r="G37" s="19"/>
      <c r="H37" s="13" t="str">
        <f t="shared" si="1"/>
        <v/>
      </c>
      <c r="I37" s="13" t="str">
        <f t="shared" si="5"/>
        <v>一般会計、エネルギー対策特別会計電源開発促進勘定</v>
      </c>
      <c r="K37" s="13"/>
      <c r="L37" s="13"/>
      <c r="O37" s="13"/>
      <c r="P37" s="13"/>
      <c r="Q37" s="19"/>
      <c r="T37" s="13"/>
      <c r="Y37" s="32" t="s">
        <v>321</v>
      </c>
      <c r="Z37" s="32" t="s">
        <v>449</v>
      </c>
      <c r="AF37" s="30"/>
      <c r="AK37" s="42" t="str">
        <f t="shared" si="7"/>
        <v>j</v>
      </c>
    </row>
    <row r="38" spans="1:37" x14ac:dyDescent="0.2">
      <c r="A38" s="13"/>
      <c r="B38" s="13"/>
      <c r="F38" s="13"/>
      <c r="G38" s="19"/>
      <c r="K38" s="13"/>
      <c r="L38" s="13"/>
      <c r="O38" s="13"/>
      <c r="P38" s="13"/>
      <c r="Q38" s="19"/>
      <c r="T38" s="13"/>
      <c r="Y38" s="32" t="s">
        <v>322</v>
      </c>
      <c r="Z38" s="32" t="s">
        <v>450</v>
      </c>
      <c r="AF38" s="30"/>
      <c r="AK38" s="42" t="str">
        <f t="shared" si="7"/>
        <v>k</v>
      </c>
    </row>
    <row r="39" spans="1:37" x14ac:dyDescent="0.2">
      <c r="A39" s="13"/>
      <c r="B39" s="13"/>
      <c r="F39" s="13" t="str">
        <f>I37</f>
        <v>一般会計、エネルギー対策特別会計電源開発促進勘定</v>
      </c>
      <c r="G39" s="19"/>
      <c r="K39" s="13"/>
      <c r="L39" s="13"/>
      <c r="O39" s="13"/>
      <c r="P39" s="13"/>
      <c r="Q39" s="19"/>
      <c r="T39" s="13"/>
      <c r="U39" s="32" t="s">
        <v>562</v>
      </c>
      <c r="Y39" s="32" t="s">
        <v>323</v>
      </c>
      <c r="Z39" s="32" t="s">
        <v>451</v>
      </c>
      <c r="AF39" s="30"/>
      <c r="AK39" s="42" t="str">
        <f t="shared" si="7"/>
        <v>l</v>
      </c>
    </row>
    <row r="40" spans="1:37" x14ac:dyDescent="0.2">
      <c r="A40" s="13"/>
      <c r="B40" s="13"/>
      <c r="F40" s="13"/>
      <c r="G40" s="19"/>
      <c r="K40" s="13"/>
      <c r="L40" s="13"/>
      <c r="O40" s="13"/>
      <c r="P40" s="13"/>
      <c r="Q40" s="19"/>
      <c r="T40" s="13"/>
      <c r="U40" s="32"/>
      <c r="Y40" s="32" t="s">
        <v>324</v>
      </c>
      <c r="Z40" s="32" t="s">
        <v>452</v>
      </c>
      <c r="AF40" s="30"/>
      <c r="AK40" s="42" t="str">
        <f t="shared" si="7"/>
        <v>m</v>
      </c>
    </row>
    <row r="41" spans="1:37" x14ac:dyDescent="0.2">
      <c r="A41" s="13"/>
      <c r="B41" s="13"/>
      <c r="F41" s="13"/>
      <c r="G41" s="19"/>
      <c r="K41" s="13"/>
      <c r="L41" s="13"/>
      <c r="O41" s="13"/>
      <c r="P41" s="13"/>
      <c r="Q41" s="19"/>
      <c r="T41" s="13"/>
      <c r="U41" s="32" t="s">
        <v>264</v>
      </c>
      <c r="Y41" s="32" t="s">
        <v>325</v>
      </c>
      <c r="Z41" s="32" t="s">
        <v>453</v>
      </c>
      <c r="AF41" s="30"/>
      <c r="AK41" s="42" t="str">
        <f t="shared" si="7"/>
        <v>n</v>
      </c>
    </row>
    <row r="42" spans="1:37" x14ac:dyDescent="0.2">
      <c r="A42" s="13"/>
      <c r="B42" s="13"/>
      <c r="F42" s="13"/>
      <c r="G42" s="19"/>
      <c r="K42" s="13"/>
      <c r="L42" s="13"/>
      <c r="O42" s="13"/>
      <c r="P42" s="13"/>
      <c r="Q42" s="19"/>
      <c r="T42" s="13"/>
      <c r="U42" s="32" t="s">
        <v>274</v>
      </c>
      <c r="Y42" s="32" t="s">
        <v>326</v>
      </c>
      <c r="Z42" s="32" t="s">
        <v>454</v>
      </c>
      <c r="AF42" s="30"/>
      <c r="AK42" s="42" t="str">
        <f t="shared" si="7"/>
        <v>o</v>
      </c>
    </row>
    <row r="43" spans="1:37" x14ac:dyDescent="0.2">
      <c r="A43" s="13"/>
      <c r="B43" s="13"/>
      <c r="F43" s="13"/>
      <c r="G43" s="19"/>
      <c r="K43" s="13"/>
      <c r="L43" s="13"/>
      <c r="O43" s="13"/>
      <c r="P43" s="13"/>
      <c r="Q43" s="19"/>
      <c r="T43" s="13"/>
      <c r="Y43" s="32" t="s">
        <v>327</v>
      </c>
      <c r="Z43" s="32" t="s">
        <v>455</v>
      </c>
      <c r="AF43" s="30"/>
      <c r="AK43" s="42" t="str">
        <f t="shared" si="7"/>
        <v>p</v>
      </c>
    </row>
    <row r="44" spans="1:37" x14ac:dyDescent="0.2">
      <c r="A44" s="13"/>
      <c r="B44" s="13"/>
      <c r="F44" s="13"/>
      <c r="G44" s="19"/>
      <c r="K44" s="13"/>
      <c r="L44" s="13"/>
      <c r="O44" s="13"/>
      <c r="P44" s="13"/>
      <c r="Q44" s="19"/>
      <c r="T44" s="13"/>
      <c r="Y44" s="32" t="s">
        <v>328</v>
      </c>
      <c r="Z44" s="32" t="s">
        <v>456</v>
      </c>
      <c r="AF44" s="30"/>
      <c r="AK44" s="42" t="str">
        <f t="shared" si="7"/>
        <v>q</v>
      </c>
    </row>
    <row r="45" spans="1:37" x14ac:dyDescent="0.2">
      <c r="A45" s="13"/>
      <c r="B45" s="13"/>
      <c r="F45" s="13"/>
      <c r="G45" s="19"/>
      <c r="K45" s="13"/>
      <c r="L45" s="13"/>
      <c r="O45" s="13"/>
      <c r="P45" s="13"/>
      <c r="Q45" s="19"/>
      <c r="T45" s="13"/>
      <c r="U45" s="29" t="s">
        <v>160</v>
      </c>
      <c r="Y45" s="32" t="s">
        <v>329</v>
      </c>
      <c r="Z45" s="32" t="s">
        <v>457</v>
      </c>
      <c r="AF45" s="30"/>
      <c r="AK45" s="42" t="str">
        <f t="shared" si="7"/>
        <v>r</v>
      </c>
    </row>
    <row r="46" spans="1:37" x14ac:dyDescent="0.2">
      <c r="A46" s="13"/>
      <c r="B46" s="13"/>
      <c r="F46" s="13"/>
      <c r="G46" s="19"/>
      <c r="K46" s="13"/>
      <c r="L46" s="13"/>
      <c r="O46" s="13"/>
      <c r="P46" s="13"/>
      <c r="Q46" s="19"/>
      <c r="T46" s="13"/>
      <c r="U46" s="78" t="s">
        <v>596</v>
      </c>
      <c r="Y46" s="32" t="s">
        <v>330</v>
      </c>
      <c r="Z46" s="32" t="s">
        <v>458</v>
      </c>
      <c r="AF46" s="30"/>
      <c r="AK46" s="42" t="str">
        <f t="shared" si="7"/>
        <v>s</v>
      </c>
    </row>
    <row r="47" spans="1:37" x14ac:dyDescent="0.2">
      <c r="A47" s="13"/>
      <c r="B47" s="13"/>
      <c r="F47" s="13"/>
      <c r="G47" s="19"/>
      <c r="K47" s="13"/>
      <c r="L47" s="13"/>
      <c r="O47" s="13"/>
      <c r="P47" s="13"/>
      <c r="Q47" s="19"/>
      <c r="T47" s="13"/>
      <c r="Y47" s="32" t="s">
        <v>331</v>
      </c>
      <c r="Z47" s="32" t="s">
        <v>459</v>
      </c>
      <c r="AF47" s="30"/>
      <c r="AK47" s="42" t="str">
        <f t="shared" si="7"/>
        <v>t</v>
      </c>
    </row>
    <row r="48" spans="1:37" x14ac:dyDescent="0.2">
      <c r="A48" s="13"/>
      <c r="B48" s="13"/>
      <c r="F48" s="13"/>
      <c r="G48" s="19"/>
      <c r="K48" s="13"/>
      <c r="L48" s="13"/>
      <c r="O48" s="13"/>
      <c r="P48" s="13"/>
      <c r="Q48" s="19"/>
      <c r="T48" s="13"/>
      <c r="U48" s="78">
        <v>2021</v>
      </c>
      <c r="Y48" s="32" t="s">
        <v>332</v>
      </c>
      <c r="Z48" s="32" t="s">
        <v>460</v>
      </c>
      <c r="AF48" s="30"/>
      <c r="AK48" s="42" t="str">
        <f t="shared" si="7"/>
        <v>u</v>
      </c>
    </row>
    <row r="49" spans="1:37" x14ac:dyDescent="0.2">
      <c r="A49" s="13"/>
      <c r="B49" s="13"/>
      <c r="F49" s="13"/>
      <c r="G49" s="19"/>
      <c r="K49" s="13"/>
      <c r="L49" s="13"/>
      <c r="O49" s="13"/>
      <c r="P49" s="13"/>
      <c r="Q49" s="19"/>
      <c r="T49" s="13"/>
      <c r="U49" s="78">
        <v>2022</v>
      </c>
      <c r="Y49" s="32" t="s">
        <v>333</v>
      </c>
      <c r="Z49" s="32" t="s">
        <v>461</v>
      </c>
      <c r="AF49" s="30"/>
      <c r="AK49" s="42" t="str">
        <f t="shared" si="7"/>
        <v>v</v>
      </c>
    </row>
    <row r="50" spans="1:37" x14ac:dyDescent="0.2">
      <c r="A50" s="13"/>
      <c r="B50" s="13"/>
      <c r="F50" s="13"/>
      <c r="G50" s="19"/>
      <c r="K50" s="13"/>
      <c r="L50" s="13"/>
      <c r="O50" s="13"/>
      <c r="P50" s="13"/>
      <c r="Q50" s="19"/>
      <c r="T50" s="13"/>
      <c r="U50" s="78">
        <v>2023</v>
      </c>
      <c r="Y50" s="32" t="s">
        <v>334</v>
      </c>
      <c r="Z50" s="32" t="s">
        <v>462</v>
      </c>
      <c r="AF50" s="30"/>
    </row>
    <row r="51" spans="1:37" x14ac:dyDescent="0.2">
      <c r="A51" s="13"/>
      <c r="B51" s="13"/>
      <c r="F51" s="13"/>
      <c r="G51" s="19"/>
      <c r="K51" s="13"/>
      <c r="L51" s="13"/>
      <c r="O51" s="13"/>
      <c r="P51" s="13"/>
      <c r="Q51" s="19"/>
      <c r="T51" s="13"/>
      <c r="U51" s="78">
        <v>2024</v>
      </c>
      <c r="Y51" s="32" t="s">
        <v>335</v>
      </c>
      <c r="Z51" s="32" t="s">
        <v>463</v>
      </c>
      <c r="AF51" s="30"/>
    </row>
    <row r="52" spans="1:37" x14ac:dyDescent="0.2">
      <c r="A52" s="13"/>
      <c r="B52" s="13"/>
      <c r="F52" s="13"/>
      <c r="G52" s="19"/>
      <c r="K52" s="13"/>
      <c r="L52" s="13"/>
      <c r="O52" s="13"/>
      <c r="P52" s="13"/>
      <c r="Q52" s="19"/>
      <c r="T52" s="13"/>
      <c r="U52" s="78">
        <v>2025</v>
      </c>
      <c r="Y52" s="32" t="s">
        <v>336</v>
      </c>
      <c r="Z52" s="32" t="s">
        <v>464</v>
      </c>
      <c r="AF52" s="30"/>
    </row>
    <row r="53" spans="1:37" x14ac:dyDescent="0.2">
      <c r="A53" s="13"/>
      <c r="B53" s="13"/>
      <c r="F53" s="13"/>
      <c r="G53" s="19"/>
      <c r="K53" s="13"/>
      <c r="L53" s="13"/>
      <c r="O53" s="13"/>
      <c r="P53" s="13"/>
      <c r="Q53" s="19"/>
      <c r="T53" s="13"/>
      <c r="U53" s="78">
        <v>2026</v>
      </c>
      <c r="Y53" s="32" t="s">
        <v>337</v>
      </c>
      <c r="Z53" s="32" t="s">
        <v>465</v>
      </c>
      <c r="AF53" s="30"/>
    </row>
    <row r="54" spans="1:37" x14ac:dyDescent="0.2">
      <c r="A54" s="13"/>
      <c r="B54" s="13"/>
      <c r="F54" s="13"/>
      <c r="G54" s="19"/>
      <c r="K54" s="13"/>
      <c r="L54" s="13"/>
      <c r="O54" s="13"/>
      <c r="P54" s="20"/>
      <c r="Q54" s="19"/>
      <c r="T54" s="13"/>
      <c r="Y54" s="32" t="s">
        <v>338</v>
      </c>
      <c r="Z54" s="32" t="s">
        <v>466</v>
      </c>
      <c r="AF54" s="30"/>
    </row>
    <row r="55" spans="1:37" x14ac:dyDescent="0.2">
      <c r="A55" s="13"/>
      <c r="B55" s="13"/>
      <c r="F55" s="13"/>
      <c r="G55" s="19"/>
      <c r="K55" s="13"/>
      <c r="L55" s="13"/>
      <c r="O55" s="13"/>
      <c r="P55" s="13"/>
      <c r="Q55" s="19"/>
      <c r="T55" s="13"/>
      <c r="Y55" s="32" t="s">
        <v>339</v>
      </c>
      <c r="Z55" s="32" t="s">
        <v>467</v>
      </c>
      <c r="AF55" s="30"/>
    </row>
    <row r="56" spans="1:37" x14ac:dyDescent="0.2">
      <c r="A56" s="13"/>
      <c r="B56" s="13"/>
      <c r="F56" s="13"/>
      <c r="G56" s="19"/>
      <c r="K56" s="13"/>
      <c r="L56" s="13"/>
      <c r="O56" s="13"/>
      <c r="P56" s="13"/>
      <c r="Q56" s="19"/>
      <c r="T56" s="13"/>
      <c r="U56" s="78">
        <v>20</v>
      </c>
      <c r="Y56" s="32" t="s">
        <v>340</v>
      </c>
      <c r="Z56" s="32" t="s">
        <v>468</v>
      </c>
      <c r="AF56" s="30"/>
    </row>
    <row r="57" spans="1:37" x14ac:dyDescent="0.2">
      <c r="A57" s="13"/>
      <c r="B57" s="13"/>
      <c r="F57" s="13"/>
      <c r="G57" s="19"/>
      <c r="K57" s="13"/>
      <c r="L57" s="13"/>
      <c r="O57" s="13"/>
      <c r="P57" s="13"/>
      <c r="Q57" s="19"/>
      <c r="T57" s="13"/>
      <c r="U57" s="32" t="s">
        <v>538</v>
      </c>
      <c r="Y57" s="32" t="s">
        <v>341</v>
      </c>
      <c r="Z57" s="32" t="s">
        <v>469</v>
      </c>
      <c r="AF57" s="30"/>
    </row>
    <row r="58" spans="1:37" x14ac:dyDescent="0.2">
      <c r="A58" s="13"/>
      <c r="B58" s="13"/>
      <c r="F58" s="13"/>
      <c r="G58" s="19"/>
      <c r="K58" s="13"/>
      <c r="L58" s="13"/>
      <c r="O58" s="13"/>
      <c r="P58" s="13"/>
      <c r="Q58" s="19"/>
      <c r="T58" s="13"/>
      <c r="U58" s="32" t="s">
        <v>539</v>
      </c>
      <c r="Y58" s="32" t="s">
        <v>342</v>
      </c>
      <c r="Z58" s="32" t="s">
        <v>470</v>
      </c>
      <c r="AF58" s="30"/>
    </row>
    <row r="59" spans="1:37" x14ac:dyDescent="0.2">
      <c r="A59" s="13"/>
      <c r="B59" s="13"/>
      <c r="F59" s="13"/>
      <c r="G59" s="19"/>
      <c r="K59" s="13"/>
      <c r="L59" s="13"/>
      <c r="O59" s="13"/>
      <c r="P59" s="13"/>
      <c r="Q59" s="19"/>
      <c r="T59" s="13"/>
      <c r="Y59" s="32" t="s">
        <v>343</v>
      </c>
      <c r="Z59" s="32" t="s">
        <v>471</v>
      </c>
      <c r="AF59" s="30"/>
    </row>
    <row r="60" spans="1:37" x14ac:dyDescent="0.2">
      <c r="A60" s="13"/>
      <c r="B60" s="13"/>
      <c r="F60" s="13"/>
      <c r="G60" s="19"/>
      <c r="K60" s="13"/>
      <c r="L60" s="13"/>
      <c r="O60" s="13"/>
      <c r="P60" s="13"/>
      <c r="Q60" s="19"/>
      <c r="T60" s="13"/>
      <c r="Y60" s="32" t="s">
        <v>344</v>
      </c>
      <c r="Z60" s="32" t="s">
        <v>472</v>
      </c>
      <c r="AF60" s="30"/>
    </row>
    <row r="61" spans="1:37" x14ac:dyDescent="0.2">
      <c r="A61" s="13"/>
      <c r="B61" s="13"/>
      <c r="F61" s="13"/>
      <c r="G61" s="19"/>
      <c r="K61" s="13"/>
      <c r="L61" s="13"/>
      <c r="O61" s="13"/>
      <c r="P61" s="13"/>
      <c r="Q61" s="19"/>
      <c r="T61" s="13"/>
      <c r="Y61" s="32" t="s">
        <v>345</v>
      </c>
      <c r="Z61" s="32" t="s">
        <v>473</v>
      </c>
      <c r="AF61" s="30"/>
    </row>
    <row r="62" spans="1:37" x14ac:dyDescent="0.2">
      <c r="A62" s="13"/>
      <c r="B62" s="13"/>
      <c r="F62" s="13"/>
      <c r="G62" s="19"/>
      <c r="K62" s="13"/>
      <c r="L62" s="13"/>
      <c r="O62" s="13"/>
      <c r="P62" s="13"/>
      <c r="Q62" s="19"/>
      <c r="T62" s="13"/>
      <c r="Y62" s="32" t="s">
        <v>346</v>
      </c>
      <c r="Z62" s="32" t="s">
        <v>474</v>
      </c>
      <c r="AF62" s="30"/>
    </row>
    <row r="63" spans="1:37" x14ac:dyDescent="0.2">
      <c r="A63" s="13"/>
      <c r="B63" s="13"/>
      <c r="F63" s="13"/>
      <c r="G63" s="19"/>
      <c r="K63" s="13"/>
      <c r="L63" s="13"/>
      <c r="O63" s="13"/>
      <c r="P63" s="13"/>
      <c r="Q63" s="19"/>
      <c r="T63" s="13"/>
      <c r="Y63" s="32" t="s">
        <v>347</v>
      </c>
      <c r="Z63" s="32" t="s">
        <v>475</v>
      </c>
      <c r="AF63" s="30"/>
    </row>
    <row r="64" spans="1:37" x14ac:dyDescent="0.2">
      <c r="A64" s="13"/>
      <c r="B64" s="13"/>
      <c r="F64" s="13"/>
      <c r="G64" s="19"/>
      <c r="K64" s="13"/>
      <c r="L64" s="13"/>
      <c r="O64" s="13"/>
      <c r="P64" s="13"/>
      <c r="Q64" s="19"/>
      <c r="T64" s="13"/>
      <c r="Y64" s="32" t="s">
        <v>348</v>
      </c>
      <c r="Z64" s="32" t="s">
        <v>476</v>
      </c>
      <c r="AF64" s="30"/>
    </row>
    <row r="65" spans="1:32" x14ac:dyDescent="0.2">
      <c r="A65" s="13"/>
      <c r="B65" s="13"/>
      <c r="F65" s="13"/>
      <c r="G65" s="19"/>
      <c r="K65" s="13"/>
      <c r="L65" s="13"/>
      <c r="O65" s="13"/>
      <c r="P65" s="13"/>
      <c r="Q65" s="19"/>
      <c r="T65" s="13"/>
      <c r="Y65" s="32" t="s">
        <v>349</v>
      </c>
      <c r="Z65" s="32" t="s">
        <v>477</v>
      </c>
      <c r="AF65" s="30"/>
    </row>
    <row r="66" spans="1:32" x14ac:dyDescent="0.2">
      <c r="A66" s="13"/>
      <c r="B66" s="13"/>
      <c r="F66" s="13"/>
      <c r="G66" s="19"/>
      <c r="K66" s="13"/>
      <c r="L66" s="13"/>
      <c r="O66" s="13"/>
      <c r="P66" s="13"/>
      <c r="Q66" s="19"/>
      <c r="T66" s="13"/>
      <c r="Y66" s="32" t="s">
        <v>66</v>
      </c>
      <c r="Z66" s="32" t="s">
        <v>478</v>
      </c>
      <c r="AF66" s="30"/>
    </row>
    <row r="67" spans="1:32" x14ac:dyDescent="0.2">
      <c r="A67" s="13"/>
      <c r="B67" s="13"/>
      <c r="F67" s="13"/>
      <c r="G67" s="19"/>
      <c r="K67" s="13"/>
      <c r="L67" s="13"/>
      <c r="O67" s="13"/>
      <c r="P67" s="13"/>
      <c r="Q67" s="19"/>
      <c r="T67" s="13"/>
      <c r="Y67" s="32" t="s">
        <v>350</v>
      </c>
      <c r="Z67" s="32" t="s">
        <v>479</v>
      </c>
      <c r="AF67" s="30"/>
    </row>
    <row r="68" spans="1:32" x14ac:dyDescent="0.2">
      <c r="A68" s="13"/>
      <c r="B68" s="13"/>
      <c r="F68" s="13"/>
      <c r="G68" s="19"/>
      <c r="K68" s="13"/>
      <c r="L68" s="13"/>
      <c r="O68" s="13"/>
      <c r="P68" s="13"/>
      <c r="Q68" s="19"/>
      <c r="T68" s="13"/>
      <c r="Y68" s="32" t="s">
        <v>351</v>
      </c>
      <c r="Z68" s="32" t="s">
        <v>480</v>
      </c>
      <c r="AF68" s="30"/>
    </row>
    <row r="69" spans="1:32" x14ac:dyDescent="0.2">
      <c r="A69" s="13"/>
      <c r="B69" s="13"/>
      <c r="F69" s="13"/>
      <c r="G69" s="19"/>
      <c r="K69" s="13"/>
      <c r="L69" s="13"/>
      <c r="O69" s="13"/>
      <c r="P69" s="13"/>
      <c r="Q69" s="19"/>
      <c r="T69" s="13"/>
      <c r="Y69" s="32" t="s">
        <v>352</v>
      </c>
      <c r="Z69" s="32" t="s">
        <v>481</v>
      </c>
      <c r="AF69" s="30"/>
    </row>
    <row r="70" spans="1:32" x14ac:dyDescent="0.2">
      <c r="A70" s="13"/>
      <c r="B70" s="13"/>
      <c r="Y70" s="32" t="s">
        <v>353</v>
      </c>
      <c r="Z70" s="32" t="s">
        <v>482</v>
      </c>
    </row>
    <row r="71" spans="1:32" x14ac:dyDescent="0.2">
      <c r="Y71" s="32" t="s">
        <v>354</v>
      </c>
      <c r="Z71" s="32" t="s">
        <v>483</v>
      </c>
    </row>
    <row r="72" spans="1:32" x14ac:dyDescent="0.2">
      <c r="Y72" s="32" t="s">
        <v>355</v>
      </c>
      <c r="Z72" s="32" t="s">
        <v>484</v>
      </c>
    </row>
    <row r="73" spans="1:32" x14ac:dyDescent="0.2">
      <c r="Y73" s="32" t="s">
        <v>356</v>
      </c>
      <c r="Z73" s="32" t="s">
        <v>485</v>
      </c>
    </row>
    <row r="74" spans="1:32" x14ac:dyDescent="0.2">
      <c r="Y74" s="32" t="s">
        <v>357</v>
      </c>
      <c r="Z74" s="32" t="s">
        <v>486</v>
      </c>
    </row>
    <row r="75" spans="1:32" x14ac:dyDescent="0.2">
      <c r="Y75" s="32" t="s">
        <v>358</v>
      </c>
      <c r="Z75" s="32" t="s">
        <v>487</v>
      </c>
    </row>
    <row r="76" spans="1:32" x14ac:dyDescent="0.2">
      <c r="Y76" s="32" t="s">
        <v>359</v>
      </c>
      <c r="Z76" s="32" t="s">
        <v>488</v>
      </c>
    </row>
    <row r="77" spans="1:32" x14ac:dyDescent="0.2">
      <c r="Y77" s="32" t="s">
        <v>360</v>
      </c>
      <c r="Z77" s="32" t="s">
        <v>489</v>
      </c>
    </row>
    <row r="78" spans="1:32" x14ac:dyDescent="0.2">
      <c r="Y78" s="32" t="s">
        <v>361</v>
      </c>
      <c r="Z78" s="32" t="s">
        <v>490</v>
      </c>
    </row>
    <row r="79" spans="1:32" x14ac:dyDescent="0.2">
      <c r="Y79" s="32" t="s">
        <v>362</v>
      </c>
      <c r="Z79" s="32" t="s">
        <v>491</v>
      </c>
    </row>
    <row r="80" spans="1:32" x14ac:dyDescent="0.2">
      <c r="Y80" s="32" t="s">
        <v>363</v>
      </c>
      <c r="Z80" s="32" t="s">
        <v>492</v>
      </c>
    </row>
    <row r="81" spans="25:26" x14ac:dyDescent="0.2">
      <c r="Y81" s="32" t="s">
        <v>364</v>
      </c>
      <c r="Z81" s="32" t="s">
        <v>493</v>
      </c>
    </row>
    <row r="82" spans="25:26" x14ac:dyDescent="0.2">
      <c r="Y82" s="32" t="s">
        <v>365</v>
      </c>
      <c r="Z82" s="32" t="s">
        <v>494</v>
      </c>
    </row>
    <row r="83" spans="25:26" x14ac:dyDescent="0.2">
      <c r="Y83" s="32" t="s">
        <v>366</v>
      </c>
      <c r="Z83" s="32" t="s">
        <v>495</v>
      </c>
    </row>
    <row r="84" spans="25:26" x14ac:dyDescent="0.2">
      <c r="Y84" s="32" t="s">
        <v>367</v>
      </c>
      <c r="Z84" s="32" t="s">
        <v>496</v>
      </c>
    </row>
    <row r="85" spans="25:26" x14ac:dyDescent="0.2">
      <c r="Y85" s="32" t="s">
        <v>368</v>
      </c>
      <c r="Z85" s="32" t="s">
        <v>497</v>
      </c>
    </row>
    <row r="86" spans="25:26" x14ac:dyDescent="0.2">
      <c r="Y86" s="32" t="s">
        <v>369</v>
      </c>
      <c r="Z86" s="32" t="s">
        <v>498</v>
      </c>
    </row>
    <row r="87" spans="25:26" x14ac:dyDescent="0.2">
      <c r="Y87" s="32" t="s">
        <v>370</v>
      </c>
      <c r="Z87" s="32" t="s">
        <v>499</v>
      </c>
    </row>
    <row r="88" spans="25:26" x14ac:dyDescent="0.2">
      <c r="Y88" s="32" t="s">
        <v>371</v>
      </c>
      <c r="Z88" s="32" t="s">
        <v>500</v>
      </c>
    </row>
    <row r="89" spans="25:26" x14ac:dyDescent="0.2">
      <c r="Y89" s="32" t="s">
        <v>372</v>
      </c>
      <c r="Z89" s="32" t="s">
        <v>501</v>
      </c>
    </row>
    <row r="90" spans="25:26" x14ac:dyDescent="0.2">
      <c r="Y90" s="32" t="s">
        <v>373</v>
      </c>
      <c r="Z90" s="32" t="s">
        <v>502</v>
      </c>
    </row>
    <row r="91" spans="25:26" x14ac:dyDescent="0.2">
      <c r="Y91" s="32" t="s">
        <v>374</v>
      </c>
      <c r="Z91" s="32" t="s">
        <v>503</v>
      </c>
    </row>
    <row r="92" spans="25:26" x14ac:dyDescent="0.2">
      <c r="Y92" s="32" t="s">
        <v>375</v>
      </c>
      <c r="Z92" s="32" t="s">
        <v>504</v>
      </c>
    </row>
    <row r="93" spans="25:26" x14ac:dyDescent="0.2">
      <c r="Y93" s="32" t="s">
        <v>376</v>
      </c>
      <c r="Z93" s="32" t="s">
        <v>505</v>
      </c>
    </row>
    <row r="94" spans="25:26" x14ac:dyDescent="0.2">
      <c r="Y94" s="32" t="s">
        <v>377</v>
      </c>
      <c r="Z94" s="32" t="s">
        <v>506</v>
      </c>
    </row>
    <row r="95" spans="25:26" x14ac:dyDescent="0.2">
      <c r="Y95" s="32" t="s">
        <v>378</v>
      </c>
      <c r="Z95" s="32" t="s">
        <v>507</v>
      </c>
    </row>
    <row r="96" spans="25:26" x14ac:dyDescent="0.2">
      <c r="Y96" s="32" t="s">
        <v>282</v>
      </c>
      <c r="Z96" s="32" t="s">
        <v>508</v>
      </c>
    </row>
    <row r="97" spans="25:26" x14ac:dyDescent="0.2">
      <c r="Y97" s="32" t="s">
        <v>379</v>
      </c>
      <c r="Z97" s="32" t="s">
        <v>509</v>
      </c>
    </row>
    <row r="98" spans="25:26" x14ac:dyDescent="0.2">
      <c r="Y98" s="32" t="s">
        <v>380</v>
      </c>
      <c r="Z98" s="32" t="s">
        <v>510</v>
      </c>
    </row>
    <row r="99" spans="25:26" x14ac:dyDescent="0.2">
      <c r="Y99" s="32" t="s">
        <v>410</v>
      </c>
      <c r="Z99" s="32" t="s">
        <v>511</v>
      </c>
    </row>
    <row r="100" spans="25:26" x14ac:dyDescent="0.2">
      <c r="Y100" s="32" t="s">
        <v>600</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長島 裕</cp:lastModifiedBy>
  <cp:lastPrinted>2022-08-29T01:33:18Z</cp:lastPrinted>
  <dcterms:created xsi:type="dcterms:W3CDTF">2012-03-13T00:50:25Z</dcterms:created>
  <dcterms:modified xsi:type="dcterms:W3CDTF">2022-08-29T01:34:12Z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