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A8C0654B-91B8-45C6-B9E5-682E93480AE2}"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9" i="11" s="1"/>
  <c r="AY372" i="11"/>
  <c r="AY371" i="11"/>
  <c r="AY370" i="11"/>
  <c r="AY369" i="11"/>
  <c r="AY368" i="11"/>
  <c r="AY367" i="11"/>
  <c r="AY334" i="11"/>
  <c r="AY339" i="11" s="1"/>
  <c r="AY337" i="11"/>
  <c r="AY321" i="11"/>
  <c r="AY328" i="11" s="1"/>
  <c r="AY340" i="11" l="1"/>
  <c r="AY341" i="11"/>
  <c r="AY322" i="11"/>
  <c r="AY330" i="11"/>
  <c r="AY323" i="11"/>
  <c r="AY331" i="11"/>
  <c r="AY397" i="11"/>
  <c r="AY324" i="11"/>
  <c r="AY332" i="11"/>
  <c r="AY398" i="11"/>
  <c r="AY325" i="11"/>
  <c r="AY333" i="11"/>
  <c r="AY326" i="11"/>
  <c r="AY336" i="11"/>
  <c r="AY329" i="11"/>
  <c r="AY327" i="11"/>
  <c r="AY338" i="11"/>
  <c r="AY70" i="11"/>
  <c r="AY66" i="11"/>
  <c r="AY75" i="11"/>
  <c r="AY73" i="11"/>
  <c r="AY77" i="11"/>
  <c r="AY74" i="11"/>
  <c r="AY72" i="11"/>
  <c r="AY335" i="11"/>
  <c r="AY214" i="11"/>
  <c r="AY208" i="11"/>
  <c r="AY213" i="11" s="1"/>
  <c r="AY200" i="11"/>
  <c r="AY205" i="11" s="1"/>
  <c r="AY195" i="11"/>
  <c r="AY196" i="11" s="1"/>
  <c r="AY190" i="11"/>
  <c r="AY192" i="11" s="1"/>
  <c r="AY180" i="11"/>
  <c r="AY187" i="11" s="1"/>
  <c r="AY177" i="11"/>
  <c r="AY176" i="11"/>
  <c r="AY175" i="11"/>
  <c r="AY173" i="11"/>
  <c r="AY174" i="11" s="1"/>
  <c r="AY170" i="11"/>
  <c r="AY172" i="11" s="1"/>
  <c r="AY167" i="11"/>
  <c r="AY169" i="11" s="1"/>
  <c r="AY136" i="11"/>
  <c r="AY138" i="11" s="1"/>
  <c r="AY133" i="11"/>
  <c r="AY134" i="11" s="1"/>
  <c r="AY132" i="11"/>
  <c r="AY145" i="11"/>
  <c r="AY142" i="11"/>
  <c r="AY139" i="11"/>
  <c r="AY140" i="11" s="1"/>
  <c r="AY166" i="11"/>
  <c r="AY161" i="11"/>
  <c r="AY162" i="11" s="1"/>
  <c r="AY156" i="11"/>
  <c r="AY158" i="11" s="1"/>
  <c r="AY155" i="11"/>
  <c r="AY153" i="11"/>
  <c r="AY152" i="11"/>
  <c r="AY151" i="11"/>
  <c r="AY146" i="11"/>
  <c r="AY150" i="11" s="1"/>
  <c r="AY127" i="11"/>
  <c r="AY128" i="11" s="1"/>
  <c r="AY122" i="11"/>
  <c r="AY126" i="11" s="1"/>
  <c r="AY112" i="11"/>
  <c r="AY120" i="11" s="1"/>
  <c r="AY99" i="11"/>
  <c r="AY101" i="11" s="1"/>
  <c r="AY98" i="11"/>
  <c r="AY102" i="11"/>
  <c r="AY104" i="11" s="1"/>
  <c r="AY164" i="11" l="1"/>
  <c r="AY135" i="11"/>
  <c r="AY179" i="11"/>
  <c r="AY141" i="11"/>
  <c r="AY143" i="11"/>
  <c r="AY202" i="11"/>
  <c r="AY206" i="11"/>
  <c r="AY207" i="11"/>
  <c r="AY210" i="11"/>
  <c r="AY211" i="11"/>
  <c r="AY115" i="11"/>
  <c r="AY116" i="11"/>
  <c r="AY130" i="11"/>
  <c r="AY117" i="11"/>
  <c r="AY131" i="11"/>
  <c r="AY114" i="11"/>
  <c r="AY118" i="11"/>
  <c r="AY113" i="11"/>
  <c r="AY129" i="11"/>
  <c r="AY119" i="11"/>
  <c r="AY121" i="11"/>
  <c r="AY123" i="11"/>
  <c r="AY137" i="11"/>
  <c r="AY124" i="11"/>
  <c r="AY163" i="11"/>
  <c r="AY144" i="11"/>
  <c r="AY178" i="11"/>
  <c r="AY201" i="11"/>
  <c r="AY209" i="11"/>
  <c r="AY198" i="11"/>
  <c r="AY125" i="11"/>
  <c r="AY203" i="11"/>
  <c r="AY204" i="11"/>
  <c r="AY212" i="11"/>
  <c r="AY100" i="11"/>
  <c r="AY171"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96" i="11"/>
  <c r="AY80" i="11"/>
  <c r="AY97" i="11"/>
  <c r="AY82" i="11"/>
  <c r="AY83" i="11"/>
  <c r="AY81" i="11"/>
  <c r="AY84" i="11"/>
  <c r="AY49" i="11"/>
  <c r="AY55" i="11"/>
  <c r="AY63" i="11"/>
  <c r="AY90" i="11"/>
  <c r="AY92"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<sst xmlns="http://schemas.openxmlformats.org/spreadsheetml/2006/main" count="1592" uniqueCount="796">
  <si>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</si>
  <si>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</si>
  <si>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</si>
  <si>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</si>
  <si>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</si>
  <si>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</si>
  <si>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</si>
  <si>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</si>
  <si>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</si>
  <si>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</si>
  <si>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</si>
  <si>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</si>
  <si>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</si>
  <si>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</si>
  <si>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</si>
  <si>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</si>
  <si>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</si>
  <si>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</si>
  <si>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</si>
  <si>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</si>
  <si>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</si>
  <si>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</si>
  <si>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</si>
  <si>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</si>
  <si>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</si>
  <si>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</si>
  <si>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</si>
  <si>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</si>
  <si>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</si>
  <si>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</si>
  <si>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</si>
  <si>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</si>
  <si>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</si>
  <si>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</si>
  <si>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</si>
  <si>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</si>
  <si>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</si>
  <si>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</si>
  <si>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</si>
  <si>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</si>
  <si>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</si>
  <si>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</si>
  <si>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</si>
  <si>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</si>
  <si>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</si>
  <si>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</si>
  <si>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</si>
  <si>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</si>
  <si>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</si>
  <si>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</si>
  <si>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</si>
  <si>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</si>
  <si>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</si>
  <si>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</si>
  <si>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</si>
  <si>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</si>
  <si>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</si>
  <si>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</si>
  <si>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</si>
  <si>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</si>
  <si>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</si>
  <si>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</si>
  <si>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</si>
  <si>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</si>
  <si>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</si>
  <si>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</si>
  <si>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</si>
  <si>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</si>
  <si>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</si>
  <si>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</si>
  <si>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</si>
  <si>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</si>
  <si>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</si>
  <si>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</si>
  <si>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</si>
  <si>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</si>
  <si>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</si>
  <si>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</si>
  <si>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</si>
  <si>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</si>
  <si>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</si>
  <si>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</si>
  <si>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</si>
  <si>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</si>
  <si>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</si>
  <si>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</si>
  <si>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</si>
  <si>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</si>
  <si>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</si>
  <si>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</si>
  <si>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</si>
  <si>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</si>
  <si>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</si>
  <si>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</si>
  <si>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</si>
  <si>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</si>
  <si>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</si>
  <si>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</si>
  <si>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</si>
  <si>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</si>
  <si>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</si>
  <si>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</si>
  <si>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</si>
  <si>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</si>
  <si>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</si>
  <si>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</si>
  <si>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</si>
  <si>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</si>
  <si>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</si>
  <si>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</si>
  <si>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</si>
  <si>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</si>
  <si>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</si>
  <si>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</si>
  <si>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</si>
  <si>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</si>
  <si>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</si>
  <si>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</si>
  <si>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</si>
  <si>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</si>
  <si>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</si>
  <si>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</si>
  <si>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</si>
  <si>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</si>
  <si>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</si>
  <si>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</si>
  <si>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</si>
  <si>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</si>
  <si>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</si>
  <si>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</si>
  <si>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</si>
  <si>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</si>
  <si>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</si>
  <si>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</si>
  <si>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</si>
  <si>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</si>
  <si>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</si>
  <si>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</si>
  <si>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</si>
  <si>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</si>
  <si>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</si>
  <si>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</si>
  <si>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</si>
  <si>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</si>
  <si>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</si>
  <si>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</si>
  <si>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</si>
  <si>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</si>
  <si>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</si>
  <si>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</si>
  <si>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</si>
  <si>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</si>
  <si>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</si>
  <si>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</si>
  <si>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</si>
  <si>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</si>
  <si>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</si>
  <si>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</si>
  <si>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</si>
  <si>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</si>
  <si>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</si>
  <si>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</si>
  <si>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</si>
  <si>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</si>
  <si>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</si>
  <si>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</si>
  <si>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</si>
  <si>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</si>
  <si>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</si>
  <si>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</si>
  <si>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</si>
  <si>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</si>
  <si>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</si>
  <si>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</si>
  <si>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</si>
  <si>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</si>
  <si>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</si>
  <si>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</si>
  <si>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</si>
  <si>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</si>
  <si>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</si>
  <si>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</si>
  <si>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</si>
  <si>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</si>
  <si>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</si>
  <si>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</si>
  <si>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</si>
  <si>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</si>
  <si>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</si>
  <si>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</si>
  <si>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</si>
  <si>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</si>
  <si>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</si>
  <si>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</si>
  <si>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</si>
  <si>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</si>
  <si>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</si>
  <si>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</si>
  <si>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</si>
  <si>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</si>
  <si>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</si>
  <si>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</si>
  <si>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</si>
  <si>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</si>
  <si>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</si>
  <si>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</si>
  <si>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</si>
  <si>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</si>
  <si>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</si>
  <si>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</si>
  <si>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</si>
  <si>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</si>
  <si>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</si>
  <si>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</si>
  <si>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</si>
  <si>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</si>
  <si>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</si>
  <si>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</si>
  <si>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</si>
  <si>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</si>
  <si>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</si>
  <si>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</si>
  <si>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</si>
  <si>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</si>
  <si>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</si>
  <si>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</si>
  <si>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</si>
  <si>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</si>
  <si>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</si>
  <si>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</si>
  <si>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</si>
  <si>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</si>
  <si>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</si>
  <si>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</si>
  <si>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</si>
  <si>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</si>
  <si>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</si>
  <si>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</si>
  <si>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</si>
  <si>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</si>
  <si>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</si>
  <si>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</si>
  <si>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</si>
  <si>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</si>
  <si>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</si>
  <si>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</si>
  <si>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</si>
  <si>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</si>
  <si>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</si>
  <si>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</si>
  <si>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</si>
  <si>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</si>
  <si>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</si>
  <si>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</si>
  <si>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</si>
  <si>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</si>
  <si>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</si>
  <si>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</si>
  <si>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</si>
  <si>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</si>
  <si>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</si>
  <si>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</si>
  <si>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</si>
  <si>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</si>
  <si>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</si>
  <si>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</si>
  <si>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</si>
  <si>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</si>
  <si>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</si>
  <si>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</si>
  <si>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</si>
  <si>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</si>
  <si>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</si>
  <si>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</si>
  <si>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</si>
  <si>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</si>
  <si>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</si>
  <si>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</si>
  <si>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</si>
  <si>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</si>
  <si>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</si>
  <si>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</si>
  <si>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</si>
  <si>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</si>
  <si>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</si>
  <si>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</si>
  <si>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</si>
  <si>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</si>
  <si>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</si>
  <si>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</si>
  <si>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</si>
  <si>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</si>
  <si>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</si>
  <si>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</si>
  <si>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</si>
  <si>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</si>
  <si>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</si>
  <si>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</si>
  <si>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</si>
  <si>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</si>
  <si>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</si>
  <si>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</si>
  <si>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</si>
  <si>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</si>
  <si>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</si>
  <si>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</si>
  <si>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</si>
  <si>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</si>
  <si>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</si>
  <si>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</si>
  <si>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</si>
  <si>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</si>
  <si>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</si>
  <si>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</si>
  <si>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</si>
  <si>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</si>
  <si>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</si>
  <si>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</si>
  <si>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</si>
  <si>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</si>
  <si>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</si>
  <si>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</si>
  <si>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</si>
  <si>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</si>
  <si>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</si>
  <si>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</si>
  <si>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</si>
  <si>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</si>
  <si>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</si>
  <si>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</si>
  <si>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</si>
  <si>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</si>
  <si>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</si>
  <si>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</si>
  <si>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</si>
  <si>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</si>
  <si>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</si>
  <si>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</si>
  <si>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</si>
  <si>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</si>
  <si>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</si>
  <si>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</si>
  <si>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</si>
  <si>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</si>
  <si>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</si>
  <si>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</si>
  <si>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</si>
  <si>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</si>
  <si>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</si>
  <si>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</si>
  <si>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</si>
  <si>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</si>
  <si>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</si>
  <si>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</si>
  <si>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</si>
  <si>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</si>
  <si>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</si>
  <si>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</si>
  <si>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</si>
  <si>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</si>
  <si>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</si>
  <si>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</si>
  <si>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</si>
  <si>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</si>
  <si>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</si>
  <si>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</si>
  <si>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</si>
  <si>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</si>
  <si>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</si>
  <si>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</si>
  <si>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</si>
  <si>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</si>
  <si>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</si>
  <si>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</si>
  <si>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</si>
  <si>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</si>
  <si>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</si>
  <si>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</si>
  <si>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</si>
  <si>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</si>
  <si>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</si>
  <si>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</si>
  <si>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</si>
  <si>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</si>
  <si>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</si>
  <si>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</si>
  <si>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</si>
  <si>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</si>
  <si>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</si>
  <si>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</si>
  <si>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</si>
  <si>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</si>
  <si>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</si>
  <si>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</si>
  <si>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</si>
  <si>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</si>
  <si>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</si>
  <si>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</si>
  <si>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</si>
  <si>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</si>
  <si>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</si>
  <si>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</si>
  <si>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</si>
  <si>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</si>
  <si>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</si>
  <si>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</si>
  <si>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</si>
  <si>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</si>
  <si>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</si>
  <si>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</si>
  <si>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</si>
  <si>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</si>
  <si>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</si>
  <si>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</si>
  <si>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</si>
  <si>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</si>
  <si>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</si>
  <si>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</si>
  <si>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</si>
  <si>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</si>
  <si>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</si>
  <si>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</si>
  <si>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</si>
  <si>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</si>
  <si>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</si>
  <si>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</si>
  <si>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</si>
  <si>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</si>
  <si>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</si>
  <si>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</si>
  <si>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</si>
  <si>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</si>
  <si>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</si>
  <si>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</si>
  <si>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</si>
  <si>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</si>
  <si>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</si>
  <si>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</si>
  <si>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</si>
  <si>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</si>
  <si>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</si>
  <si>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</si>
  <si>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</si>
  <si>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</si>
  <si>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</si>
  <si>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</si>
  <si>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</si>
  <si>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</si>
  <si>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</si>
  <si>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</si>
  <si>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</si>
  <si>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</si>
  <si>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</si>
  <si>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</si>
  <si>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</si>
  <si>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</si>
  <si>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</si>
  <si>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</si>
  <si>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</si>
  <si>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</si>
  <si>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</si>
  <si>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</si>
  <si>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</si>
  <si>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</si>
  <si>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</si>
  <si>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</si>
  <si>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</si>
  <si>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</si>
  <si>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</si>
  <si>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</si>
  <si>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</si>
  <si>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</si>
  <si>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</si>
  <si>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</si>
  <si>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</si>
  <si>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</si>
  <si>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</si>
  <si>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</si>
  <si>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</si>
  <si>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</si>
  <si>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</si>
  <si>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</si>
  <si>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</si>
  <si>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</si>
  <si>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</si>
  <si>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</si>
  <si>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</si>
  <si>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</si>
  <si>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</si>
  <si>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</si>
  <si>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</si>
  <si>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</si>
  <si>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</si>
  <si>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</si>
  <si>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</si>
  <si>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</si>
  <si>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</si>
  <si>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</si>
  <si>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</si>
  <si>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</si>
  <si>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</si>
  <si>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</si>
  <si>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</si>
  <si>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</si>
  <si>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</si>
  <si>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</si>
  <si>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</si>
  <si>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</si>
  <si>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</si>
  <si>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</si>
  <si>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</si>
  <si>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</si>
  <si>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</si>
  <si>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</si>
  <si>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</si>
  <si>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</si>
  <si>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</si>
  <si>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</si>
  <si>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</si>
  <si>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</si>
  <si>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</si>
  <si>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</si>
  <si>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</si>
  <si>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</si>
  <si>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</si>
  <si>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</si>
  <si>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</si>
  <si>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</si>
  <si>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</si>
  <si>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</si>
  <si>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</si>
  <si>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</si>
  <si>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</si>
  <si>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</si>
  <si>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</si>
  <si>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</si>
  <si>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</si>
  <si>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</si>
  <si>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</si>
  <si>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</si>
  <si>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</si>
  <si>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</si>
  <si>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</si>
  <si>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</si>
  <si>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</si>
  <si>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</si>
  <si>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</si>
  <si>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</si>
  <si>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</si>
  <si>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</si>
  <si>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</si>
  <si>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</si>
  <si>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</si>
  <si>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</si>
  <si>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</si>
  <si>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</si>
  <si>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</si>
  <si>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</si>
  <si>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</si>
  <si>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</si>
  <si>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</si>
  <si>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</si>
  <si>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</si>
  <si>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</si>
  <si>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</si>
  <si>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</si>
  <si>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</si>
  <si>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</si>
  <si>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</si>
  <si>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</si>
  <si>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</si>
  <si>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</si>
  <si>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</si>
  <si>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</si>
  <si>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</si>
  <si>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</si>
  <si>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</si>
  <si>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</si>
  <si>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</si>
  <si>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</si>
  <si>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</si>
  <si>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</si>
  <si>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</si>
  <si>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</si>
  <si>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</si>
  <si>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</si>
  <si>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</si>
  <si>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</si>
  <si>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</si>
  <si>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</si>
  <si>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</si>
  <si>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</si>
  <si>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</si>
  <si>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</si>
  <si>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</si>
  <si>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</si>
  <si>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</si>
  <si>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</si>
  <si>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</si>
  <si>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</si>
  <si>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</si>
  <si>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</si>
  <si>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</si>
  <si>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</si>
  <si>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原子力被災者に対する健康管理・健康調査</t>
  </si>
  <si>
    <t>大臣官房環境保健部</t>
  </si>
  <si>
    <t>放射線健康管理担当参事官　鈴木 章記</t>
  </si>
  <si>
    <t>平成23年度</t>
  </si>
  <si>
    <t>終了予定なし</t>
  </si>
  <si>
    <t>放射線健康管理担当参事官室</t>
  </si>
  <si>
    <t>特別会計に関する法律第85条第6項
特別会計に関する法律施行令第51条第7項第2号
特別会計に関する法律施行令第51条第7項第9号</t>
  </si>
  <si>
    <t>-</t>
  </si>
  <si>
    <t>福島県において、原子力災害から子どもをはじめ住民の健康を確保するために必要な事業を実施する。
福島県に「福島県民健康管理基金」を創設するなど、原子力被災者の健康の確保に必要な事業を中長期的に実施する体制を整備し、原子力被災者の健康確保に万全を期す。
また、平成11年に発生した東海村ウラン加工施設の臨界事故による周辺住民の健康不安に対応するため、東海村及び那珂市において希望者に対する健康相談及び心のケア相談等を行う。</t>
  </si>
  <si>
    <t>公害調査等委託費（一般会計）</t>
  </si>
  <si>
    <t>原子力災害影響調査等委託費（エネルギー対策特別会計）</t>
  </si>
  <si>
    <t>放射線健康影響調査等交付金（一般会計）</t>
  </si>
  <si>
    <t>公害調査費（一般会計）</t>
  </si>
  <si>
    <t>原子力災害影響調査等交付金（エネルギー対策特別会計）</t>
  </si>
  <si>
    <t>甲状腺検査を受診できる都道府県数</t>
  </si>
  <si>
    <t>都道府県</t>
  </si>
  <si>
    <t>●●</t>
    <phoneticPr fontId="5"/>
  </si>
  <si>
    <t>件</t>
  </si>
  <si>
    <t>百万円</t>
  </si>
  <si>
    <t>百万円/件</t>
    <phoneticPr fontId="5"/>
  </si>
  <si>
    <t>　　/</t>
    <phoneticPr fontId="5"/>
  </si>
  <si>
    <t>／　　　　　　　　　　　　　　</t>
    <phoneticPr fontId="5"/>
  </si>
  <si>
    <t>　　/</t>
    <phoneticPr fontId="5"/>
  </si>
  <si>
    <t>331,380</t>
  </si>
  <si>
    <t>334,335</t>
  </si>
  <si>
    <t>321,322</t>
  </si>
  <si>
    <t>316,317</t>
  </si>
  <si>
    <t>298</t>
  </si>
  <si>
    <t>311</t>
  </si>
  <si>
    <t>○</t>
  </si>
  <si>
    <t>福島県民等の放射線被ばくによる健康管理や健康不安対策のため、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また、茨城県東海村及び那珂市において希望者に対する健康相談及び心のケア相談等を行う。
※東海村臨界事故については、原子力規制委員会の発足後に文部科学省から移管された業務のみレビュー対象。</t>
    <phoneticPr fontId="5"/>
  </si>
  <si>
    <t>00</t>
    <phoneticPr fontId="5"/>
  </si>
  <si>
    <t>-</t>
    <phoneticPr fontId="5"/>
  </si>
  <si>
    <t>10.放射性物質による環境の汚染への対処</t>
    <phoneticPr fontId="5"/>
  </si>
  <si>
    <t>放射線健康管理・健康不安対策事業（県民健康調査「甲状腺検査」に係る検査実施機関への支援事業）委託業務
（出典：環境省）</t>
    <phoneticPr fontId="5"/>
  </si>
  <si>
    <t>‐</t>
  </si>
  <si>
    <t>－</t>
    <phoneticPr fontId="5"/>
  </si>
  <si>
    <t>福島県</t>
    <rPh sb="0" eb="3">
      <t>フクシマケン</t>
    </rPh>
    <phoneticPr fontId="5"/>
  </si>
  <si>
    <t>県民健康調査支援のための人材育成事業</t>
    <phoneticPr fontId="5"/>
  </si>
  <si>
    <t>母乳育児支援事業</t>
    <phoneticPr fontId="5"/>
  </si>
  <si>
    <t>放射線と健康に関する医療関係者への理解促進研修等事業</t>
    <phoneticPr fontId="5"/>
  </si>
  <si>
    <t>県民健康調査支援のための調査研究事業</t>
    <phoneticPr fontId="5"/>
  </si>
  <si>
    <t>ホールボディカウンタ性能維持事業</t>
    <phoneticPr fontId="5"/>
  </si>
  <si>
    <t>甲状腺検査に係る二次検査実施機関への支援事業</t>
    <phoneticPr fontId="5"/>
  </si>
  <si>
    <t>補助金等交付</t>
  </si>
  <si>
    <t>母乳育児支援</t>
    <phoneticPr fontId="5"/>
  </si>
  <si>
    <t>一般社団法人 福島県助産師会</t>
    <rPh sb="0" eb="2">
      <t>イッパン</t>
    </rPh>
    <rPh sb="2" eb="6">
      <t>シャダンホウジン</t>
    </rPh>
    <phoneticPr fontId="5"/>
  </si>
  <si>
    <t>一般社団法人 福島県医師会</t>
    <rPh sb="0" eb="2">
      <t>イッパン</t>
    </rPh>
    <rPh sb="2" eb="6">
      <t>シャダンホウジン</t>
    </rPh>
    <phoneticPr fontId="5"/>
  </si>
  <si>
    <t>放射線と健康に関する医療関係者への理解促進研修等</t>
    <phoneticPr fontId="5"/>
  </si>
  <si>
    <t>人件費</t>
    <rPh sb="0" eb="3">
      <t>ジンケンヒ</t>
    </rPh>
    <phoneticPr fontId="5"/>
  </si>
  <si>
    <t>支援センター運営等人件費</t>
    <rPh sb="0" eb="2">
      <t>シエン</t>
    </rPh>
    <rPh sb="6" eb="8">
      <t>ウンエイ</t>
    </rPh>
    <rPh sb="8" eb="9">
      <t>トウ</t>
    </rPh>
    <rPh sb="9" eb="12">
      <t>ジンケンヒ</t>
    </rPh>
    <phoneticPr fontId="5"/>
  </si>
  <si>
    <t>一般管理費</t>
    <rPh sb="0" eb="2">
      <t>イッパン</t>
    </rPh>
    <rPh sb="2" eb="5">
      <t>カンリヒ</t>
    </rPh>
    <phoneticPr fontId="5"/>
  </si>
  <si>
    <t>備品費、借料及び損料</t>
    <rPh sb="0" eb="3">
      <t>ビヒンヒ</t>
    </rPh>
    <rPh sb="4" eb="6">
      <t>シャクリョウ</t>
    </rPh>
    <rPh sb="6" eb="7">
      <t>オヨ</t>
    </rPh>
    <rPh sb="8" eb="10">
      <t>ソンリョウ</t>
    </rPh>
    <phoneticPr fontId="5"/>
  </si>
  <si>
    <t>賃借料等</t>
    <rPh sb="0" eb="3">
      <t>チンシャクリョウ</t>
    </rPh>
    <rPh sb="3" eb="4">
      <t>トウ</t>
    </rPh>
    <phoneticPr fontId="5"/>
  </si>
  <si>
    <t>雑役務費</t>
    <rPh sb="0" eb="1">
      <t>ザツ</t>
    </rPh>
    <rPh sb="1" eb="3">
      <t>エキム</t>
    </rPh>
    <rPh sb="3" eb="4">
      <t>ヒ</t>
    </rPh>
    <phoneticPr fontId="5"/>
  </si>
  <si>
    <t>雑役務費</t>
    <rPh sb="0" eb="4">
      <t>ザツエキムヒ</t>
    </rPh>
    <phoneticPr fontId="5"/>
  </si>
  <si>
    <t>再委託費</t>
    <rPh sb="0" eb="1">
      <t>サイ</t>
    </rPh>
    <rPh sb="1" eb="4">
      <t>イタクヒ</t>
    </rPh>
    <phoneticPr fontId="5"/>
  </si>
  <si>
    <t>専門家派遣</t>
    <rPh sb="0" eb="3">
      <t>センモンカ</t>
    </rPh>
    <rPh sb="3" eb="5">
      <t>ハケン</t>
    </rPh>
    <phoneticPr fontId="5"/>
  </si>
  <si>
    <t>旅費</t>
    <rPh sb="0" eb="2">
      <t>リョヒ</t>
    </rPh>
    <phoneticPr fontId="5"/>
  </si>
  <si>
    <t>セミナー等旅費</t>
    <rPh sb="4" eb="5">
      <t>トウ</t>
    </rPh>
    <rPh sb="5" eb="7">
      <t>リョヒ</t>
    </rPh>
    <phoneticPr fontId="5"/>
  </si>
  <si>
    <t>印刷製本費</t>
    <rPh sb="0" eb="2">
      <t>インサツ</t>
    </rPh>
    <rPh sb="2" eb="4">
      <t>セイホン</t>
    </rPh>
    <rPh sb="4" eb="5">
      <t>ヒ</t>
    </rPh>
    <phoneticPr fontId="5"/>
  </si>
  <si>
    <t>支援センターだより等印刷</t>
    <rPh sb="0" eb="2">
      <t>シエン</t>
    </rPh>
    <rPh sb="9" eb="10">
      <t>トウ</t>
    </rPh>
    <rPh sb="10" eb="12">
      <t>インサツ</t>
    </rPh>
    <phoneticPr fontId="5"/>
  </si>
  <si>
    <t>通信運搬費</t>
    <rPh sb="0" eb="2">
      <t>ツウシン</t>
    </rPh>
    <rPh sb="2" eb="5">
      <t>ウンパンヒ</t>
    </rPh>
    <phoneticPr fontId="5"/>
  </si>
  <si>
    <t>電話料</t>
    <rPh sb="0" eb="3">
      <t>デンワリョウ</t>
    </rPh>
    <phoneticPr fontId="5"/>
  </si>
  <si>
    <t>消耗品費</t>
    <rPh sb="0" eb="3">
      <t>ショウモウヒン</t>
    </rPh>
    <rPh sb="3" eb="4">
      <t>ヒ</t>
    </rPh>
    <phoneticPr fontId="5"/>
  </si>
  <si>
    <t>諸謝金、会議費等</t>
    <rPh sb="0" eb="1">
      <t>ショ</t>
    </rPh>
    <rPh sb="1" eb="3">
      <t>シャキン</t>
    </rPh>
    <rPh sb="4" eb="7">
      <t>カイギヒ</t>
    </rPh>
    <rPh sb="7" eb="8">
      <t>トウ</t>
    </rPh>
    <phoneticPr fontId="5"/>
  </si>
  <si>
    <t>コピー用紙、ガソリン代等</t>
    <rPh sb="3" eb="5">
      <t>ヨウシ</t>
    </rPh>
    <rPh sb="10" eb="11">
      <t>ダイ</t>
    </rPh>
    <rPh sb="11" eb="12">
      <t>トウ</t>
    </rPh>
    <phoneticPr fontId="5"/>
  </si>
  <si>
    <t>C.公益財団法人 原子力安全研究協会</t>
    <rPh sb="2" eb="4">
      <t>コウエキ</t>
    </rPh>
    <rPh sb="4" eb="8">
      <t>ザイダンホウジン</t>
    </rPh>
    <rPh sb="9" eb="12">
      <t>ゲンシリョク</t>
    </rPh>
    <rPh sb="12" eb="14">
      <t>アンゼン</t>
    </rPh>
    <rPh sb="14" eb="16">
      <t>ケンキュウ</t>
    </rPh>
    <rPh sb="16" eb="18">
      <t>キョウカイ</t>
    </rPh>
    <phoneticPr fontId="5"/>
  </si>
  <si>
    <t>公益財団法人 原子力安全研究協会</t>
    <rPh sb="0" eb="2">
      <t>コウエキ</t>
    </rPh>
    <rPh sb="2" eb="6">
      <t>ザイダンホウジン</t>
    </rPh>
    <rPh sb="7" eb="10">
      <t>ゲンシリョク</t>
    </rPh>
    <rPh sb="10" eb="12">
      <t>アンゼン</t>
    </rPh>
    <rPh sb="12" eb="14">
      <t>ケンキュウ</t>
    </rPh>
    <rPh sb="14" eb="16">
      <t>キョウカイ</t>
    </rPh>
    <phoneticPr fontId="5"/>
  </si>
  <si>
    <t>福島県内における放射線に係る健康影響等に関するリスクコミュニケーション事業</t>
    <phoneticPr fontId="5"/>
  </si>
  <si>
    <t>日本エヌ・ユー・エス株式会社</t>
    <rPh sb="0" eb="2">
      <t>ニホン</t>
    </rPh>
    <rPh sb="10" eb="14">
      <t>カブシキガイシャ</t>
    </rPh>
    <phoneticPr fontId="5"/>
  </si>
  <si>
    <t>放射線の健康影響に係る研究調査事業</t>
    <rPh sb="0" eb="3">
      <t>ホウシャセン</t>
    </rPh>
    <rPh sb="4" eb="6">
      <t>ケンコウ</t>
    </rPh>
    <rPh sb="6" eb="8">
      <t>エイキョウ</t>
    </rPh>
    <rPh sb="9" eb="10">
      <t>カカ</t>
    </rPh>
    <rPh sb="11" eb="13">
      <t>ケンキュウ</t>
    </rPh>
    <rPh sb="13" eb="15">
      <t>チョウサ</t>
    </rPh>
    <rPh sb="15" eb="17">
      <t>ジギョウ</t>
    </rPh>
    <phoneticPr fontId="5"/>
  </si>
  <si>
    <t>福島県における甲状腺検査の実施体制の強化に係る検査者育成</t>
    <rPh sb="0" eb="3">
      <t>フクシマケン</t>
    </rPh>
    <rPh sb="7" eb="10">
      <t>コウジョウセン</t>
    </rPh>
    <rPh sb="10" eb="12">
      <t>ケンサ</t>
    </rPh>
    <rPh sb="13" eb="17">
      <t>ジッシタイセイ</t>
    </rPh>
    <rPh sb="18" eb="20">
      <t>キョウカ</t>
    </rPh>
    <rPh sb="21" eb="22">
      <t>カカ</t>
    </rPh>
    <rPh sb="23" eb="26">
      <t>ケンサシャ</t>
    </rPh>
    <rPh sb="26" eb="28">
      <t>イクセイ</t>
    </rPh>
    <phoneticPr fontId="5"/>
  </si>
  <si>
    <t>株式会社 博報堂</t>
    <rPh sb="0" eb="4">
      <t>カブシキガイシャ</t>
    </rPh>
    <rPh sb="5" eb="8">
      <t>ハクホウドウ</t>
    </rPh>
    <phoneticPr fontId="5"/>
  </si>
  <si>
    <t>放射線の健康影響に関する情報発信</t>
    <rPh sb="0" eb="3">
      <t>ホウシャセン</t>
    </rPh>
    <rPh sb="4" eb="6">
      <t>ケンコウ</t>
    </rPh>
    <rPh sb="6" eb="8">
      <t>エイキョウ</t>
    </rPh>
    <rPh sb="9" eb="10">
      <t>カン</t>
    </rPh>
    <rPh sb="12" eb="14">
      <t>ジョウホウ</t>
    </rPh>
    <rPh sb="14" eb="16">
      <t>ハッシン</t>
    </rPh>
    <phoneticPr fontId="5"/>
  </si>
  <si>
    <t>株式会社 三菱総合研究所</t>
    <rPh sb="0" eb="4">
      <t>カブシキガイシャ</t>
    </rPh>
    <rPh sb="5" eb="7">
      <t>ミツビシ</t>
    </rPh>
    <rPh sb="7" eb="9">
      <t>ソウゴウ</t>
    </rPh>
    <rPh sb="9" eb="12">
      <t>ケンキュウジョ</t>
    </rPh>
    <phoneticPr fontId="5"/>
  </si>
  <si>
    <t>放射線による健康影響に関するポータルサイトの制作及び統一的な基礎資料を活用した情報発信業務</t>
    <rPh sb="0" eb="3">
      <t>ホウシャセン</t>
    </rPh>
    <rPh sb="6" eb="8">
      <t>ケンコウ</t>
    </rPh>
    <rPh sb="8" eb="10">
      <t>エイキョウ</t>
    </rPh>
    <rPh sb="11" eb="12">
      <t>カン</t>
    </rPh>
    <rPh sb="22" eb="24">
      <t>セイサク</t>
    </rPh>
    <rPh sb="24" eb="25">
      <t>オヨ</t>
    </rPh>
    <rPh sb="26" eb="29">
      <t>トウイツテキ</t>
    </rPh>
    <rPh sb="30" eb="32">
      <t>キソ</t>
    </rPh>
    <rPh sb="32" eb="34">
      <t>シリョウ</t>
    </rPh>
    <rPh sb="35" eb="37">
      <t>カツヨウ</t>
    </rPh>
    <rPh sb="39" eb="41">
      <t>ジョウホウ</t>
    </rPh>
    <rPh sb="41" eb="43">
      <t>ハッシン</t>
    </rPh>
    <rPh sb="43" eb="45">
      <t>ギョウム</t>
    </rPh>
    <phoneticPr fontId="5"/>
  </si>
  <si>
    <t>県民健康調査「甲状腺検査」に係る検査実施機関への支援業務</t>
    <rPh sb="0" eb="2">
      <t>ケンミン</t>
    </rPh>
    <rPh sb="2" eb="4">
      <t>ケンコウ</t>
    </rPh>
    <rPh sb="4" eb="6">
      <t>チョウサ</t>
    </rPh>
    <rPh sb="7" eb="10">
      <t>コウジョウセン</t>
    </rPh>
    <rPh sb="10" eb="12">
      <t>ケンサ</t>
    </rPh>
    <rPh sb="14" eb="15">
      <t>カカ</t>
    </rPh>
    <rPh sb="16" eb="18">
      <t>ケンサ</t>
    </rPh>
    <rPh sb="18" eb="20">
      <t>ジッシ</t>
    </rPh>
    <rPh sb="20" eb="22">
      <t>キカン</t>
    </rPh>
    <rPh sb="24" eb="26">
      <t>シエン</t>
    </rPh>
    <rPh sb="26" eb="28">
      <t>ギョウム</t>
    </rPh>
    <phoneticPr fontId="5"/>
  </si>
  <si>
    <t>福島県外における放射線に係る健康影響調査等に関するリスクコミュニケーション事業</t>
    <rPh sb="0" eb="2">
      <t>フクシマ</t>
    </rPh>
    <rPh sb="2" eb="4">
      <t>ケンガイ</t>
    </rPh>
    <rPh sb="8" eb="11">
      <t>ホウシャセン</t>
    </rPh>
    <rPh sb="12" eb="13">
      <t>カカ</t>
    </rPh>
    <rPh sb="14" eb="16">
      <t>ケンコウ</t>
    </rPh>
    <rPh sb="16" eb="18">
      <t>エイキョウ</t>
    </rPh>
    <rPh sb="18" eb="20">
      <t>チョウサ</t>
    </rPh>
    <rPh sb="20" eb="21">
      <t>トウ</t>
    </rPh>
    <rPh sb="22" eb="23">
      <t>カン</t>
    </rPh>
    <rPh sb="37" eb="39">
      <t>ジギョウ</t>
    </rPh>
    <phoneticPr fontId="5"/>
  </si>
  <si>
    <t>エム・アール・アイリサーチアソシエイツ株式会社</t>
    <rPh sb="19" eb="23">
      <t>カブシキガイシャ</t>
    </rPh>
    <phoneticPr fontId="5"/>
  </si>
  <si>
    <t>放射線による健康影響に関する科学情報の収集と放射線による健康影響等に関する統一的な基礎資料の改訂業務</t>
    <rPh sb="0" eb="3">
      <t>ホウシャセン</t>
    </rPh>
    <rPh sb="6" eb="8">
      <t>ケンコウ</t>
    </rPh>
    <rPh sb="8" eb="10">
      <t>エイキョウ</t>
    </rPh>
    <rPh sb="11" eb="12">
      <t>カン</t>
    </rPh>
    <rPh sb="14" eb="18">
      <t>カガクジョウホウ</t>
    </rPh>
    <rPh sb="19" eb="21">
      <t>シュウシュウ</t>
    </rPh>
    <rPh sb="22" eb="25">
      <t>ホウシャセン</t>
    </rPh>
    <rPh sb="28" eb="30">
      <t>ケンコウ</t>
    </rPh>
    <rPh sb="30" eb="32">
      <t>エイキョウ</t>
    </rPh>
    <rPh sb="32" eb="33">
      <t>トウ</t>
    </rPh>
    <rPh sb="34" eb="35">
      <t>カン</t>
    </rPh>
    <rPh sb="37" eb="40">
      <t>トウイツテキ</t>
    </rPh>
    <rPh sb="41" eb="45">
      <t>キソシリョウ</t>
    </rPh>
    <rPh sb="46" eb="48">
      <t>カイテイ</t>
    </rPh>
    <rPh sb="48" eb="50">
      <t>ギョウム</t>
    </rPh>
    <phoneticPr fontId="5"/>
  </si>
  <si>
    <t>福島県内における住民の個人被ばく線量把握事業（内部被ばく）</t>
    <rPh sb="0" eb="2">
      <t>フクシマ</t>
    </rPh>
    <rPh sb="2" eb="4">
      <t>ケンナイ</t>
    </rPh>
    <rPh sb="8" eb="10">
      <t>ジュウミン</t>
    </rPh>
    <rPh sb="11" eb="13">
      <t>コジン</t>
    </rPh>
    <rPh sb="13" eb="14">
      <t>ヒ</t>
    </rPh>
    <rPh sb="16" eb="18">
      <t>センリョウ</t>
    </rPh>
    <rPh sb="18" eb="20">
      <t>ハアク</t>
    </rPh>
    <rPh sb="20" eb="22">
      <t>ジギョウ</t>
    </rPh>
    <rPh sb="23" eb="25">
      <t>ナイブ</t>
    </rPh>
    <rPh sb="25" eb="26">
      <t>ヒ</t>
    </rPh>
    <phoneticPr fontId="5"/>
  </si>
  <si>
    <t>福島県内における住民の個人被ばく線量把握事業（外部被ばく）</t>
    <rPh sb="0" eb="2">
      <t>フクシマ</t>
    </rPh>
    <rPh sb="2" eb="4">
      <t>ケンナイ</t>
    </rPh>
    <rPh sb="8" eb="10">
      <t>ジュウミン</t>
    </rPh>
    <rPh sb="11" eb="13">
      <t>コジン</t>
    </rPh>
    <rPh sb="13" eb="14">
      <t>ヒ</t>
    </rPh>
    <rPh sb="16" eb="18">
      <t>センリョウ</t>
    </rPh>
    <rPh sb="18" eb="20">
      <t>ハアク</t>
    </rPh>
    <rPh sb="20" eb="22">
      <t>ジギョウ</t>
    </rPh>
    <rPh sb="23" eb="25">
      <t>ガイブ</t>
    </rPh>
    <rPh sb="25" eb="26">
      <t>ヒ</t>
    </rPh>
    <phoneticPr fontId="5"/>
  </si>
  <si>
    <t>研究班A</t>
    <rPh sb="0" eb="3">
      <t>ケンキュウハン</t>
    </rPh>
    <phoneticPr fontId="5"/>
  </si>
  <si>
    <t>セミナー、車座集会、シンポジウム等開催件数</t>
    <phoneticPr fontId="5"/>
  </si>
  <si>
    <t>事業費／セミナー等開催件数</t>
    <phoneticPr fontId="5"/>
  </si>
  <si>
    <t>-</t>
    <phoneticPr fontId="5"/>
  </si>
  <si>
    <t>524.2/280</t>
    <phoneticPr fontId="5"/>
  </si>
  <si>
    <t>523.2/175</t>
    <phoneticPr fontId="5"/>
  </si>
  <si>
    <t>百万円</t>
    <rPh sb="0" eb="2">
      <t>ヒャクマン</t>
    </rPh>
    <rPh sb="2" eb="3">
      <t>エン</t>
    </rPh>
    <phoneticPr fontId="5"/>
  </si>
  <si>
    <t>477/284</t>
    <phoneticPr fontId="5"/>
  </si>
  <si>
    <t>47百万円/20</t>
    <phoneticPr fontId="5"/>
  </si>
  <si>
    <t>45.4百万円/11</t>
    <phoneticPr fontId="5"/>
  </si>
  <si>
    <t>133百万円/31</t>
    <phoneticPr fontId="5"/>
  </si>
  <si>
    <t>放射線の不安払拭、原発事故情報のアップデートを目的としたセミナー等の開催件数</t>
    <phoneticPr fontId="5"/>
  </si>
  <si>
    <t>2020年度に約40%だった「現在の放射線被ばくで、次世代以降の人への健康影響が福島県の方々に起こる可能性が高い」と回答した人の割合を、2025年度に約20%まで半減させる。</t>
    <phoneticPr fontId="5"/>
  </si>
  <si>
    <t>「現在の放射線被ばくで、次世代以降の人への健康影響が福島県の方々に起こる可能性が高い」と認識している人の割合</t>
    <phoneticPr fontId="5"/>
  </si>
  <si>
    <t>455.3/239</t>
    <phoneticPr fontId="5"/>
  </si>
  <si>
    <t>放射線健康管理・健康不安対策事業（福島県内における放射線に係る健康影響等に関するリスクコミュニケーション事業）委託業務
放射線健康管理・健康不安対策事業（福島県外における放射線に係る健康影響等に関するリスクコミュニケーション事業）委託業務
環境省委託事業「放射線の健康影響に関する情報発信の実施業務」</t>
    <phoneticPr fontId="5"/>
  </si>
  <si>
    <t>百万円/件</t>
    <rPh sb="0" eb="2">
      <t>ヒャクマン</t>
    </rPh>
    <rPh sb="2" eb="3">
      <t>エン</t>
    </rPh>
    <rPh sb="4" eb="5">
      <t>ケン</t>
    </rPh>
    <phoneticPr fontId="5"/>
  </si>
  <si>
    <t>放射線の健康影響に係る研究調査を推進すること。</t>
    <phoneticPr fontId="5"/>
  </si>
  <si>
    <t>研究調査の採択等件数</t>
    <phoneticPr fontId="5"/>
  </si>
  <si>
    <t>事業費／採択件数　　　　　　　　</t>
    <phoneticPr fontId="5"/>
  </si>
  <si>
    <t>件</t>
    <rPh sb="0" eb="1">
      <t>ケン</t>
    </rPh>
    <phoneticPr fontId="5"/>
  </si>
  <si>
    <t>349/27</t>
    <phoneticPr fontId="5"/>
  </si>
  <si>
    <t>325.5/27</t>
    <phoneticPr fontId="5"/>
  </si>
  <si>
    <t>358.6/27</t>
    <phoneticPr fontId="5"/>
  </si>
  <si>
    <t>本事業は、放射線による健康影響に対して、中長期の健康調査等の実施に対応するために行うものであり、国として万全の対応をすることが必要であり、国民のニーズを踏まえ実施している。</t>
    <phoneticPr fontId="5"/>
  </si>
  <si>
    <t>福島復興再生特別措置法等に基づき、放射線による健康影響に対して、中長期の健康調査等の実施に対応するため、国の責務として万全の対応をすることが必要である。</t>
    <phoneticPr fontId="5"/>
  </si>
  <si>
    <t>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t>
    <phoneticPr fontId="5"/>
  </si>
  <si>
    <t>有</t>
  </si>
  <si>
    <t>委託・請負事業は茨城県との随意契約を除き、総合評価落札方式、企画競争方式、もしくは参加者確認公募での入札によって受託業者を決定しており競争性及び透明性を確保している。</t>
    <phoneticPr fontId="5"/>
  </si>
  <si>
    <t>妥当である。</t>
    <phoneticPr fontId="5"/>
  </si>
  <si>
    <t>委託・請負事業は少額随意契約を除き競争性を担保した選定方法によって受託業者を決定しており、競争性を確保している。再委託を行う場合も必要性等審査しており合理的な支出となっている。</t>
    <phoneticPr fontId="5"/>
  </si>
  <si>
    <t>事業目的に即した内容に限定されている。</t>
    <phoneticPr fontId="5"/>
  </si>
  <si>
    <t>コロナ渦に伴う事業規模の縮小により事業計画を変更したため。また、地方自治体等との調整により事業計画の変更等があったため不用率が大きくなった。</t>
    <phoneticPr fontId="5"/>
  </si>
  <si>
    <t>委託・請負事業は入札によって受託業者を決定しており、競争性を確保しコスト削減を図っている。</t>
    <phoneticPr fontId="5"/>
  </si>
  <si>
    <t>成果目標に見合ったものになっている。</t>
    <phoneticPr fontId="5"/>
  </si>
  <si>
    <t>事業は福島県等の意向を踏まえ、県民の健康を長期的に見守るため、住民のニーズ等を踏まえ実施している事業であり、他の手段・方法が無いため、特に問題は無い。</t>
    <phoneticPr fontId="5"/>
  </si>
  <si>
    <t>妥当な水準である。</t>
    <phoneticPr fontId="5"/>
  </si>
  <si>
    <t>成果物は環境省ホームページ、国立国会図書館において公表する等十分に活用されている。</t>
    <phoneticPr fontId="5"/>
  </si>
  <si>
    <t>交付金</t>
    <phoneticPr fontId="5"/>
  </si>
  <si>
    <t>報償費</t>
    <phoneticPr fontId="5"/>
  </si>
  <si>
    <t>人件費</t>
    <rPh sb="0" eb="3">
      <t>ジンケンヒ</t>
    </rPh>
    <phoneticPr fontId="5"/>
  </si>
  <si>
    <t>消費税</t>
    <rPh sb="0" eb="3">
      <t>ショウヒゼイ</t>
    </rPh>
    <phoneticPr fontId="5"/>
  </si>
  <si>
    <t>賃借料</t>
    <rPh sb="0" eb="3">
      <t>チンシャクリョウ</t>
    </rPh>
    <phoneticPr fontId="5"/>
  </si>
  <si>
    <t>通信費</t>
    <rPh sb="0" eb="3">
      <t>ツウシンヒ</t>
    </rPh>
    <phoneticPr fontId="5"/>
  </si>
  <si>
    <t>事務所経費</t>
    <rPh sb="0" eb="3">
      <t>ジムショ</t>
    </rPh>
    <rPh sb="3" eb="5">
      <t>ケイヒ</t>
    </rPh>
    <phoneticPr fontId="5"/>
  </si>
  <si>
    <t>交通費</t>
    <rPh sb="0" eb="3">
      <t>コウツウヒ</t>
    </rPh>
    <phoneticPr fontId="5"/>
  </si>
  <si>
    <t>事務用品費</t>
    <rPh sb="0" eb="2">
      <t>ジム</t>
    </rPh>
    <rPh sb="2" eb="4">
      <t>ヨウヒン</t>
    </rPh>
    <rPh sb="4" eb="5">
      <t>ヒ</t>
    </rPh>
    <phoneticPr fontId="5"/>
  </si>
  <si>
    <t>印刷費</t>
    <rPh sb="0" eb="3">
      <t>インサツヒ</t>
    </rPh>
    <phoneticPr fontId="5"/>
  </si>
  <si>
    <t>会場使用料等</t>
    <rPh sb="0" eb="2">
      <t>カイジョウ</t>
    </rPh>
    <rPh sb="2" eb="5">
      <t>シヨウリョウ</t>
    </rPh>
    <rPh sb="5" eb="6">
      <t>トウ</t>
    </rPh>
    <phoneticPr fontId="5"/>
  </si>
  <si>
    <t>電話使用料</t>
    <rPh sb="0" eb="2">
      <t>デンワ</t>
    </rPh>
    <rPh sb="2" eb="5">
      <t>シヨウリョウ</t>
    </rPh>
    <phoneticPr fontId="5"/>
  </si>
  <si>
    <t>郵送料</t>
    <rPh sb="0" eb="3">
      <t>ユウソウリョウ</t>
    </rPh>
    <phoneticPr fontId="5"/>
  </si>
  <si>
    <t>水道光熱費等</t>
    <rPh sb="0" eb="2">
      <t>スイドウ</t>
    </rPh>
    <rPh sb="2" eb="5">
      <t>コウネツヒ</t>
    </rPh>
    <rPh sb="5" eb="6">
      <t>トウ</t>
    </rPh>
    <phoneticPr fontId="5"/>
  </si>
  <si>
    <t>公立大学法人福島県立医科大学への交付金</t>
    <phoneticPr fontId="5"/>
  </si>
  <si>
    <t>研究班B</t>
    <rPh sb="0" eb="3">
      <t>ケンキュウハン</t>
    </rPh>
    <phoneticPr fontId="5"/>
  </si>
  <si>
    <t>研究班C</t>
    <rPh sb="0" eb="3">
      <t>ケンキュウハン</t>
    </rPh>
    <phoneticPr fontId="5"/>
  </si>
  <si>
    <t>研究班D</t>
    <rPh sb="0" eb="3">
      <t>ケンキュウハン</t>
    </rPh>
    <phoneticPr fontId="5"/>
  </si>
  <si>
    <t>国立大学法人 弘前大学</t>
    <rPh sb="0" eb="2">
      <t>コクリツ</t>
    </rPh>
    <rPh sb="2" eb="4">
      <t>ダイガク</t>
    </rPh>
    <rPh sb="4" eb="6">
      <t>ホウジン</t>
    </rPh>
    <rPh sb="7" eb="9">
      <t>ヒロサキ</t>
    </rPh>
    <rPh sb="9" eb="11">
      <t>ダイガク</t>
    </rPh>
    <phoneticPr fontId="5"/>
  </si>
  <si>
    <t>放射線リスクコミュニケーションに係る拠点事業</t>
    <phoneticPr fontId="5"/>
  </si>
  <si>
    <t>放射線の健康影響に係る研究調査Ａ</t>
    <phoneticPr fontId="5"/>
  </si>
  <si>
    <t>放射線の健康影響に係る研究調査B</t>
    <phoneticPr fontId="5"/>
  </si>
  <si>
    <t>放射線の健康影響に係る研究調査C</t>
    <phoneticPr fontId="5"/>
  </si>
  <si>
    <t>放射線の健康影響に係る研究調査D</t>
    <phoneticPr fontId="5"/>
  </si>
  <si>
    <t>研究班E</t>
    <rPh sb="0" eb="3">
      <t>ケンキュウハン</t>
    </rPh>
    <phoneticPr fontId="5"/>
  </si>
  <si>
    <t>放射線の健康影響に係る研究調査E</t>
    <phoneticPr fontId="5"/>
  </si>
  <si>
    <t>国立大学法人 長崎大学</t>
    <phoneticPr fontId="5"/>
  </si>
  <si>
    <t>研究班F</t>
    <phoneticPr fontId="5"/>
  </si>
  <si>
    <t>放射線の健康影響に係る研究調査F</t>
    <phoneticPr fontId="5"/>
  </si>
  <si>
    <t>研究班G</t>
    <phoneticPr fontId="5"/>
  </si>
  <si>
    <t>放射線の健康影響に係る研究調査G</t>
    <phoneticPr fontId="5"/>
  </si>
  <si>
    <t>研究班H</t>
    <rPh sb="0" eb="3">
      <t>ケンキュウハン</t>
    </rPh>
    <phoneticPr fontId="5"/>
  </si>
  <si>
    <t>放射線の健康影響に係る研究調査H</t>
    <phoneticPr fontId="5"/>
  </si>
  <si>
    <t>ホールボディカウンタ性能維持</t>
    <phoneticPr fontId="5"/>
  </si>
  <si>
    <t>一般社団法人 福島県薬剤師会</t>
    <phoneticPr fontId="5"/>
  </si>
  <si>
    <t>放射線と健康に関する医療関係者への理解促進研修等</t>
    <phoneticPr fontId="5"/>
  </si>
  <si>
    <t>公立大学法人福島県立医科大学</t>
    <phoneticPr fontId="5"/>
  </si>
  <si>
    <t>甲状腺検査に係る二次検査実施機関への支援</t>
    <phoneticPr fontId="5"/>
  </si>
  <si>
    <t>一般財団法人 材料科学技術振興財団</t>
    <phoneticPr fontId="5"/>
  </si>
  <si>
    <t>母乳検査</t>
    <phoneticPr fontId="5"/>
  </si>
  <si>
    <t>外部評価委員による評価において、成果を認められた研究の割合</t>
    <rPh sb="16" eb="18">
      <t>セイカ</t>
    </rPh>
    <rPh sb="19" eb="20">
      <t>ミト</t>
    </rPh>
    <rPh sb="24" eb="26">
      <t>ケンキュウ</t>
    </rPh>
    <rPh sb="27" eb="29">
      <t>ワリアイ</t>
    </rPh>
    <phoneticPr fontId="5"/>
  </si>
  <si>
    <t>毎年7月に行われる評価委員による評価において、成果が認められるとされる評価（A、B）を受けた研究の割合を80%を維持する。</t>
    <rPh sb="0" eb="2">
      <t>マイトシ</t>
    </rPh>
    <rPh sb="3" eb="4">
      <t>ガツ</t>
    </rPh>
    <rPh sb="5" eb="6">
      <t>オコナ</t>
    </rPh>
    <rPh sb="9" eb="11">
      <t>ヒョウカ</t>
    </rPh>
    <rPh sb="23" eb="25">
      <t>セイカ</t>
    </rPh>
    <rPh sb="26" eb="27">
      <t>ミト</t>
    </rPh>
    <rPh sb="35" eb="37">
      <t>ヒョウカ</t>
    </rPh>
    <rPh sb="43" eb="44">
      <t>ウ</t>
    </rPh>
    <rPh sb="46" eb="48">
      <t>ケンキュウ</t>
    </rPh>
    <rPh sb="49" eb="51">
      <t>ワリアイ</t>
    </rPh>
    <rPh sb="56" eb="58">
      <t>イジ</t>
    </rPh>
    <phoneticPr fontId="5"/>
  </si>
  <si>
    <t>D.研究班A</t>
    <phoneticPr fontId="5"/>
  </si>
  <si>
    <t>消耗品費</t>
    <rPh sb="0" eb="3">
      <t>ショウモウヒン</t>
    </rPh>
    <rPh sb="3" eb="4">
      <t>ヒ</t>
    </rPh>
    <phoneticPr fontId="5"/>
  </si>
  <si>
    <t>雑役務費</t>
    <rPh sb="0" eb="4">
      <t>ザツエキムヒ</t>
    </rPh>
    <phoneticPr fontId="5"/>
  </si>
  <si>
    <t>一般管理費</t>
    <rPh sb="0" eb="2">
      <t>イッパン</t>
    </rPh>
    <rPh sb="2" eb="5">
      <t>カンリヒ</t>
    </rPh>
    <phoneticPr fontId="5"/>
  </si>
  <si>
    <t>旅費</t>
    <rPh sb="0" eb="2">
      <t>リョヒ</t>
    </rPh>
    <phoneticPr fontId="5"/>
  </si>
  <si>
    <t>消費税</t>
    <rPh sb="0" eb="3">
      <t>ショウヒゼイ</t>
    </rPh>
    <phoneticPr fontId="5"/>
  </si>
  <si>
    <t>B.一般社団法人 福島県助産師会</t>
    <phoneticPr fontId="5"/>
  </si>
  <si>
    <t>A.福島県</t>
    <rPh sb="2" eb="5">
      <t>フクシマケン</t>
    </rPh>
    <phoneticPr fontId="5"/>
  </si>
  <si>
    <t>医療従事者向けの甲状腺検査に係る講習会、研修会等を開催することにより、甲状腺検査への理解の促進と検査体制の向上を図る。</t>
    <phoneticPr fontId="5"/>
  </si>
  <si>
    <t>医療従事者向け講習会、研修会等を開催することにより、甲状腺検査体制の向上を図る</t>
    <phoneticPr fontId="5"/>
  </si>
  <si>
    <t>講習会、研修会等の開催回数</t>
    <phoneticPr fontId="5"/>
  </si>
  <si>
    <t>講習会、研修会等の開催件数/事業費</t>
    <phoneticPr fontId="5"/>
  </si>
  <si>
    <t>全都道府県において甲状腺検査を受診できるような甲状腺検査体制とする。</t>
    <phoneticPr fontId="5"/>
  </si>
  <si>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5"/>
  </si>
  <si>
    <t>ー</t>
    <phoneticPr fontId="5"/>
  </si>
  <si>
    <t>F.</t>
    <phoneticPr fontId="5"/>
  </si>
  <si>
    <t>茨城県</t>
    <phoneticPr fontId="5"/>
  </si>
  <si>
    <t>放射線障害の健康相談事業</t>
    <phoneticPr fontId="5"/>
  </si>
  <si>
    <t>放射線の健康影響に係る研究調査事業最終評価結果</t>
    <phoneticPr fontId="5"/>
  </si>
  <si>
    <t>本事業は、福島県からの要望等を踏まえ原子力被災者の健康確保・不安解消を図るためのものである。放射線による健康影響に対して、中長期の健康調査等について着実に実施し、過年度に得られた知見を適宜活用し、業務内容の絞り込みによるコスト削減を検討するなど、効率的な業務の実施に取り組んだ。</t>
    <phoneticPr fontId="5"/>
  </si>
  <si>
    <t>原子力被災者の健康確保・不安解消を図るため、引き続き、放射線による健康影響に対して、中長期の健康調査等の実施について着実に実施し、適切かつ効率的な執行となるよう努めることとする。</t>
    <phoneticPr fontId="5"/>
  </si>
  <si>
    <t>https://www.env.go.jp/guide/seisaku/index.html</t>
    <phoneticPr fontId="5"/>
  </si>
  <si>
    <t>目標１０－３　放射線に係る一般住民の健康管理・健康不安対策</t>
    <phoneticPr fontId="5"/>
  </si>
  <si>
    <t>福島県民の健康を確保するために、放射線の健康影響に係る調査研究、安心・リスクコミュニケーション等を引き続き実施すること。また、一者応札の改善に向けた取り組みを検討すること。</t>
    <phoneticPr fontId="5"/>
  </si>
  <si>
    <t>執行等改善</t>
  </si>
  <si>
    <t>安心・リスクコミュニケーションに係る予算等を増額要求としたが、一方で行政需要を踏まえ減額要求を行うなど、スクラップ・アンド・ビルトを行うことによりメリハリのある予算要求を行った。執行においては、公告時期の早期化や公告期間の延長等、一者応札の改善に向けた対応を行っていく。</t>
    <rPh sb="16" eb="17">
      <t>カカ</t>
    </rPh>
    <rPh sb="18" eb="20">
      <t>ヨサン</t>
    </rPh>
    <rPh sb="20" eb="21">
      <t>トウ</t>
    </rPh>
    <rPh sb="22" eb="24">
      <t>ゾウガク</t>
    </rPh>
    <rPh sb="24" eb="26">
      <t>ヨウキュウ</t>
    </rPh>
    <rPh sb="31" eb="33">
      <t>イッポウ</t>
    </rPh>
    <rPh sb="34" eb="36">
      <t>ギョウセイ</t>
    </rPh>
    <rPh sb="36" eb="38">
      <t>ジュヨウ</t>
    </rPh>
    <rPh sb="39" eb="40">
      <t>フ</t>
    </rPh>
    <rPh sb="42" eb="44">
      <t>ゲンガク</t>
    </rPh>
    <rPh sb="44" eb="46">
      <t>ヨウキュウ</t>
    </rPh>
    <rPh sb="47" eb="48">
      <t>オコナ</t>
    </rPh>
    <rPh sb="66" eb="67">
      <t>オコナ</t>
    </rPh>
    <rPh sb="80" eb="82">
      <t>ヨサン</t>
    </rPh>
    <rPh sb="82" eb="84">
      <t>ヨウキュウ</t>
    </rPh>
    <rPh sb="85" eb="86">
      <t>オコナ</t>
    </rPh>
    <rPh sb="89" eb="91">
      <t>シッコウ</t>
    </rPh>
    <rPh sb="97" eb="99">
      <t>コウコク</t>
    </rPh>
    <rPh sb="99" eb="101">
      <t>ジキ</t>
    </rPh>
    <rPh sb="102" eb="105">
      <t>ソウキカ</t>
    </rPh>
    <rPh sb="106" eb="108">
      <t>コウコク</t>
    </rPh>
    <rPh sb="108" eb="110">
      <t>キカン</t>
    </rPh>
    <rPh sb="111" eb="113">
      <t>エンチョウ</t>
    </rPh>
    <rPh sb="113" eb="114">
      <t>トウ</t>
    </rPh>
    <rPh sb="115" eb="116">
      <t>イチ</t>
    </rPh>
    <rPh sb="116" eb="117">
      <t>シャ</t>
    </rPh>
    <rPh sb="117" eb="119">
      <t>オウサツ</t>
    </rPh>
    <rPh sb="120" eb="122">
      <t>カイゼン</t>
    </rPh>
    <rPh sb="123" eb="124">
      <t>ム</t>
    </rPh>
    <rPh sb="126" eb="128">
      <t>タイオウ</t>
    </rPh>
    <rPh sb="129" eb="130">
      <t>オコナ</t>
    </rPh>
    <phoneticPr fontId="5"/>
  </si>
  <si>
    <t>福島の復興再生、風評払拭等を含めた成果を社会全体へ還元するため、放射線の健康影響に係る研究調査を推進する。</t>
    <rPh sb="17" eb="19">
      <t>セイカ</t>
    </rPh>
    <phoneticPr fontId="5"/>
  </si>
  <si>
    <t>令和3年度に立ち上げた「ぐぐるプロジェクト」の取組を通じて、放射線健康影響に係るリスクコミュニケーションや情報発信を実施することにより、国民に対して放射線不安の解消や、差別・偏見につながる風評加害者とならないようにしていく。</t>
    <rPh sb="68" eb="70">
      <t>コクミン</t>
    </rPh>
    <rPh sb="71" eb="72">
      <t>タイ</t>
    </rPh>
    <rPh sb="74" eb="77">
      <t>ホウシャセン</t>
    </rPh>
    <rPh sb="80" eb="82">
      <t>カイショウ</t>
    </rPh>
    <rPh sb="96" eb="99">
      <t>カガイシャ</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</si>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</sst>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190501</xdr:colOff>
      <xdr:row>273</xdr:row>
      <xdr:rowOff>76201</xdr:rowOff>
    </xdr:from>
    <xdr:to>
      <xdr:col>39</xdr:col>
      <xdr:colOff>23433</xdr:colOff>
      <xdr:row>278</xdr:row>
      <xdr:rowOff>21591</xdr:rowOff>
    </xdr:to>
    <xdr:pic>
      <xdr:nvPicPr>
        <xdr:cNvPr id="5" name="図 4">
          <a:extLst>
            <a:ext uri="{FF2B5EF4-FFF2-40B4-BE49-F238E27FC236}">
              <a16:creationId xmlns:a16="http://schemas.microsoft.com/office/drawing/2014/main" id="{4648AE34-E2B0-D9D5-4CFA-E72AD9346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1" y="47434501"/>
          <a:ext cx="4498912"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281</xdr:row>
      <xdr:rowOff>0</xdr:rowOff>
    </xdr:from>
    <xdr:to>
      <xdr:col>19</xdr:col>
      <xdr:colOff>114300</xdr:colOff>
      <xdr:row>284</xdr:row>
      <xdr:rowOff>344147</xdr:rowOff>
    </xdr:to>
    <xdr:pic>
      <xdr:nvPicPr>
        <xdr:cNvPr id="6" name="図 5">
          <a:extLst>
            <a:ext uri="{FF2B5EF4-FFF2-40B4-BE49-F238E27FC236}">
              <a16:creationId xmlns:a16="http://schemas.microsoft.com/office/drawing/2014/main" id="{7E95691A-ECF6-B9DA-7542-AB7050E365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2400" y="50203100"/>
          <a:ext cx="2552700" cy="141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165100</xdr:colOff>
      <xdr:row>290</xdr:row>
      <xdr:rowOff>127000</xdr:rowOff>
    </xdr:from>
    <xdr:to>
      <xdr:col>19</xdr:col>
      <xdr:colOff>99461</xdr:colOff>
      <xdr:row>293</xdr:row>
      <xdr:rowOff>228600</xdr:rowOff>
    </xdr:to>
    <xdr:pic>
      <xdr:nvPicPr>
        <xdr:cNvPr id="7" name="図 6">
          <a:extLst>
            <a:ext uri="{FF2B5EF4-FFF2-40B4-BE49-F238E27FC236}">
              <a16:creationId xmlns:a16="http://schemas.microsoft.com/office/drawing/2014/main" id="{DB33E3D4-F817-F7E3-BF04-D3A4F09713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4300" y="49974500"/>
          <a:ext cx="2573421"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281</xdr:row>
      <xdr:rowOff>25400</xdr:rowOff>
    </xdr:from>
    <xdr:to>
      <xdr:col>34</xdr:col>
      <xdr:colOff>97790</xdr:colOff>
      <xdr:row>285</xdr:row>
      <xdr:rowOff>23437</xdr:rowOff>
    </xdr:to>
    <xdr:pic>
      <xdr:nvPicPr>
        <xdr:cNvPr id="10" name="図 9">
          <a:extLst>
            <a:ext uri="{FF2B5EF4-FFF2-40B4-BE49-F238E27FC236}">
              <a16:creationId xmlns:a16="http://schemas.microsoft.com/office/drawing/2014/main" id="{3FB085DA-5AFD-6DAD-4105-195D357583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0400" y="50228500"/>
          <a:ext cx="2540000" cy="1403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50800</xdr:colOff>
      <xdr:row>290</xdr:row>
      <xdr:rowOff>152400</xdr:rowOff>
    </xdr:from>
    <xdr:to>
      <xdr:col>35</xdr:col>
      <xdr:colOff>1671</xdr:colOff>
      <xdr:row>293</xdr:row>
      <xdr:rowOff>250190</xdr:rowOff>
    </xdr:to>
    <xdr:pic>
      <xdr:nvPicPr>
        <xdr:cNvPr id="11" name="図 10">
          <a:extLst>
            <a:ext uri="{FF2B5EF4-FFF2-40B4-BE49-F238E27FC236}">
              <a16:creationId xmlns:a16="http://schemas.microsoft.com/office/drawing/2014/main" id="{6F76EB5A-B58F-ED2B-6C55-CB9A856234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21200" y="49999900"/>
          <a:ext cx="2573421"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165100</xdr:colOff>
      <xdr:row>281</xdr:row>
      <xdr:rowOff>25400</xdr:rowOff>
    </xdr:from>
    <xdr:to>
      <xdr:col>49</xdr:col>
      <xdr:colOff>38100</xdr:colOff>
      <xdr:row>284</xdr:row>
      <xdr:rowOff>288232</xdr:rowOff>
    </xdr:to>
    <xdr:pic>
      <xdr:nvPicPr>
        <xdr:cNvPr id="13" name="図 12">
          <a:extLst>
            <a:ext uri="{FF2B5EF4-FFF2-40B4-BE49-F238E27FC236}">
              <a16:creationId xmlns:a16="http://schemas.microsoft.com/office/drawing/2014/main" id="{213C280E-52CB-A3E1-703F-7EBBCECACBB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89900" y="50228500"/>
          <a:ext cx="1905000" cy="1311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190500</xdr:colOff>
      <xdr:row>279</xdr:row>
      <xdr:rowOff>25400</xdr:rowOff>
    </xdr:from>
    <xdr:to>
      <xdr:col>44</xdr:col>
      <xdr:colOff>114300</xdr:colOff>
      <xdr:row>279</xdr:row>
      <xdr:rowOff>25400</xdr:rowOff>
    </xdr:to>
    <xdr:cxnSp macro="">
      <xdr:nvCxnSpPr>
        <xdr:cNvPr id="15" name="直線コネクタ 14">
          <a:extLst>
            <a:ext uri="{FF2B5EF4-FFF2-40B4-BE49-F238E27FC236}">
              <a16:creationId xmlns:a16="http://schemas.microsoft.com/office/drawing/2014/main" id="{19A43828-2010-AC43-DE78-3D99680FE8BE}"/>
            </a:ext>
          </a:extLst>
        </xdr:cNvPr>
        <xdr:cNvCxnSpPr/>
      </xdr:nvCxnSpPr>
      <xdr:spPr>
        <a:xfrm>
          <a:off x="2628900" y="49517300"/>
          <a:ext cx="6426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1557</xdr:colOff>
      <xdr:row>278</xdr:row>
      <xdr:rowOff>25401</xdr:rowOff>
    </xdr:from>
    <xdr:to>
      <xdr:col>28</xdr:col>
      <xdr:colOff>12700</xdr:colOff>
      <xdr:row>281</xdr:row>
      <xdr:rowOff>0</xdr:rowOff>
    </xdr:to>
    <xdr:cxnSp macro="">
      <xdr:nvCxnSpPr>
        <xdr:cNvPr id="18" name="直線コネクタ 17">
          <a:extLst>
            <a:ext uri="{FF2B5EF4-FFF2-40B4-BE49-F238E27FC236}">
              <a16:creationId xmlns:a16="http://schemas.microsoft.com/office/drawing/2014/main" id="{CD5A2C5F-A4E2-439C-6798-4148799B3805}"/>
            </a:ext>
          </a:extLst>
        </xdr:cNvPr>
        <xdr:cNvCxnSpPr>
          <a:stCxn id="5" idx="2"/>
        </xdr:cNvCxnSpPr>
      </xdr:nvCxnSpPr>
      <xdr:spPr>
        <a:xfrm>
          <a:off x="5691157" y="49161701"/>
          <a:ext cx="11143" cy="1041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279</xdr:row>
      <xdr:rowOff>25400</xdr:rowOff>
    </xdr:from>
    <xdr:to>
      <xdr:col>13</xdr:col>
      <xdr:colOff>12700</xdr:colOff>
      <xdr:row>280</xdr:row>
      <xdr:rowOff>342900</xdr:rowOff>
    </xdr:to>
    <xdr:cxnSp macro="">
      <xdr:nvCxnSpPr>
        <xdr:cNvPr id="22" name="直線コネクタ 21">
          <a:extLst>
            <a:ext uri="{FF2B5EF4-FFF2-40B4-BE49-F238E27FC236}">
              <a16:creationId xmlns:a16="http://schemas.microsoft.com/office/drawing/2014/main" id="{7C16D1C8-D147-4614-9A99-FB8CF9C3B1AF}"/>
            </a:ext>
          </a:extLst>
        </xdr:cNvPr>
        <xdr:cNvCxnSpPr/>
      </xdr:nvCxnSpPr>
      <xdr:spPr>
        <a:xfrm>
          <a:off x="2641600" y="49517300"/>
          <a:ext cx="12700" cy="673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127000</xdr:colOff>
      <xdr:row>279</xdr:row>
      <xdr:rowOff>25400</xdr:rowOff>
    </xdr:from>
    <xdr:to>
      <xdr:col>44</xdr:col>
      <xdr:colOff>127000</xdr:colOff>
      <xdr:row>281</xdr:row>
      <xdr:rowOff>38100</xdr:rowOff>
    </xdr:to>
    <xdr:cxnSp macro="">
      <xdr:nvCxnSpPr>
        <xdr:cNvPr id="23" name="直線コネクタ 22">
          <a:extLst>
            <a:ext uri="{FF2B5EF4-FFF2-40B4-BE49-F238E27FC236}">
              <a16:creationId xmlns:a16="http://schemas.microsoft.com/office/drawing/2014/main" id="{8B43D42B-54EA-49C5-8893-CB11959A5259}"/>
            </a:ext>
          </a:extLst>
        </xdr:cNvPr>
        <xdr:cNvCxnSpPr/>
      </xdr:nvCxnSpPr>
      <xdr:spPr>
        <a:xfrm>
          <a:off x="9067800" y="49517300"/>
          <a:ext cx="0"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287</xdr:row>
      <xdr:rowOff>0</xdr:rowOff>
    </xdr:from>
    <xdr:to>
      <xdr:col>12</xdr:col>
      <xdr:colOff>190500</xdr:colOff>
      <xdr:row>290</xdr:row>
      <xdr:rowOff>101600</xdr:rowOff>
    </xdr:to>
    <xdr:cxnSp macro="">
      <xdr:nvCxnSpPr>
        <xdr:cNvPr id="30" name="直線コネクタ 29">
          <a:extLst>
            <a:ext uri="{FF2B5EF4-FFF2-40B4-BE49-F238E27FC236}">
              <a16:creationId xmlns:a16="http://schemas.microsoft.com/office/drawing/2014/main" id="{D28C56BC-B706-4F75-900B-CA7B17FEB74C}"/>
            </a:ext>
          </a:extLst>
        </xdr:cNvPr>
        <xdr:cNvCxnSpPr/>
      </xdr:nvCxnSpPr>
      <xdr:spPr>
        <a:xfrm>
          <a:off x="2628900" y="48577500"/>
          <a:ext cx="0" cy="1371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287</xdr:row>
      <xdr:rowOff>38100</xdr:rowOff>
    </xdr:from>
    <xdr:to>
      <xdr:col>27</xdr:col>
      <xdr:colOff>190500</xdr:colOff>
      <xdr:row>290</xdr:row>
      <xdr:rowOff>139700</xdr:rowOff>
    </xdr:to>
    <xdr:cxnSp macro="">
      <xdr:nvCxnSpPr>
        <xdr:cNvPr id="34" name="直線コネクタ 33">
          <a:extLst>
            <a:ext uri="{FF2B5EF4-FFF2-40B4-BE49-F238E27FC236}">
              <a16:creationId xmlns:a16="http://schemas.microsoft.com/office/drawing/2014/main" id="{8976DA6F-CA9E-4002-85C2-BCE8C11AC15F}"/>
            </a:ext>
          </a:extLst>
        </xdr:cNvPr>
        <xdr:cNvCxnSpPr/>
      </xdr:nvCxnSpPr>
      <xdr:spPr>
        <a:xfrm>
          <a:off x="5676900" y="48615600"/>
          <a:ext cx="0" cy="1371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114300</xdr:colOff>
      <xdr:row>285</xdr:row>
      <xdr:rowOff>101600</xdr:rowOff>
    </xdr:from>
    <xdr:to>
      <xdr:col>49</xdr:col>
      <xdr:colOff>152400</xdr:colOff>
      <xdr:row>286</xdr:row>
      <xdr:rowOff>368300</xdr:rowOff>
    </xdr:to>
    <xdr:sp macro="" textlink="">
      <xdr:nvSpPr>
        <xdr:cNvPr id="36" name="大かっこ 35">
          <a:extLst>
            <a:ext uri="{FF2B5EF4-FFF2-40B4-BE49-F238E27FC236}">
              <a16:creationId xmlns:a16="http://schemas.microsoft.com/office/drawing/2014/main" id="{8E6929E5-F98F-449B-BFCF-EE85A9D19FCA}"/>
            </a:ext>
          </a:extLst>
        </xdr:cNvPr>
        <xdr:cNvSpPr/>
      </xdr:nvSpPr>
      <xdr:spPr>
        <a:xfrm>
          <a:off x="8039100" y="47332900"/>
          <a:ext cx="2070100" cy="93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茨城県東海村臨界事故に起因するて希望者に対する健康相談及び心のケア相談等を行う</a:t>
          </a:r>
          <a:endParaRPr kumimoji="1" lang="en-US" altLang="ja-JP" sz="12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7</xdr:col>
      <xdr:colOff>0</xdr:colOff>
      <xdr:row>285</xdr:row>
      <xdr:rowOff>101600</xdr:rowOff>
    </xdr:from>
    <xdr:to>
      <xdr:col>19</xdr:col>
      <xdr:colOff>50800</xdr:colOff>
      <xdr:row>286</xdr:row>
      <xdr:rowOff>381000</xdr:rowOff>
    </xdr:to>
    <xdr:sp macro="" textlink="">
      <xdr:nvSpPr>
        <xdr:cNvPr id="37" name="大かっこ 36">
          <a:extLst>
            <a:ext uri="{FF2B5EF4-FFF2-40B4-BE49-F238E27FC236}">
              <a16:creationId xmlns:a16="http://schemas.microsoft.com/office/drawing/2014/main" id="{52D323C3-21E8-47CD-9590-FB5FD0E6910A}"/>
            </a:ext>
          </a:extLst>
        </xdr:cNvPr>
        <xdr:cNvSpPr/>
      </xdr:nvSpPr>
      <xdr:spPr>
        <a:xfrm>
          <a:off x="1422400" y="47332900"/>
          <a:ext cx="248920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福島県で実施する県民健康調査等の活動を支援するための事業について必要な資金を交付</a:t>
          </a:r>
        </a:p>
      </xdr:txBody>
    </xdr:sp>
    <xdr:clientData/>
  </xdr:twoCellAnchor>
  <xdr:twoCellAnchor>
    <xdr:from>
      <xdr:col>21</xdr:col>
      <xdr:colOff>12700</xdr:colOff>
      <xdr:row>285</xdr:row>
      <xdr:rowOff>101600</xdr:rowOff>
    </xdr:from>
    <xdr:to>
      <xdr:col>35</xdr:col>
      <xdr:colOff>88900</xdr:colOff>
      <xdr:row>286</xdr:row>
      <xdr:rowOff>406400</xdr:rowOff>
    </xdr:to>
    <xdr:sp macro="" textlink="">
      <xdr:nvSpPr>
        <xdr:cNvPr id="38" name="大かっこ 37">
          <a:extLst>
            <a:ext uri="{FF2B5EF4-FFF2-40B4-BE49-F238E27FC236}">
              <a16:creationId xmlns:a16="http://schemas.microsoft.com/office/drawing/2014/main" id="{29DF010A-8FC2-4335-94B1-0BE31A3FB84E}"/>
            </a:ext>
          </a:extLst>
        </xdr:cNvPr>
        <xdr:cNvSpPr/>
      </xdr:nvSpPr>
      <xdr:spPr>
        <a:xfrm>
          <a:off x="4279900" y="47332900"/>
          <a:ext cx="2921000"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放射線の健康影響に係る調査研究、内部・外部被ばくに係る調査研究、放射線に不安を抱く住民に対するリスクコミュニケーション事業等を実施</a:t>
          </a:r>
        </a:p>
      </xdr:txBody>
    </xdr:sp>
    <xdr:clientData/>
  </xdr:twoCellAnchor>
  <xdr:twoCellAnchor>
    <xdr:from>
      <xdr:col>6</xdr:col>
      <xdr:colOff>139700</xdr:colOff>
      <xdr:row>294</xdr:row>
      <xdr:rowOff>50800</xdr:rowOff>
    </xdr:from>
    <xdr:to>
      <xdr:col>19</xdr:col>
      <xdr:colOff>127000</xdr:colOff>
      <xdr:row>296</xdr:row>
      <xdr:rowOff>292100</xdr:rowOff>
    </xdr:to>
    <xdr:sp macro="" textlink="">
      <xdr:nvSpPr>
        <xdr:cNvPr id="39" name="大かっこ 38">
          <a:extLst>
            <a:ext uri="{FF2B5EF4-FFF2-40B4-BE49-F238E27FC236}">
              <a16:creationId xmlns:a16="http://schemas.microsoft.com/office/drawing/2014/main" id="{EAEBD7A2-9A0B-4C87-A841-67DB9A863BB5}"/>
            </a:ext>
          </a:extLst>
        </xdr:cNvPr>
        <xdr:cNvSpPr/>
      </xdr:nvSpPr>
      <xdr:spPr>
        <a:xfrm>
          <a:off x="1358900" y="51358800"/>
          <a:ext cx="26289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放射線による健康不安対策に資する研修・検査や県民健康調査研究のために必要な事業を実施</a:t>
          </a:r>
        </a:p>
      </xdr:txBody>
    </xdr:sp>
    <xdr:clientData/>
  </xdr:twoCellAnchor>
  <xdr:twoCellAnchor>
    <xdr:from>
      <xdr:col>22</xdr:col>
      <xdr:colOff>38100</xdr:colOff>
      <xdr:row>294</xdr:row>
      <xdr:rowOff>38100</xdr:rowOff>
    </xdr:from>
    <xdr:to>
      <xdr:col>34</xdr:col>
      <xdr:colOff>139700</xdr:colOff>
      <xdr:row>296</xdr:row>
      <xdr:rowOff>266700</xdr:rowOff>
    </xdr:to>
    <xdr:sp macro="" textlink="">
      <xdr:nvSpPr>
        <xdr:cNvPr id="40" name="大かっこ 39">
          <a:extLst>
            <a:ext uri="{FF2B5EF4-FFF2-40B4-BE49-F238E27FC236}">
              <a16:creationId xmlns:a16="http://schemas.microsoft.com/office/drawing/2014/main" id="{84D75CE4-977D-4815-AB7B-EF2364223A9A}"/>
            </a:ext>
          </a:extLst>
        </xdr:cNvPr>
        <xdr:cNvSpPr/>
      </xdr:nvSpPr>
      <xdr:spPr>
        <a:xfrm>
          <a:off x="4508500" y="51346100"/>
          <a:ext cx="2540000" cy="863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放射線の健康影響に係る調査研究等やリスクコミュニケーションに係る拠点事業等を実施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71" zoomScaleNormal="75" zoomScaleSheetLayoutView="100" zoomScalePageLayoutView="85" workbookViewId="0">
      <selection activeCell="E630" sqref="E630:I63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601</v>
      </c>
      <c r="AK2" s="172"/>
      <c r="AL2" s="172"/>
      <c r="AM2" s="172"/>
      <c r="AN2" s="75" t="s">
        <v>280</v>
      </c>
      <c r="AO2" s="172">
        <v>21</v>
      </c>
      <c r="AP2" s="172"/>
      <c r="AQ2" s="172"/>
      <c r="AR2" s="76" t="s">
        <v>280</v>
      </c>
      <c r="AS2" s="173">
        <v>310</v>
      </c>
      <c r="AT2" s="173"/>
      <c r="AU2" s="173"/>
      <c r="AV2" s="75" t="str">
        <f>IF(AW2="","","-")</f>
        <v>-</v>
      </c>
      <c r="AW2" s="174">
        <v>0</v>
      </c>
      <c r="AX2" s="174"/>
    </row>
    <row r="3" spans="1:50" ht="21" customHeight="1" thickBot="1" x14ac:dyDescent="0.25">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0.5" customHeight="1" x14ac:dyDescent="0.2">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606</v>
      </c>
      <c r="AR5" s="197"/>
      <c r="AS5" s="197"/>
      <c r="AT5" s="197"/>
      <c r="AU5" s="197"/>
      <c r="AV5" s="197"/>
      <c r="AW5" s="197"/>
      <c r="AX5" s="198"/>
    </row>
    <row r="6" spans="1:50" ht="20.149999999999999" customHeight="1" x14ac:dyDescent="0.2">
      <c r="A6" s="199" t="s">
        <v>4</v>
      </c>
      <c r="B6" s="200"/>
      <c r="C6" s="200"/>
      <c r="D6" s="200"/>
      <c r="E6" s="200"/>
      <c r="F6" s="200"/>
      <c r="G6" s="201" t="str">
        <f>入力規則等!F39</f>
        <v>一般会計、エネルギー対策特別会計電源開発促進勘定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7.15"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21.6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文教及び科学振興、その他の事項経費</v>
      </c>
      <c r="AF8" s="182"/>
      <c r="AG8" s="182"/>
      <c r="AH8" s="182"/>
      <c r="AI8" s="182"/>
      <c r="AJ8" s="182"/>
      <c r="AK8" s="182"/>
      <c r="AL8" s="182"/>
      <c r="AM8" s="182"/>
      <c r="AN8" s="182"/>
      <c r="AO8" s="182"/>
      <c r="AP8" s="182"/>
      <c r="AQ8" s="182"/>
      <c r="AR8" s="182"/>
      <c r="AS8" s="182"/>
      <c r="AT8" s="182"/>
      <c r="AU8" s="182"/>
      <c r="AV8" s="182"/>
      <c r="AW8" s="182"/>
      <c r="AX8" s="188"/>
    </row>
    <row r="9" spans="1:50" ht="63" customHeight="1" x14ac:dyDescent="0.2">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5.25" customHeight="1" x14ac:dyDescent="0.2">
      <c r="A10" s="234" t="s">
        <v>27</v>
      </c>
      <c r="B10" s="235"/>
      <c r="C10" s="235"/>
      <c r="D10" s="235"/>
      <c r="E10" s="235"/>
      <c r="F10" s="235"/>
      <c r="G10" s="236" t="s">
        <v>634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2.5" customHeight="1" x14ac:dyDescent="0.2">
      <c r="A11" s="234" t="s">
        <v>5</v>
      </c>
      <c r="B11" s="235"/>
      <c r="C11" s="235"/>
      <c r="D11" s="235"/>
      <c r="E11" s="235"/>
      <c r="F11" s="239"/>
      <c r="G11" s="240" t="str">
        <f>入力規則等!P10</f>
        <v>委託・請負、交付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16.5" customHeight="1" x14ac:dyDescent="0.2">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16.5" customHeight="1" x14ac:dyDescent="0.2">
      <c r="A13" s="246"/>
      <c r="B13" s="247"/>
      <c r="C13" s="247"/>
      <c r="D13" s="247"/>
      <c r="E13" s="247"/>
      <c r="F13" s="248"/>
      <c r="G13" s="266" t="s">
        <v>6</v>
      </c>
      <c r="H13" s="267"/>
      <c r="I13" s="225" t="s">
        <v>7</v>
      </c>
      <c r="J13" s="226"/>
      <c r="K13" s="226"/>
      <c r="L13" s="226"/>
      <c r="M13" s="226"/>
      <c r="N13" s="226"/>
      <c r="O13" s="227"/>
      <c r="P13" s="216">
        <v>2077</v>
      </c>
      <c r="Q13" s="217"/>
      <c r="R13" s="217"/>
      <c r="S13" s="217"/>
      <c r="T13" s="217"/>
      <c r="U13" s="217"/>
      <c r="V13" s="218"/>
      <c r="W13" s="216">
        <v>1976</v>
      </c>
      <c r="X13" s="217"/>
      <c r="Y13" s="217"/>
      <c r="Z13" s="217"/>
      <c r="AA13" s="217"/>
      <c r="AB13" s="217"/>
      <c r="AC13" s="218"/>
      <c r="AD13" s="216">
        <v>1887</v>
      </c>
      <c r="AE13" s="217"/>
      <c r="AF13" s="217"/>
      <c r="AG13" s="217"/>
      <c r="AH13" s="217"/>
      <c r="AI13" s="217"/>
      <c r="AJ13" s="218"/>
      <c r="AK13" s="216">
        <v>1716.816</v>
      </c>
      <c r="AL13" s="217"/>
      <c r="AM13" s="217"/>
      <c r="AN13" s="217"/>
      <c r="AO13" s="217"/>
      <c r="AP13" s="217"/>
      <c r="AQ13" s="218"/>
      <c r="AR13" s="228">
        <v>1739.046</v>
      </c>
      <c r="AS13" s="229"/>
      <c r="AT13" s="229"/>
      <c r="AU13" s="229"/>
      <c r="AV13" s="229"/>
      <c r="AW13" s="229"/>
      <c r="AX13" s="230"/>
    </row>
    <row r="14" spans="1:50" ht="16.5" customHeight="1" x14ac:dyDescent="0.2">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16.5" customHeight="1" x14ac:dyDescent="0.2">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v>0</v>
      </c>
      <c r="AS15" s="217"/>
      <c r="AT15" s="217"/>
      <c r="AU15" s="217"/>
      <c r="AV15" s="217"/>
      <c r="AW15" s="217"/>
      <c r="AX15" s="233"/>
    </row>
    <row r="16" spans="1:50" ht="16.5" customHeight="1" x14ac:dyDescent="0.2">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16.5" customHeight="1" x14ac:dyDescent="0.2">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16.5" customHeight="1" x14ac:dyDescent="0.2">
      <c r="A18" s="246"/>
      <c r="B18" s="247"/>
      <c r="C18" s="247"/>
      <c r="D18" s="247"/>
      <c r="E18" s="247"/>
      <c r="F18" s="248"/>
      <c r="G18" s="270"/>
      <c r="H18" s="271"/>
      <c r="I18" s="257" t="s">
        <v>18</v>
      </c>
      <c r="J18" s="258"/>
      <c r="K18" s="258"/>
      <c r="L18" s="258"/>
      <c r="M18" s="258"/>
      <c r="N18" s="258"/>
      <c r="O18" s="259"/>
      <c r="P18" s="260">
        <f>SUM(P13:V17)</f>
        <v>2077</v>
      </c>
      <c r="Q18" s="261"/>
      <c r="R18" s="261"/>
      <c r="S18" s="261"/>
      <c r="T18" s="261"/>
      <c r="U18" s="261"/>
      <c r="V18" s="262"/>
      <c r="W18" s="260">
        <f>SUM(W13:AC17)</f>
        <v>1976</v>
      </c>
      <c r="X18" s="261"/>
      <c r="Y18" s="261"/>
      <c r="Z18" s="261"/>
      <c r="AA18" s="261"/>
      <c r="AB18" s="261"/>
      <c r="AC18" s="262"/>
      <c r="AD18" s="260">
        <f>SUM(AD13:AJ17)</f>
        <v>1887</v>
      </c>
      <c r="AE18" s="261"/>
      <c r="AF18" s="261"/>
      <c r="AG18" s="261"/>
      <c r="AH18" s="261"/>
      <c r="AI18" s="261"/>
      <c r="AJ18" s="262"/>
      <c r="AK18" s="260">
        <f>SUM(AK13:AQ17)</f>
        <v>1716.816</v>
      </c>
      <c r="AL18" s="261"/>
      <c r="AM18" s="261"/>
      <c r="AN18" s="261"/>
      <c r="AO18" s="261"/>
      <c r="AP18" s="261"/>
      <c r="AQ18" s="262"/>
      <c r="AR18" s="260">
        <f>SUM(AR13:AX17)</f>
        <v>1739.046</v>
      </c>
      <c r="AS18" s="261"/>
      <c r="AT18" s="261"/>
      <c r="AU18" s="261"/>
      <c r="AV18" s="261"/>
      <c r="AW18" s="261"/>
      <c r="AX18" s="263"/>
    </row>
    <row r="19" spans="1:50" ht="16.5" customHeight="1" x14ac:dyDescent="0.2">
      <c r="A19" s="246"/>
      <c r="B19" s="247"/>
      <c r="C19" s="247"/>
      <c r="D19" s="247"/>
      <c r="E19" s="247"/>
      <c r="F19" s="248"/>
      <c r="G19" s="253" t="s">
        <v>9</v>
      </c>
      <c r="H19" s="254"/>
      <c r="I19" s="254"/>
      <c r="J19" s="254"/>
      <c r="K19" s="254"/>
      <c r="L19" s="254"/>
      <c r="M19" s="254"/>
      <c r="N19" s="254"/>
      <c r="O19" s="254"/>
      <c r="P19" s="216">
        <v>1487</v>
      </c>
      <c r="Q19" s="217"/>
      <c r="R19" s="217"/>
      <c r="S19" s="217"/>
      <c r="T19" s="217"/>
      <c r="U19" s="217"/>
      <c r="V19" s="218"/>
      <c r="W19" s="216">
        <v>1418</v>
      </c>
      <c r="X19" s="217"/>
      <c r="Y19" s="217"/>
      <c r="Z19" s="217"/>
      <c r="AA19" s="217"/>
      <c r="AB19" s="217"/>
      <c r="AC19" s="218"/>
      <c r="AD19" s="216">
        <v>1535.5507720000001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16.5" customHeight="1" x14ac:dyDescent="0.2">
      <c r="A20" s="246"/>
      <c r="B20" s="247"/>
      <c r="C20" s="247"/>
      <c r="D20" s="247"/>
      <c r="E20" s="247"/>
      <c r="F20" s="248"/>
      <c r="G20" s="253" t="s">
        <v>10</v>
      </c>
      <c r="H20" s="254"/>
      <c r="I20" s="254"/>
      <c r="J20" s="254"/>
      <c r="K20" s="254"/>
      <c r="L20" s="254"/>
      <c r="M20" s="254"/>
      <c r="N20" s="254"/>
      <c r="O20" s="254"/>
      <c r="P20" s="292">
        <f>IF(P18=0, "-", SUM(P19)/P18)</f>
        <v>0.71593644679826673</v>
      </c>
      <c r="Q20" s="292"/>
      <c r="R20" s="292"/>
      <c r="S20" s="292"/>
      <c r="T20" s="292"/>
      <c r="U20" s="292"/>
      <c r="V20" s="292"/>
      <c r="W20" s="292">
        <f>IF(W18=0, "-", SUM(W19)/W18)</f>
        <v>0.71761133603238869</v>
      </c>
      <c r="X20" s="292"/>
      <c r="Y20" s="292"/>
      <c r="Z20" s="292"/>
      <c r="AA20" s="292"/>
      <c r="AB20" s="292"/>
      <c r="AC20" s="292"/>
      <c r="AD20" s="292">
        <f>IF(AD18=0, "-", SUM(AD19)/AD18)</f>
        <v>0.8137523963963964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236</v>
      </c>
      <c r="H21" s="291"/>
      <c r="I21" s="291"/>
      <c r="J21" s="291"/>
      <c r="K21" s="291"/>
      <c r="L21" s="291"/>
      <c r="M21" s="291"/>
      <c r="N21" s="291"/>
      <c r="O21" s="291"/>
      <c r="P21" s="292">
        <f>IF(P19=0, "-", SUM(P19)/SUM(P13,P14))</f>
        <v>0.71593644679826673</v>
      </c>
      <c r="Q21" s="292"/>
      <c r="R21" s="292"/>
      <c r="S21" s="292"/>
      <c r="T21" s="292"/>
      <c r="U21" s="292"/>
      <c r="V21" s="292"/>
      <c r="W21" s="292">
        <f>IF(W19=0, "-", SUM(W19)/SUM(W13,W14))</f>
        <v>0.71761133603238869</v>
      </c>
      <c r="X21" s="292"/>
      <c r="Y21" s="292"/>
      <c r="Z21" s="292"/>
      <c r="AA21" s="292"/>
      <c r="AB21" s="292"/>
      <c r="AC21" s="292"/>
      <c r="AD21" s="292">
        <f>IF(AD19=0, "-", SUM(AD19)/SUM(AD13,AD14))</f>
        <v>0.8137523963963964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586</v>
      </c>
      <c r="B22" s="301"/>
      <c r="C22" s="301"/>
      <c r="D22" s="301"/>
      <c r="E22" s="301"/>
      <c r="F22" s="302"/>
      <c r="G22" s="306" t="s">
        <v>226</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613</v>
      </c>
      <c r="H23" s="278"/>
      <c r="I23" s="278"/>
      <c r="J23" s="278"/>
      <c r="K23" s="278"/>
      <c r="L23" s="278"/>
      <c r="M23" s="278"/>
      <c r="N23" s="278"/>
      <c r="O23" s="279"/>
      <c r="P23" s="228">
        <v>944.08799999999997</v>
      </c>
      <c r="Q23" s="229"/>
      <c r="R23" s="229"/>
      <c r="S23" s="229"/>
      <c r="T23" s="229"/>
      <c r="U23" s="229"/>
      <c r="V23" s="280"/>
      <c r="W23" s="228">
        <v>944.08799999999997</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614</v>
      </c>
      <c r="H24" s="288"/>
      <c r="I24" s="288"/>
      <c r="J24" s="288"/>
      <c r="K24" s="288"/>
      <c r="L24" s="288"/>
      <c r="M24" s="288"/>
      <c r="N24" s="288"/>
      <c r="O24" s="289"/>
      <c r="P24" s="216">
        <v>232.328</v>
      </c>
      <c r="Q24" s="217"/>
      <c r="R24" s="217"/>
      <c r="S24" s="217"/>
      <c r="T24" s="217"/>
      <c r="U24" s="217"/>
      <c r="V24" s="218"/>
      <c r="W24" s="216">
        <v>258.04599999999999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615</v>
      </c>
      <c r="H25" s="288"/>
      <c r="I25" s="288"/>
      <c r="J25" s="288"/>
      <c r="K25" s="288"/>
      <c r="L25" s="288"/>
      <c r="M25" s="288"/>
      <c r="N25" s="288"/>
      <c r="O25" s="289"/>
      <c r="P25" s="216">
        <v>261.21899999999999</v>
      </c>
      <c r="Q25" s="217"/>
      <c r="R25" s="217"/>
      <c r="S25" s="217"/>
      <c r="T25" s="217"/>
      <c r="U25" s="217"/>
      <c r="V25" s="218"/>
      <c r="W25" s="216">
        <v>246.87299999999999</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t="s">
        <v>616</v>
      </c>
      <c r="H26" s="288"/>
      <c r="I26" s="288"/>
      <c r="J26" s="288"/>
      <c r="K26" s="288"/>
      <c r="L26" s="288"/>
      <c r="M26" s="288"/>
      <c r="N26" s="288"/>
      <c r="O26" s="289"/>
      <c r="P26" s="216">
        <v>226.654</v>
      </c>
      <c r="Q26" s="217"/>
      <c r="R26" s="217"/>
      <c r="S26" s="217"/>
      <c r="T26" s="217"/>
      <c r="U26" s="217"/>
      <c r="V26" s="218"/>
      <c r="W26" s="216">
        <v>238.98400000000001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42" customHeight="1" x14ac:dyDescent="0.2">
      <c r="A27" s="303"/>
      <c r="B27" s="304"/>
      <c r="C27" s="304"/>
      <c r="D27" s="304"/>
      <c r="E27" s="304"/>
      <c r="F27" s="305"/>
      <c r="G27" s="287" t="s">
        <v>617</v>
      </c>
      <c r="H27" s="288"/>
      <c r="I27" s="288"/>
      <c r="J27" s="288"/>
      <c r="K27" s="288"/>
      <c r="L27" s="288"/>
      <c r="M27" s="288"/>
      <c r="N27" s="288"/>
      <c r="O27" s="289"/>
      <c r="P27" s="216">
        <v>52.527000000000001</v>
      </c>
      <c r="Q27" s="217"/>
      <c r="R27" s="217"/>
      <c r="S27" s="217"/>
      <c r="T27" s="217"/>
      <c r="U27" s="217"/>
      <c r="V27" s="218"/>
      <c r="W27" s="216">
        <v>51.055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16.5"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19.5" customHeight="1" thickBot="1" x14ac:dyDescent="0.25">
      <c r="A29" s="303"/>
      <c r="B29" s="304"/>
      <c r="C29" s="304"/>
      <c r="D29" s="304"/>
      <c r="E29" s="304"/>
      <c r="F29" s="305"/>
      <c r="G29" s="126" t="s">
        <v>18</v>
      </c>
      <c r="H29" s="127"/>
      <c r="I29" s="127"/>
      <c r="J29" s="127"/>
      <c r="K29" s="127"/>
      <c r="L29" s="127"/>
      <c r="M29" s="127"/>
      <c r="N29" s="127"/>
      <c r="O29" s="128"/>
      <c r="P29" s="331">
        <f>AK13</f>
        <v>1716.816</v>
      </c>
      <c r="Q29" s="332"/>
      <c r="R29" s="332"/>
      <c r="S29" s="332"/>
      <c r="T29" s="332"/>
      <c r="U29" s="332"/>
      <c r="V29" s="333"/>
      <c r="W29" s="334">
        <f>AR13</f>
        <v>1739.046</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4.25" hidden="1" customHeight="1" x14ac:dyDescent="0.2">
      <c r="A30" s="337" t="s">
        <v>575</v>
      </c>
      <c r="B30" s="338"/>
      <c r="C30" s="338"/>
      <c r="D30" s="338"/>
      <c r="E30" s="338"/>
      <c r="F30" s="339"/>
      <c r="G30" s="311" t="s">
        <v>775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hidden="1" customHeight="1" x14ac:dyDescent="0.2">
      <c r="A31" s="348" t="s">
        <v>576</v>
      </c>
      <c r="B31" s="318"/>
      <c r="C31" s="318"/>
      <c r="D31" s="318"/>
      <c r="E31" s="318"/>
      <c r="F31" s="319"/>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1" t="s">
        <v>411</v>
      </c>
      <c r="AR31" s="412"/>
      <c r="AS31" s="412"/>
      <c r="AT31" s="413"/>
      <c r="AU31" s="411" t="s">
        <v>587</v>
      </c>
      <c r="AV31" s="412"/>
      <c r="AW31" s="412"/>
      <c r="AX31" s="414"/>
    </row>
    <row r="32" spans="1:50" ht="20.5" hidden="1" customHeight="1" x14ac:dyDescent="0.2">
      <c r="A32" s="348"/>
      <c r="B32" s="318"/>
      <c r="C32" s="318"/>
      <c r="D32" s="318"/>
      <c r="E32" s="318"/>
      <c r="F32" s="319"/>
      <c r="G32" s="357" t="s">
        <v>776</v>
      </c>
      <c r="H32" s="358"/>
      <c r="I32" s="358"/>
      <c r="J32" s="358"/>
      <c r="K32" s="358"/>
      <c r="L32" s="358"/>
      <c r="M32" s="358"/>
      <c r="N32" s="358"/>
      <c r="O32" s="358"/>
      <c r="P32" s="361" t="s">
        <v>777</v>
      </c>
      <c r="Q32" s="362"/>
      <c r="R32" s="362"/>
      <c r="S32" s="362"/>
      <c r="T32" s="362"/>
      <c r="U32" s="362"/>
      <c r="V32" s="362"/>
      <c r="W32" s="362"/>
      <c r="X32" s="363"/>
      <c r="Y32" s="367" t="s">
        <v>51</v>
      </c>
      <c r="Z32" s="368"/>
      <c r="AA32" s="369"/>
      <c r="AB32" s="370" t="s">
        <v>621</v>
      </c>
      <c r="AC32" s="370"/>
      <c r="AD32" s="370"/>
      <c r="AE32" s="371">
        <v>20</v>
      </c>
      <c r="AF32" s="371"/>
      <c r="AG32" s="371"/>
      <c r="AH32" s="371"/>
      <c r="AI32" s="371">
        <v>11</v>
      </c>
      <c r="AJ32" s="371"/>
      <c r="AK32" s="371"/>
      <c r="AL32" s="371"/>
      <c r="AM32" s="371">
        <v>10</v>
      </c>
      <c r="AN32" s="371"/>
      <c r="AO32" s="371"/>
      <c r="AP32" s="371"/>
      <c r="AQ32" s="398" t="s">
        <v>690</v>
      </c>
      <c r="AR32" s="371"/>
      <c r="AS32" s="371"/>
      <c r="AT32" s="371"/>
      <c r="AU32" s="389" t="s">
        <v>690</v>
      </c>
      <c r="AV32" s="405"/>
      <c r="AW32" s="405"/>
      <c r="AX32" s="406"/>
    </row>
    <row r="33" spans="1:51" ht="42" hidden="1" customHeight="1" x14ac:dyDescent="0.2">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50</v>
      </c>
      <c r="AF33" s="371"/>
      <c r="AG33" s="371"/>
      <c r="AH33" s="371"/>
      <c r="AI33" s="371">
        <v>35</v>
      </c>
      <c r="AJ33" s="371"/>
      <c r="AK33" s="371"/>
      <c r="AL33" s="371"/>
      <c r="AM33" s="371">
        <v>33</v>
      </c>
      <c r="AN33" s="371"/>
      <c r="AO33" s="371"/>
      <c r="AP33" s="371"/>
      <c r="AQ33" s="371">
        <v>13</v>
      </c>
      <c r="AR33" s="371"/>
      <c r="AS33" s="371"/>
      <c r="AT33" s="371"/>
      <c r="AU33" s="410">
        <v>13</v>
      </c>
      <c r="AV33" s="405"/>
      <c r="AW33" s="405"/>
      <c r="AX33" s="406"/>
    </row>
    <row r="34" spans="1:51" ht="23.25" hidden="1" customHeight="1" x14ac:dyDescent="0.2">
      <c r="A34" s="437" t="s">
        <v>577</v>
      </c>
      <c r="B34" s="438"/>
      <c r="C34" s="438"/>
      <c r="D34" s="438"/>
      <c r="E34" s="438"/>
      <c r="F34" s="439"/>
      <c r="G34" s="223" t="s">
        <v>578</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412</v>
      </c>
      <c r="AF34" s="223"/>
      <c r="AG34" s="223"/>
      <c r="AH34" s="252"/>
      <c r="AI34" s="222" t="s">
        <v>564</v>
      </c>
      <c r="AJ34" s="223"/>
      <c r="AK34" s="223"/>
      <c r="AL34" s="252"/>
      <c r="AM34" s="222" t="s">
        <v>380</v>
      </c>
      <c r="AN34" s="223"/>
      <c r="AO34" s="223"/>
      <c r="AP34" s="252"/>
      <c r="AQ34" s="416" t="s">
        <v>588</v>
      </c>
      <c r="AR34" s="417"/>
      <c r="AS34" s="417"/>
      <c r="AT34" s="417"/>
      <c r="AU34" s="417"/>
      <c r="AV34" s="417"/>
      <c r="AW34" s="417"/>
      <c r="AX34" s="418"/>
    </row>
    <row r="35" spans="1:51" ht="23.25" hidden="1" customHeight="1" x14ac:dyDescent="0.2">
      <c r="A35" s="440"/>
      <c r="B35" s="441"/>
      <c r="C35" s="441"/>
      <c r="D35" s="441"/>
      <c r="E35" s="441"/>
      <c r="F35" s="442"/>
      <c r="G35" s="394" t="s">
        <v>778</v>
      </c>
      <c r="H35" s="395"/>
      <c r="I35" s="395"/>
      <c r="J35" s="395"/>
      <c r="K35" s="395"/>
      <c r="L35" s="395"/>
      <c r="M35" s="395"/>
      <c r="N35" s="395"/>
      <c r="O35" s="395"/>
      <c r="P35" s="395"/>
      <c r="Q35" s="395"/>
      <c r="R35" s="395"/>
      <c r="S35" s="395"/>
      <c r="T35" s="395"/>
      <c r="U35" s="395"/>
      <c r="V35" s="395"/>
      <c r="W35" s="395"/>
      <c r="X35" s="395"/>
      <c r="Y35" s="419" t="s">
        <v>577</v>
      </c>
      <c r="Z35" s="420"/>
      <c r="AA35" s="421"/>
      <c r="AB35" s="422" t="s">
        <v>622</v>
      </c>
      <c r="AC35" s="423"/>
      <c r="AD35" s="424"/>
      <c r="AE35" s="398">
        <v>2.4</v>
      </c>
      <c r="AF35" s="398"/>
      <c r="AG35" s="398"/>
      <c r="AH35" s="398"/>
      <c r="AI35" s="398">
        <v>4.0999999999999996</v>
      </c>
      <c r="AJ35" s="398"/>
      <c r="AK35" s="398"/>
      <c r="AL35" s="398"/>
      <c r="AM35" s="398">
        <v>4.8</v>
      </c>
      <c r="AN35" s="398"/>
      <c r="AO35" s="398"/>
      <c r="AP35" s="398"/>
      <c r="AQ35" s="389" t="s">
        <v>690</v>
      </c>
      <c r="AR35" s="372"/>
      <c r="AS35" s="372"/>
      <c r="AT35" s="372"/>
      <c r="AU35" s="372"/>
      <c r="AV35" s="372"/>
      <c r="AW35" s="372"/>
      <c r="AX35" s="373"/>
    </row>
    <row r="36" spans="1:51" ht="20.5" hidden="1"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579</v>
      </c>
      <c r="Z36" s="399"/>
      <c r="AA36" s="400"/>
      <c r="AB36" s="425" t="s">
        <v>623</v>
      </c>
      <c r="AC36" s="426"/>
      <c r="AD36" s="427"/>
      <c r="AE36" s="428" t="s">
        <v>695</v>
      </c>
      <c r="AF36" s="428"/>
      <c r="AG36" s="428"/>
      <c r="AH36" s="428"/>
      <c r="AI36" s="428" t="s">
        <v>696</v>
      </c>
      <c r="AJ36" s="428"/>
      <c r="AK36" s="428"/>
      <c r="AL36" s="428"/>
      <c r="AM36" s="428" t="s">
        <v>697</v>
      </c>
      <c r="AN36" s="428"/>
      <c r="AO36" s="428"/>
      <c r="AP36" s="428"/>
      <c r="AQ36" s="428" t="s">
        <v>690</v>
      </c>
      <c r="AR36" s="428"/>
      <c r="AS36" s="428"/>
      <c r="AT36" s="428"/>
      <c r="AU36" s="428"/>
      <c r="AV36" s="428"/>
      <c r="AW36" s="428"/>
      <c r="AX36" s="429"/>
    </row>
    <row r="37" spans="1:51" ht="18.75" hidden="1" customHeight="1" x14ac:dyDescent="0.2">
      <c r="A37" s="467" t="s">
        <v>233</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412</v>
      </c>
      <c r="AF37" s="485"/>
      <c r="AG37" s="485"/>
      <c r="AH37" s="486"/>
      <c r="AI37" s="489" t="s">
        <v>564</v>
      </c>
      <c r="AJ37" s="489"/>
      <c r="AK37" s="489"/>
      <c r="AL37" s="484"/>
      <c r="AM37" s="489" t="s">
        <v>380</v>
      </c>
      <c r="AN37" s="489"/>
      <c r="AO37" s="489"/>
      <c r="AP37" s="484"/>
      <c r="AQ37" s="458" t="s">
        <v>174</v>
      </c>
      <c r="AR37" s="459"/>
      <c r="AS37" s="459"/>
      <c r="AT37" s="460"/>
      <c r="AU37" s="323" t="s">
        <v>128</v>
      </c>
      <c r="AV37" s="323"/>
      <c r="AW37" s="323"/>
      <c r="AX37" s="328"/>
    </row>
    <row r="38" spans="1:51" ht="18.75" hidden="1" customHeight="1" x14ac:dyDescent="0.2">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0">
        <v>7</v>
      </c>
      <c r="AR38" s="431"/>
      <c r="AS38" s="432" t="s">
        <v>175</v>
      </c>
      <c r="AT38" s="433"/>
      <c r="AU38" s="434" t="s">
        <v>611</v>
      </c>
      <c r="AV38" s="434"/>
      <c r="AW38" s="325" t="s">
        <v>166</v>
      </c>
      <c r="AX38" s="330"/>
    </row>
    <row r="39" spans="1:51" ht="23.25" hidden="1" customHeight="1" x14ac:dyDescent="0.2">
      <c r="A39" s="473"/>
      <c r="B39" s="471"/>
      <c r="C39" s="471"/>
      <c r="D39" s="471"/>
      <c r="E39" s="471"/>
      <c r="F39" s="472"/>
      <c r="G39" s="374" t="s">
        <v>779</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47</v>
      </c>
      <c r="AF39" s="372"/>
      <c r="AG39" s="372"/>
      <c r="AH39" s="372"/>
      <c r="AI39" s="389">
        <v>47</v>
      </c>
      <c r="AJ39" s="372"/>
      <c r="AK39" s="372"/>
      <c r="AL39" s="372"/>
      <c r="AM39" s="389">
        <v>47</v>
      </c>
      <c r="AN39" s="372"/>
      <c r="AO39" s="372"/>
      <c r="AP39" s="372"/>
      <c r="AQ39" s="391" t="s">
        <v>611</v>
      </c>
      <c r="AR39" s="392"/>
      <c r="AS39" s="392"/>
      <c r="AT39" s="393"/>
      <c r="AU39" s="372" t="s">
        <v>611</v>
      </c>
      <c r="AV39" s="372"/>
      <c r="AW39" s="372"/>
      <c r="AX39" s="373"/>
    </row>
    <row r="40" spans="1:51" ht="23.25" hidden="1"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619</v>
      </c>
      <c r="AC40" s="448"/>
      <c r="AD40" s="448"/>
      <c r="AE40" s="389">
        <v>47</v>
      </c>
      <c r="AF40" s="372"/>
      <c r="AG40" s="372"/>
      <c r="AH40" s="372"/>
      <c r="AI40" s="389">
        <v>47</v>
      </c>
      <c r="AJ40" s="372"/>
      <c r="AK40" s="372"/>
      <c r="AL40" s="372"/>
      <c r="AM40" s="389">
        <v>47</v>
      </c>
      <c r="AN40" s="372"/>
      <c r="AO40" s="372"/>
      <c r="AP40" s="372"/>
      <c r="AQ40" s="391">
        <v>47</v>
      </c>
      <c r="AR40" s="392"/>
      <c r="AS40" s="392"/>
      <c r="AT40" s="393"/>
      <c r="AU40" s="372" t="s">
        <v>611</v>
      </c>
      <c r="AV40" s="372"/>
      <c r="AW40" s="372"/>
      <c r="AX40" s="373"/>
    </row>
    <row r="41" spans="1:51" ht="23.25" hidden="1"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611</v>
      </c>
      <c r="AR41" s="392"/>
      <c r="AS41" s="392"/>
      <c r="AT41" s="393"/>
      <c r="AU41" s="372" t="s">
        <v>611</v>
      </c>
      <c r="AV41" s="372"/>
      <c r="AW41" s="372"/>
      <c r="AX41" s="373"/>
    </row>
    <row r="42" spans="1:51" ht="23.25" hidden="1" customHeight="1" x14ac:dyDescent="0.2">
      <c r="A42" s="461" t="s">
        <v>257</v>
      </c>
      <c r="B42" s="456"/>
      <c r="C42" s="456"/>
      <c r="D42" s="456"/>
      <c r="E42" s="456"/>
      <c r="F42" s="457"/>
      <c r="G42" s="497" t="s">
        <v>638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thickBot="1" x14ac:dyDescent="0.25">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88" t="s">
        <v>569</v>
      </c>
      <c r="B44" s="317" t="s">
        <v>570</v>
      </c>
      <c r="C44" s="318"/>
      <c r="D44" s="318"/>
      <c r="E44" s="318"/>
      <c r="F44" s="319"/>
      <c r="G44" s="323" t="s">
        <v>571</v>
      </c>
      <c r="H44" s="323"/>
      <c r="I44" s="323"/>
      <c r="J44" s="323"/>
      <c r="K44" s="323"/>
      <c r="L44" s="323"/>
      <c r="M44" s="323"/>
      <c r="N44" s="323"/>
      <c r="O44" s="323"/>
      <c r="P44" s="323"/>
      <c r="Q44" s="323"/>
      <c r="R44" s="323"/>
      <c r="S44" s="323"/>
      <c r="T44" s="323"/>
      <c r="U44" s="323"/>
      <c r="V44" s="323"/>
      <c r="W44" s="323"/>
      <c r="X44" s="323"/>
      <c r="Y44" s="323"/>
      <c r="Z44" s="323"/>
      <c r="AA44" s="324"/>
      <c r="AB44" s="327" t="s">
        <v>589</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2">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2">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412</v>
      </c>
      <c r="AF49" s="415"/>
      <c r="AG49" s="415"/>
      <c r="AH49" s="415"/>
      <c r="AI49" s="415" t="s">
        <v>564</v>
      </c>
      <c r="AJ49" s="415"/>
      <c r="AK49" s="415"/>
      <c r="AL49" s="415"/>
      <c r="AM49" s="415" t="s">
        <v>380</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6"/>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2">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5"/>
      <c r="B52" s="317"/>
      <c r="C52" s="318"/>
      <c r="D52" s="318"/>
      <c r="E52" s="318"/>
      <c r="F52" s="319"/>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412</v>
      </c>
      <c r="AF54" s="415"/>
      <c r="AG54" s="415"/>
      <c r="AH54" s="415"/>
      <c r="AI54" s="415" t="s">
        <v>564</v>
      </c>
      <c r="AJ54" s="415"/>
      <c r="AK54" s="415"/>
      <c r="AL54" s="415"/>
      <c r="AM54" s="415" t="s">
        <v>380</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6"/>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2">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5"/>
      <c r="B57" s="317"/>
      <c r="C57" s="318"/>
      <c r="D57" s="318"/>
      <c r="E57" s="318"/>
      <c r="F57" s="319"/>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412</v>
      </c>
      <c r="AF59" s="415"/>
      <c r="AG59" s="415"/>
      <c r="AH59" s="415"/>
      <c r="AI59" s="415" t="s">
        <v>564</v>
      </c>
      <c r="AJ59" s="415"/>
      <c r="AK59" s="415"/>
      <c r="AL59" s="415"/>
      <c r="AM59" s="415" t="s">
        <v>380</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6"/>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2">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5"/>
      <c r="B62" s="317"/>
      <c r="C62" s="318"/>
      <c r="D62" s="318"/>
      <c r="E62" s="318"/>
      <c r="F62" s="319"/>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6"/>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2">
      <c r="A64" s="337" t="s">
        <v>575</v>
      </c>
      <c r="B64" s="338"/>
      <c r="C64" s="338"/>
      <c r="D64" s="338"/>
      <c r="E64" s="338"/>
      <c r="F64" s="339"/>
      <c r="G64" s="311" t="s">
        <v>794</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8" t="s">
        <v>576</v>
      </c>
      <c r="B65" s="318"/>
      <c r="C65" s="318"/>
      <c r="D65" s="318"/>
      <c r="E65" s="318"/>
      <c r="F65" s="319"/>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1" t="s">
        <v>411</v>
      </c>
      <c r="AR65" s="412"/>
      <c r="AS65" s="412"/>
      <c r="AT65" s="413"/>
      <c r="AU65" s="411" t="s">
        <v>587</v>
      </c>
      <c r="AV65" s="412"/>
      <c r="AW65" s="412"/>
      <c r="AX65" s="414"/>
      <c r="AY65">
        <f>COUNTA($G$66)</f>
        <v>1</v>
      </c>
    </row>
    <row r="66" spans="1:51" ht="32.15" customHeight="1" x14ac:dyDescent="0.2">
      <c r="A66" s="348"/>
      <c r="B66" s="318"/>
      <c r="C66" s="318"/>
      <c r="D66" s="318"/>
      <c r="E66" s="318"/>
      <c r="F66" s="319"/>
      <c r="G66" s="357" t="s">
        <v>698</v>
      </c>
      <c r="H66" s="358"/>
      <c r="I66" s="358"/>
      <c r="J66" s="358"/>
      <c r="K66" s="358"/>
      <c r="L66" s="358"/>
      <c r="M66" s="358"/>
      <c r="N66" s="358"/>
      <c r="O66" s="358"/>
      <c r="P66" s="361" t="s">
        <v>688</v>
      </c>
      <c r="Q66" s="362"/>
      <c r="R66" s="362"/>
      <c r="S66" s="362"/>
      <c r="T66" s="362"/>
      <c r="U66" s="362"/>
      <c r="V66" s="362"/>
      <c r="W66" s="362"/>
      <c r="X66" s="363"/>
      <c r="Y66" s="367" t="s">
        <v>51</v>
      </c>
      <c r="Z66" s="368"/>
      <c r="AA66" s="369"/>
      <c r="AB66" s="370" t="s">
        <v>621</v>
      </c>
      <c r="AC66" s="370"/>
      <c r="AD66" s="370"/>
      <c r="AE66" s="371">
        <v>284</v>
      </c>
      <c r="AF66" s="371"/>
      <c r="AG66" s="371"/>
      <c r="AH66" s="371"/>
      <c r="AI66" s="371">
        <v>175</v>
      </c>
      <c r="AJ66" s="371"/>
      <c r="AK66" s="371"/>
      <c r="AL66" s="371"/>
      <c r="AM66" s="371">
        <v>280</v>
      </c>
      <c r="AN66" s="371"/>
      <c r="AO66" s="371"/>
      <c r="AP66" s="371"/>
      <c r="AQ66" s="398" t="s">
        <v>690</v>
      </c>
      <c r="AR66" s="371"/>
      <c r="AS66" s="371"/>
      <c r="AT66" s="371"/>
      <c r="AU66" s="389" t="s">
        <v>690</v>
      </c>
      <c r="AV66" s="405"/>
      <c r="AW66" s="405"/>
      <c r="AX66" s="406"/>
      <c r="AY66">
        <f>$AY$65</f>
        <v>1</v>
      </c>
    </row>
    <row r="67" spans="1:51" ht="32.15" customHeight="1" x14ac:dyDescent="0.2">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621</v>
      </c>
      <c r="AC67" s="370"/>
      <c r="AD67" s="370"/>
      <c r="AE67" s="371">
        <v>278</v>
      </c>
      <c r="AF67" s="371"/>
      <c r="AG67" s="371"/>
      <c r="AH67" s="371"/>
      <c r="AI67" s="371">
        <v>278</v>
      </c>
      <c r="AJ67" s="371"/>
      <c r="AK67" s="371"/>
      <c r="AL67" s="371"/>
      <c r="AM67" s="371">
        <v>214</v>
      </c>
      <c r="AN67" s="371"/>
      <c r="AO67" s="371"/>
      <c r="AP67" s="371"/>
      <c r="AQ67" s="371">
        <v>239</v>
      </c>
      <c r="AR67" s="371"/>
      <c r="AS67" s="371"/>
      <c r="AT67" s="371"/>
      <c r="AU67" s="389" t="s">
        <v>690</v>
      </c>
      <c r="AV67" s="405"/>
      <c r="AW67" s="405"/>
      <c r="AX67" s="406"/>
      <c r="AY67">
        <f>$AY$65</f>
        <v>1</v>
      </c>
    </row>
    <row r="68" spans="1:51" ht="23.25" customHeight="1" x14ac:dyDescent="0.2">
      <c r="A68" s="437" t="s">
        <v>577</v>
      </c>
      <c r="B68" s="438"/>
      <c r="C68" s="438"/>
      <c r="D68" s="438"/>
      <c r="E68" s="438"/>
      <c r="F68" s="439"/>
      <c r="G68" s="223" t="s">
        <v>578</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412</v>
      </c>
      <c r="AF68" s="415"/>
      <c r="AG68" s="415"/>
      <c r="AH68" s="415"/>
      <c r="AI68" s="415" t="s">
        <v>564</v>
      </c>
      <c r="AJ68" s="415"/>
      <c r="AK68" s="415"/>
      <c r="AL68" s="415"/>
      <c r="AM68" s="415" t="s">
        <v>380</v>
      </c>
      <c r="AN68" s="415"/>
      <c r="AO68" s="415"/>
      <c r="AP68" s="415"/>
      <c r="AQ68" s="416" t="s">
        <v>588</v>
      </c>
      <c r="AR68" s="417"/>
      <c r="AS68" s="417"/>
      <c r="AT68" s="417"/>
      <c r="AU68" s="417"/>
      <c r="AV68" s="417"/>
      <c r="AW68" s="417"/>
      <c r="AX68" s="418"/>
      <c r="AY68">
        <f>IF(SUBSTITUTE(SUBSTITUTE($G$69,"／",""),"　","")="",0,1)</f>
        <v>1</v>
      </c>
    </row>
    <row r="69" spans="1:51" ht="23.25" customHeight="1" x14ac:dyDescent="0.2">
      <c r="A69" s="440"/>
      <c r="B69" s="441"/>
      <c r="C69" s="441"/>
      <c r="D69" s="441"/>
      <c r="E69" s="441"/>
      <c r="F69" s="442"/>
      <c r="G69" s="394" t="s">
        <v>689</v>
      </c>
      <c r="H69" s="395"/>
      <c r="I69" s="395"/>
      <c r="J69" s="395"/>
      <c r="K69" s="395"/>
      <c r="L69" s="395"/>
      <c r="M69" s="395"/>
      <c r="N69" s="395"/>
      <c r="O69" s="395"/>
      <c r="P69" s="395"/>
      <c r="Q69" s="395"/>
      <c r="R69" s="395"/>
      <c r="S69" s="395"/>
      <c r="T69" s="395"/>
      <c r="U69" s="395"/>
      <c r="V69" s="395"/>
      <c r="W69" s="395"/>
      <c r="X69" s="395"/>
      <c r="Y69" s="419" t="s">
        <v>577</v>
      </c>
      <c r="Z69" s="420"/>
      <c r="AA69" s="421"/>
      <c r="AB69" s="422" t="s">
        <v>693</v>
      </c>
      <c r="AC69" s="423"/>
      <c r="AD69" s="424"/>
      <c r="AE69" s="398">
        <v>1.6796800000000001</v>
      </c>
      <c r="AF69" s="398"/>
      <c r="AG69" s="398"/>
      <c r="AH69" s="398"/>
      <c r="AI69" s="398">
        <v>2.9899209999999998</v>
      </c>
      <c r="AJ69" s="398"/>
      <c r="AK69" s="398"/>
      <c r="AL69" s="398"/>
      <c r="AM69" s="398">
        <v>1.8723289999999999</v>
      </c>
      <c r="AN69" s="398"/>
      <c r="AO69" s="398"/>
      <c r="AP69" s="398"/>
      <c r="AQ69" s="389">
        <v>1.905343</v>
      </c>
      <c r="AR69" s="372"/>
      <c r="AS69" s="372"/>
      <c r="AT69" s="372"/>
      <c r="AU69" s="372"/>
      <c r="AV69" s="372"/>
      <c r="AW69" s="372"/>
      <c r="AX69" s="373"/>
      <c r="AY69">
        <f>$AY$68</f>
        <v>1</v>
      </c>
    </row>
    <row r="70" spans="1:51" ht="26.15"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579</v>
      </c>
      <c r="Z70" s="399"/>
      <c r="AA70" s="400"/>
      <c r="AB70" s="425" t="s">
        <v>703</v>
      </c>
      <c r="AC70" s="426"/>
      <c r="AD70" s="427"/>
      <c r="AE70" s="428" t="s">
        <v>694</v>
      </c>
      <c r="AF70" s="428"/>
      <c r="AG70" s="428"/>
      <c r="AH70" s="428"/>
      <c r="AI70" s="428" t="s">
        <v>692</v>
      </c>
      <c r="AJ70" s="428"/>
      <c r="AK70" s="428"/>
      <c r="AL70" s="428"/>
      <c r="AM70" s="428" t="s">
        <v>691</v>
      </c>
      <c r="AN70" s="428"/>
      <c r="AO70" s="428"/>
      <c r="AP70" s="428"/>
      <c r="AQ70" s="428" t="s">
        <v>701</v>
      </c>
      <c r="AR70" s="428"/>
      <c r="AS70" s="428"/>
      <c r="AT70" s="428"/>
      <c r="AU70" s="428"/>
      <c r="AV70" s="428"/>
      <c r="AW70" s="428"/>
      <c r="AX70" s="429"/>
      <c r="AY70">
        <f>$AY$68</f>
        <v>1</v>
      </c>
    </row>
    <row r="71" spans="1:51" ht="18.75" customHeight="1" x14ac:dyDescent="0.2">
      <c r="A71" s="503" t="s">
        <v>233</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412</v>
      </c>
      <c r="AF71" s="415"/>
      <c r="AG71" s="415"/>
      <c r="AH71" s="415"/>
      <c r="AI71" s="415" t="s">
        <v>564</v>
      </c>
      <c r="AJ71" s="415"/>
      <c r="AK71" s="415"/>
      <c r="AL71" s="415"/>
      <c r="AM71" s="415" t="s">
        <v>380</v>
      </c>
      <c r="AN71" s="415"/>
      <c r="AO71" s="415"/>
      <c r="AP71" s="415"/>
      <c r="AQ71" s="458" t="s">
        <v>174</v>
      </c>
      <c r="AR71" s="459"/>
      <c r="AS71" s="459"/>
      <c r="AT71" s="460"/>
      <c r="AU71" s="323" t="s">
        <v>128</v>
      </c>
      <c r="AV71" s="323"/>
      <c r="AW71" s="323"/>
      <c r="AX71" s="328"/>
      <c r="AY71">
        <f>COUNTA($G$73)</f>
        <v>1</v>
      </c>
    </row>
    <row r="72" spans="1:51" ht="18.75" customHeight="1" x14ac:dyDescent="0.2">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0" t="s">
        <v>690</v>
      </c>
      <c r="AR72" s="431"/>
      <c r="AS72" s="432" t="s">
        <v>175</v>
      </c>
      <c r="AT72" s="433"/>
      <c r="AU72" s="434">
        <v>7</v>
      </c>
      <c r="AV72" s="434"/>
      <c r="AW72" s="325" t="s">
        <v>166</v>
      </c>
      <c r="AX72" s="330"/>
      <c r="AY72">
        <f t="shared" ref="AY72:AY77" si="1">$AY$71</f>
        <v>1</v>
      </c>
    </row>
    <row r="73" spans="1:51" ht="33" customHeight="1" x14ac:dyDescent="0.2">
      <c r="A73" s="509"/>
      <c r="B73" s="507"/>
      <c r="C73" s="507"/>
      <c r="D73" s="507"/>
      <c r="E73" s="507"/>
      <c r="F73" s="508"/>
      <c r="G73" s="374" t="s">
        <v>699</v>
      </c>
      <c r="H73" s="375"/>
      <c r="I73" s="375"/>
      <c r="J73" s="375"/>
      <c r="K73" s="375"/>
      <c r="L73" s="375"/>
      <c r="M73" s="375"/>
      <c r="N73" s="375"/>
      <c r="O73" s="376"/>
      <c r="P73" s="139" t="s">
        <v>700</v>
      </c>
      <c r="Q73" s="139"/>
      <c r="R73" s="139"/>
      <c r="S73" s="139"/>
      <c r="T73" s="139"/>
      <c r="U73" s="139"/>
      <c r="V73" s="139"/>
      <c r="W73" s="139"/>
      <c r="X73" s="140"/>
      <c r="Y73" s="385" t="s">
        <v>12</v>
      </c>
      <c r="Z73" s="386"/>
      <c r="AA73" s="387"/>
      <c r="AB73" s="388" t="s">
        <v>248</v>
      </c>
      <c r="AC73" s="388"/>
      <c r="AD73" s="388"/>
      <c r="AE73" s="389" t="s">
        <v>690</v>
      </c>
      <c r="AF73" s="372"/>
      <c r="AG73" s="372"/>
      <c r="AH73" s="372"/>
      <c r="AI73" s="389">
        <v>41.2</v>
      </c>
      <c r="AJ73" s="372"/>
      <c r="AK73" s="372"/>
      <c r="AL73" s="372"/>
      <c r="AM73" s="389">
        <v>40.4</v>
      </c>
      <c r="AN73" s="372"/>
      <c r="AO73" s="372"/>
      <c r="AP73" s="372"/>
      <c r="AQ73" s="391" t="s">
        <v>690</v>
      </c>
      <c r="AR73" s="392"/>
      <c r="AS73" s="392"/>
      <c r="AT73" s="393"/>
      <c r="AU73" s="372" t="s">
        <v>611</v>
      </c>
      <c r="AV73" s="372"/>
      <c r="AW73" s="372"/>
      <c r="AX73" s="373"/>
      <c r="AY73">
        <f t="shared" si="1"/>
        <v>1</v>
      </c>
    </row>
    <row r="74" spans="1:51" ht="32.25"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248</v>
      </c>
      <c r="AC74" s="448"/>
      <c r="AD74" s="448"/>
      <c r="AE74" s="389" t="s">
        <v>690</v>
      </c>
      <c r="AF74" s="372"/>
      <c r="AG74" s="372"/>
      <c r="AH74" s="372"/>
      <c r="AI74" s="389" t="s">
        <v>690</v>
      </c>
      <c r="AJ74" s="372"/>
      <c r="AK74" s="372"/>
      <c r="AL74" s="372"/>
      <c r="AM74" s="389">
        <v>20</v>
      </c>
      <c r="AN74" s="372"/>
      <c r="AO74" s="372"/>
      <c r="AP74" s="372"/>
      <c r="AQ74" s="391" t="s">
        <v>690</v>
      </c>
      <c r="AR74" s="392"/>
      <c r="AS74" s="392"/>
      <c r="AT74" s="393"/>
      <c r="AU74" s="372">
        <v>20</v>
      </c>
      <c r="AV74" s="372"/>
      <c r="AW74" s="372"/>
      <c r="AX74" s="373"/>
      <c r="AY74">
        <f t="shared" si="1"/>
        <v>1</v>
      </c>
    </row>
    <row r="75" spans="1:51" ht="31.5"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690</v>
      </c>
      <c r="AF75" s="372"/>
      <c r="AG75" s="372"/>
      <c r="AH75" s="372"/>
      <c r="AI75" s="389" t="s">
        <v>690</v>
      </c>
      <c r="AJ75" s="372"/>
      <c r="AK75" s="372"/>
      <c r="AL75" s="372"/>
      <c r="AM75" s="389" t="s">
        <v>690</v>
      </c>
      <c r="AN75" s="372"/>
      <c r="AO75" s="372"/>
      <c r="AP75" s="372"/>
      <c r="AQ75" s="391" t="s">
        <v>690</v>
      </c>
      <c r="AR75" s="392"/>
      <c r="AS75" s="392"/>
      <c r="AT75" s="393"/>
      <c r="AU75" s="372" t="s">
        <v>611</v>
      </c>
      <c r="AV75" s="372"/>
      <c r="AW75" s="372"/>
      <c r="AX75" s="373"/>
      <c r="AY75">
        <f t="shared" si="1"/>
        <v>1</v>
      </c>
    </row>
    <row r="76" spans="1:51" ht="23.25" customHeight="1" x14ac:dyDescent="0.2">
      <c r="A76" s="461" t="s">
        <v>257</v>
      </c>
      <c r="B76" s="456"/>
      <c r="C76" s="456"/>
      <c r="D76" s="456"/>
      <c r="E76" s="456"/>
      <c r="F76" s="457"/>
      <c r="G76" s="497" t="s">
        <v>702</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5">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2">
      <c r="A78" s="315" t="s">
        <v>569</v>
      </c>
      <c r="B78" s="317" t="s">
        <v>570</v>
      </c>
      <c r="C78" s="318"/>
      <c r="D78" s="318"/>
      <c r="E78" s="318"/>
      <c r="F78" s="319"/>
      <c r="G78" s="323" t="s">
        <v>571</v>
      </c>
      <c r="H78" s="323"/>
      <c r="I78" s="323"/>
      <c r="J78" s="323"/>
      <c r="K78" s="323"/>
      <c r="L78" s="323"/>
      <c r="M78" s="323"/>
      <c r="N78" s="323"/>
      <c r="O78" s="323"/>
      <c r="P78" s="323"/>
      <c r="Q78" s="323"/>
      <c r="R78" s="323"/>
      <c r="S78" s="323"/>
      <c r="T78" s="323"/>
      <c r="U78" s="323"/>
      <c r="V78" s="323"/>
      <c r="W78" s="323"/>
      <c r="X78" s="323"/>
      <c r="Y78" s="323"/>
      <c r="Z78" s="323"/>
      <c r="AA78" s="324"/>
      <c r="AB78" s="327" t="s">
        <v>589</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2">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2">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412</v>
      </c>
      <c r="AF83" s="415"/>
      <c r="AG83" s="415"/>
      <c r="AH83" s="415"/>
      <c r="AI83" s="415" t="s">
        <v>564</v>
      </c>
      <c r="AJ83" s="415"/>
      <c r="AK83" s="415"/>
      <c r="AL83" s="415"/>
      <c r="AM83" s="415" t="s">
        <v>380</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6"/>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2">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5"/>
      <c r="B86" s="317"/>
      <c r="C86" s="318"/>
      <c r="D86" s="318"/>
      <c r="E86" s="318"/>
      <c r="F86" s="319"/>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412</v>
      </c>
      <c r="AF88" s="415"/>
      <c r="AG88" s="415"/>
      <c r="AH88" s="415"/>
      <c r="AI88" s="415" t="s">
        <v>564</v>
      </c>
      <c r="AJ88" s="415"/>
      <c r="AK88" s="415"/>
      <c r="AL88" s="415"/>
      <c r="AM88" s="415" t="s">
        <v>380</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6"/>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2">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5"/>
      <c r="B91" s="317"/>
      <c r="C91" s="318"/>
      <c r="D91" s="318"/>
      <c r="E91" s="318"/>
      <c r="F91" s="319"/>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15" hidden="1" customHeight="1" x14ac:dyDescent="0.2">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412</v>
      </c>
      <c r="AF93" s="415"/>
      <c r="AG93" s="415"/>
      <c r="AH93" s="415"/>
      <c r="AI93" s="415" t="s">
        <v>564</v>
      </c>
      <c r="AJ93" s="415"/>
      <c r="AK93" s="415"/>
      <c r="AL93" s="415"/>
      <c r="AM93" s="415" t="s">
        <v>380</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6"/>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2">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15" hidden="1" customHeight="1" x14ac:dyDescent="0.2">
      <c r="A96" s="315"/>
      <c r="B96" s="317"/>
      <c r="C96" s="318"/>
      <c r="D96" s="318"/>
      <c r="E96" s="318"/>
      <c r="F96" s="319"/>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6"/>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2">
      <c r="A98" s="308" t="s">
        <v>575</v>
      </c>
      <c r="B98" s="309"/>
      <c r="C98" s="309"/>
      <c r="D98" s="309"/>
      <c r="E98" s="309"/>
      <c r="F98" s="310"/>
      <c r="G98" s="311" t="s">
        <v>793</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2">
      <c r="A99" s="348" t="s">
        <v>576</v>
      </c>
      <c r="B99" s="318"/>
      <c r="C99" s="318"/>
      <c r="D99" s="318"/>
      <c r="E99" s="318"/>
      <c r="F99" s="319"/>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1" t="s">
        <v>411</v>
      </c>
      <c r="AR99" s="412"/>
      <c r="AS99" s="412"/>
      <c r="AT99" s="413"/>
      <c r="AU99" s="411" t="s">
        <v>587</v>
      </c>
      <c r="AV99" s="412"/>
      <c r="AW99" s="412"/>
      <c r="AX99" s="414"/>
      <c r="AY99">
        <f>COUNTA($G$100)</f>
        <v>1</v>
      </c>
    </row>
    <row r="100" spans="1:60" ht="23.25" customHeight="1" x14ac:dyDescent="0.2">
      <c r="A100" s="348"/>
      <c r="B100" s="318"/>
      <c r="C100" s="318"/>
      <c r="D100" s="318"/>
      <c r="E100" s="318"/>
      <c r="F100" s="319"/>
      <c r="G100" s="357" t="s">
        <v>704</v>
      </c>
      <c r="H100" s="358"/>
      <c r="I100" s="358"/>
      <c r="J100" s="358"/>
      <c r="K100" s="358"/>
      <c r="L100" s="358"/>
      <c r="M100" s="358"/>
      <c r="N100" s="358"/>
      <c r="O100" s="358"/>
      <c r="P100" s="361" t="s">
        <v>705</v>
      </c>
      <c r="Q100" s="362"/>
      <c r="R100" s="362"/>
      <c r="S100" s="362"/>
      <c r="T100" s="362"/>
      <c r="U100" s="362"/>
      <c r="V100" s="362"/>
      <c r="W100" s="362"/>
      <c r="X100" s="363"/>
      <c r="Y100" s="367" t="s">
        <v>51</v>
      </c>
      <c r="Z100" s="368"/>
      <c r="AA100" s="369"/>
      <c r="AB100" s="388" t="s">
        <v>707</v>
      </c>
      <c r="AC100" s="370"/>
      <c r="AD100" s="370"/>
      <c r="AE100" s="371">
        <v>27</v>
      </c>
      <c r="AF100" s="371"/>
      <c r="AG100" s="371"/>
      <c r="AH100" s="371"/>
      <c r="AI100" s="371">
        <v>27</v>
      </c>
      <c r="AJ100" s="371"/>
      <c r="AK100" s="371"/>
      <c r="AL100" s="371"/>
      <c r="AM100" s="371">
        <v>27</v>
      </c>
      <c r="AN100" s="371"/>
      <c r="AO100" s="371"/>
      <c r="AP100" s="371"/>
      <c r="AQ100" s="398">
        <v>33</v>
      </c>
      <c r="AR100" s="371"/>
      <c r="AS100" s="371"/>
      <c r="AT100" s="371"/>
      <c r="AU100" s="389" t="s">
        <v>690</v>
      </c>
      <c r="AV100" s="405"/>
      <c r="AW100" s="405"/>
      <c r="AX100" s="406"/>
      <c r="AY100">
        <f>$AY$99</f>
        <v>1</v>
      </c>
    </row>
    <row r="101" spans="1:60" ht="23.25" customHeight="1" x14ac:dyDescent="0.2">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88" t="s">
        <v>707</v>
      </c>
      <c r="AC101" s="370"/>
      <c r="AD101" s="370"/>
      <c r="AE101" s="371">
        <v>20</v>
      </c>
      <c r="AF101" s="371"/>
      <c r="AG101" s="371"/>
      <c r="AH101" s="371"/>
      <c r="AI101" s="371">
        <v>20</v>
      </c>
      <c r="AJ101" s="371"/>
      <c r="AK101" s="371"/>
      <c r="AL101" s="371"/>
      <c r="AM101" s="371">
        <v>20</v>
      </c>
      <c r="AN101" s="371"/>
      <c r="AO101" s="371"/>
      <c r="AP101" s="371"/>
      <c r="AQ101" s="371">
        <v>20</v>
      </c>
      <c r="AR101" s="371"/>
      <c r="AS101" s="371"/>
      <c r="AT101" s="371"/>
      <c r="AU101" s="389" t="s">
        <v>690</v>
      </c>
      <c r="AV101" s="405"/>
      <c r="AW101" s="405"/>
      <c r="AX101" s="406"/>
      <c r="AY101">
        <f>$AY$99</f>
        <v>1</v>
      </c>
    </row>
    <row r="102" spans="1:60" ht="23.25" customHeight="1" x14ac:dyDescent="0.2">
      <c r="A102" s="461" t="s">
        <v>577</v>
      </c>
      <c r="B102" s="341"/>
      <c r="C102" s="341"/>
      <c r="D102" s="341"/>
      <c r="E102" s="341"/>
      <c r="F102" s="462"/>
      <c r="G102" s="223" t="s">
        <v>578</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412</v>
      </c>
      <c r="AF102" s="415"/>
      <c r="AG102" s="415"/>
      <c r="AH102" s="415"/>
      <c r="AI102" s="415" t="s">
        <v>564</v>
      </c>
      <c r="AJ102" s="415"/>
      <c r="AK102" s="415"/>
      <c r="AL102" s="415"/>
      <c r="AM102" s="415" t="s">
        <v>380</v>
      </c>
      <c r="AN102" s="415"/>
      <c r="AO102" s="415"/>
      <c r="AP102" s="415"/>
      <c r="AQ102" s="416" t="s">
        <v>588</v>
      </c>
      <c r="AR102" s="417"/>
      <c r="AS102" s="417"/>
      <c r="AT102" s="417"/>
      <c r="AU102" s="417"/>
      <c r="AV102" s="417"/>
      <c r="AW102" s="417"/>
      <c r="AX102" s="418"/>
      <c r="AY102">
        <f>IF(SUBSTITUTE(SUBSTITUTE($G$103,"／",""),"　","")="",0,1)</f>
        <v>1</v>
      </c>
    </row>
    <row r="103" spans="1:60" ht="23.25" customHeight="1" x14ac:dyDescent="0.2">
      <c r="A103" s="463"/>
      <c r="B103" s="323"/>
      <c r="C103" s="323"/>
      <c r="D103" s="323"/>
      <c r="E103" s="323"/>
      <c r="F103" s="464"/>
      <c r="G103" s="394" t="s">
        <v>706</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t="s">
        <v>693</v>
      </c>
      <c r="AC103" s="423"/>
      <c r="AD103" s="424"/>
      <c r="AE103" s="398">
        <v>12.927892</v>
      </c>
      <c r="AF103" s="398"/>
      <c r="AG103" s="398"/>
      <c r="AH103" s="398"/>
      <c r="AI103" s="398">
        <v>12.05599</v>
      </c>
      <c r="AJ103" s="398"/>
      <c r="AK103" s="398"/>
      <c r="AL103" s="398"/>
      <c r="AM103" s="398">
        <v>13.281480999999999</v>
      </c>
      <c r="AN103" s="398"/>
      <c r="AO103" s="398"/>
      <c r="AP103" s="398"/>
      <c r="AQ103" s="389" t="s">
        <v>280</v>
      </c>
      <c r="AR103" s="372"/>
      <c r="AS103" s="372"/>
      <c r="AT103" s="372"/>
      <c r="AU103" s="372"/>
      <c r="AV103" s="372"/>
      <c r="AW103" s="372"/>
      <c r="AX103" s="373"/>
      <c r="AY103">
        <f>$AY$102</f>
        <v>1</v>
      </c>
    </row>
    <row r="104" spans="1:60" ht="27.75" customHeight="1" x14ac:dyDescent="0.2">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5" t="s">
        <v>579</v>
      </c>
      <c r="Z104" s="399"/>
      <c r="AA104" s="400"/>
      <c r="AB104" s="425" t="s">
        <v>703</v>
      </c>
      <c r="AC104" s="426"/>
      <c r="AD104" s="427"/>
      <c r="AE104" s="428" t="s">
        <v>708</v>
      </c>
      <c r="AF104" s="428"/>
      <c r="AG104" s="428"/>
      <c r="AH104" s="428"/>
      <c r="AI104" s="428" t="s">
        <v>709</v>
      </c>
      <c r="AJ104" s="428"/>
      <c r="AK104" s="428"/>
      <c r="AL104" s="428"/>
      <c r="AM104" s="428" t="s">
        <v>710</v>
      </c>
      <c r="AN104" s="428"/>
      <c r="AO104" s="428"/>
      <c r="AP104" s="428"/>
      <c r="AQ104" s="428" t="s">
        <v>280</v>
      </c>
      <c r="AR104" s="428"/>
      <c r="AS104" s="428"/>
      <c r="AT104" s="428"/>
      <c r="AU104" s="428"/>
      <c r="AV104" s="428"/>
      <c r="AW104" s="428"/>
      <c r="AX104" s="429"/>
      <c r="AY104">
        <f>$AY$102</f>
        <v>1</v>
      </c>
    </row>
    <row r="105" spans="1:60" ht="18.75" customHeight="1" x14ac:dyDescent="0.2">
      <c r="A105" s="503" t="s">
        <v>233</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412</v>
      </c>
      <c r="AF105" s="415"/>
      <c r="AG105" s="415"/>
      <c r="AH105" s="415"/>
      <c r="AI105" s="415" t="s">
        <v>564</v>
      </c>
      <c r="AJ105" s="415"/>
      <c r="AK105" s="415"/>
      <c r="AL105" s="415"/>
      <c r="AM105" s="415" t="s">
        <v>380</v>
      </c>
      <c r="AN105" s="415"/>
      <c r="AO105" s="415"/>
      <c r="AP105" s="415"/>
      <c r="AQ105" s="458" t="s">
        <v>174</v>
      </c>
      <c r="AR105" s="459"/>
      <c r="AS105" s="459"/>
      <c r="AT105" s="460"/>
      <c r="AU105" s="323" t="s">
        <v>128</v>
      </c>
      <c r="AV105" s="323"/>
      <c r="AW105" s="323"/>
      <c r="AX105" s="328"/>
      <c r="AY105">
        <f>COUNTA($G$107)</f>
        <v>1</v>
      </c>
    </row>
    <row r="106" spans="1:60" ht="18.75" customHeight="1" x14ac:dyDescent="0.2">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0" t="s">
        <v>611</v>
      </c>
      <c r="AR106" s="431"/>
      <c r="AS106" s="432" t="s">
        <v>175</v>
      </c>
      <c r="AT106" s="433"/>
      <c r="AU106" s="434">
        <v>7</v>
      </c>
      <c r="AV106" s="434"/>
      <c r="AW106" s="325" t="s">
        <v>166</v>
      </c>
      <c r="AX106" s="330"/>
      <c r="AY106">
        <f t="shared" ref="AY106:AY111" si="3">$AY$105</f>
        <v>1</v>
      </c>
    </row>
    <row r="107" spans="1:60" ht="28.5" customHeight="1" x14ac:dyDescent="0.2">
      <c r="A107" s="509"/>
      <c r="B107" s="507"/>
      <c r="C107" s="507"/>
      <c r="D107" s="507"/>
      <c r="E107" s="507"/>
      <c r="F107" s="508"/>
      <c r="G107" s="374" t="s">
        <v>766</v>
      </c>
      <c r="H107" s="375"/>
      <c r="I107" s="375"/>
      <c r="J107" s="375"/>
      <c r="K107" s="375"/>
      <c r="L107" s="375"/>
      <c r="M107" s="375"/>
      <c r="N107" s="375"/>
      <c r="O107" s="376"/>
      <c r="P107" s="139" t="s">
        <v>765</v>
      </c>
      <c r="Q107" s="139"/>
      <c r="R107" s="139"/>
      <c r="S107" s="139"/>
      <c r="T107" s="139"/>
      <c r="U107" s="139"/>
      <c r="V107" s="139"/>
      <c r="W107" s="139"/>
      <c r="X107" s="140"/>
      <c r="Y107" s="385" t="s">
        <v>12</v>
      </c>
      <c r="Z107" s="386"/>
      <c r="AA107" s="387"/>
      <c r="AB107" s="388" t="s">
        <v>248</v>
      </c>
      <c r="AC107" s="388"/>
      <c r="AD107" s="388"/>
      <c r="AE107" s="389">
        <v>90</v>
      </c>
      <c r="AF107" s="372"/>
      <c r="AG107" s="372"/>
      <c r="AH107" s="372"/>
      <c r="AI107" s="389">
        <v>88</v>
      </c>
      <c r="AJ107" s="372"/>
      <c r="AK107" s="372"/>
      <c r="AL107" s="372"/>
      <c r="AM107" s="389">
        <v>100</v>
      </c>
      <c r="AN107" s="372"/>
      <c r="AO107" s="372"/>
      <c r="AP107" s="372"/>
      <c r="AQ107" s="391" t="s">
        <v>611</v>
      </c>
      <c r="AR107" s="392"/>
      <c r="AS107" s="392"/>
      <c r="AT107" s="393"/>
      <c r="AU107" s="372" t="s">
        <v>611</v>
      </c>
      <c r="AV107" s="372"/>
      <c r="AW107" s="372"/>
      <c r="AX107" s="373"/>
      <c r="AY107">
        <f t="shared" si="3"/>
        <v>1</v>
      </c>
    </row>
    <row r="108" spans="1:60" ht="27"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248</v>
      </c>
      <c r="AC108" s="448"/>
      <c r="AD108" s="448"/>
      <c r="AE108" s="389">
        <v>80</v>
      </c>
      <c r="AF108" s="372"/>
      <c r="AG108" s="372"/>
      <c r="AH108" s="372"/>
      <c r="AI108" s="389">
        <v>80</v>
      </c>
      <c r="AJ108" s="372"/>
      <c r="AK108" s="372"/>
      <c r="AL108" s="372"/>
      <c r="AM108" s="389">
        <v>80</v>
      </c>
      <c r="AN108" s="372"/>
      <c r="AO108" s="372"/>
      <c r="AP108" s="372"/>
      <c r="AQ108" s="391">
        <v>80</v>
      </c>
      <c r="AR108" s="392"/>
      <c r="AS108" s="392"/>
      <c r="AT108" s="393"/>
      <c r="AU108" s="372">
        <v>80</v>
      </c>
      <c r="AV108" s="372"/>
      <c r="AW108" s="372"/>
      <c r="AX108" s="373"/>
      <c r="AY108">
        <f t="shared" si="3"/>
        <v>1</v>
      </c>
    </row>
    <row r="109" spans="1:60" ht="27"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112</v>
      </c>
      <c r="AF109" s="372"/>
      <c r="AG109" s="372"/>
      <c r="AH109" s="372"/>
      <c r="AI109" s="389">
        <v>110</v>
      </c>
      <c r="AJ109" s="372"/>
      <c r="AK109" s="372"/>
      <c r="AL109" s="372"/>
      <c r="AM109" s="389">
        <v>125</v>
      </c>
      <c r="AN109" s="372"/>
      <c r="AO109" s="372"/>
      <c r="AP109" s="372"/>
      <c r="AQ109" s="391" t="s">
        <v>611</v>
      </c>
      <c r="AR109" s="392"/>
      <c r="AS109" s="392"/>
      <c r="AT109" s="393"/>
      <c r="AU109" s="372" t="s">
        <v>611</v>
      </c>
      <c r="AV109" s="372"/>
      <c r="AW109" s="372"/>
      <c r="AX109" s="373"/>
      <c r="AY109">
        <f t="shared" si="3"/>
        <v>1</v>
      </c>
    </row>
    <row r="110" spans="1:60" ht="23.25" customHeight="1" x14ac:dyDescent="0.2">
      <c r="A110" s="461" t="s">
        <v>257</v>
      </c>
      <c r="B110" s="456"/>
      <c r="C110" s="456"/>
      <c r="D110" s="456"/>
      <c r="E110" s="456"/>
      <c r="F110" s="457"/>
      <c r="G110" s="497" t="s">
        <v>785</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customHeight="1" x14ac:dyDescent="0.2">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2">
      <c r="A112" s="315" t="s">
        <v>569</v>
      </c>
      <c r="B112" s="317" t="s">
        <v>570</v>
      </c>
      <c r="C112" s="318"/>
      <c r="D112" s="318"/>
      <c r="E112" s="318"/>
      <c r="F112" s="319"/>
      <c r="G112" s="323" t="s">
        <v>571</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589</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2">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2">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412</v>
      </c>
      <c r="AF117" s="415"/>
      <c r="AG117" s="415"/>
      <c r="AH117" s="415"/>
      <c r="AI117" s="415" t="s">
        <v>564</v>
      </c>
      <c r="AJ117" s="415"/>
      <c r="AK117" s="415"/>
      <c r="AL117" s="415"/>
      <c r="AM117" s="415" t="s">
        <v>380</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2">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5"/>
      <c r="B120" s="317"/>
      <c r="C120" s="318"/>
      <c r="D120" s="318"/>
      <c r="E120" s="318"/>
      <c r="F120" s="319"/>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412</v>
      </c>
      <c r="AF122" s="415"/>
      <c r="AG122" s="415"/>
      <c r="AH122" s="415"/>
      <c r="AI122" s="415" t="s">
        <v>564</v>
      </c>
      <c r="AJ122" s="415"/>
      <c r="AK122" s="415"/>
      <c r="AL122" s="415"/>
      <c r="AM122" s="415" t="s">
        <v>380</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2">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19.5" hidden="1" customHeight="1" x14ac:dyDescent="0.2">
      <c r="A125" s="315"/>
      <c r="B125" s="317"/>
      <c r="C125" s="318"/>
      <c r="D125" s="318"/>
      <c r="E125" s="318"/>
      <c r="F125" s="319"/>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412</v>
      </c>
      <c r="AF127" s="415"/>
      <c r="AG127" s="415"/>
      <c r="AH127" s="415"/>
      <c r="AI127" s="415" t="s">
        <v>564</v>
      </c>
      <c r="AJ127" s="415"/>
      <c r="AK127" s="415"/>
      <c r="AL127" s="415"/>
      <c r="AM127" s="415" t="s">
        <v>380</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2">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5"/>
      <c r="B130" s="317"/>
      <c r="C130" s="318"/>
      <c r="D130" s="318"/>
      <c r="E130" s="318"/>
      <c r="F130" s="319"/>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6"/>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575</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576</v>
      </c>
      <c r="B133" s="318"/>
      <c r="C133" s="318"/>
      <c r="D133" s="318"/>
      <c r="E133" s="318"/>
      <c r="F133" s="319"/>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1" t="s">
        <v>411</v>
      </c>
      <c r="AR133" s="412"/>
      <c r="AS133" s="412"/>
      <c r="AT133" s="413"/>
      <c r="AU133" s="411" t="s">
        <v>587</v>
      </c>
      <c r="AV133" s="412"/>
      <c r="AW133" s="412"/>
      <c r="AX133" s="414"/>
      <c r="AY133">
        <f>COUNTA($G$134)</f>
        <v>0</v>
      </c>
    </row>
    <row r="134" spans="1:60" ht="23.25" hidden="1" customHeight="1" x14ac:dyDescent="0.2">
      <c r="A134" s="348"/>
      <c r="B134" s="318"/>
      <c r="C134" s="318"/>
      <c r="D134" s="318"/>
      <c r="E134" s="318"/>
      <c r="F134" s="319"/>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1" hidden="1" customHeight="1" x14ac:dyDescent="0.2">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577</v>
      </c>
      <c r="B136" s="341"/>
      <c r="C136" s="341"/>
      <c r="D136" s="341"/>
      <c r="E136" s="341"/>
      <c r="F136" s="462"/>
      <c r="G136" s="223" t="s">
        <v>578</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412</v>
      </c>
      <c r="AF136" s="415"/>
      <c r="AG136" s="415"/>
      <c r="AH136" s="415"/>
      <c r="AI136" s="415" t="s">
        <v>564</v>
      </c>
      <c r="AJ136" s="415"/>
      <c r="AK136" s="415"/>
      <c r="AL136" s="415"/>
      <c r="AM136" s="415" t="s">
        <v>380</v>
      </c>
      <c r="AN136" s="415"/>
      <c r="AO136" s="415"/>
      <c r="AP136" s="415"/>
      <c r="AQ136" s="416" t="s">
        <v>588</v>
      </c>
      <c r="AR136" s="417"/>
      <c r="AS136" s="417"/>
      <c r="AT136" s="417"/>
      <c r="AU136" s="417"/>
      <c r="AV136" s="417"/>
      <c r="AW136" s="417"/>
      <c r="AX136" s="418"/>
      <c r="AY136">
        <f>IF(SUBSTITUTE(SUBSTITUTE($G$137,"／",""),"　","")="",0,1)</f>
        <v>0</v>
      </c>
    </row>
    <row r="137" spans="1:60" ht="23.25" hidden="1" customHeight="1" x14ac:dyDescent="0.2">
      <c r="A137" s="463"/>
      <c r="B137" s="323"/>
      <c r="C137" s="323"/>
      <c r="D137" s="323"/>
      <c r="E137" s="323"/>
      <c r="F137" s="464"/>
      <c r="G137" s="394" t="s">
        <v>625</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18.75" hidden="1" customHeight="1" x14ac:dyDescent="0.2">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5" t="s">
        <v>579</v>
      </c>
      <c r="Z138" s="399"/>
      <c r="AA138" s="400"/>
      <c r="AB138" s="425" t="s">
        <v>624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2">
      <c r="A139" s="503" t="s">
        <v>233</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412</v>
      </c>
      <c r="AF139" s="415"/>
      <c r="AG139" s="415"/>
      <c r="AH139" s="415"/>
      <c r="AI139" s="415" t="s">
        <v>564</v>
      </c>
      <c r="AJ139" s="415"/>
      <c r="AK139" s="415"/>
      <c r="AL139" s="415"/>
      <c r="AM139" s="415" t="s">
        <v>380</v>
      </c>
      <c r="AN139" s="415"/>
      <c r="AO139" s="415"/>
      <c r="AP139" s="415"/>
      <c r="AQ139" s="458" t="s">
        <v>174</v>
      </c>
      <c r="AR139" s="459"/>
      <c r="AS139" s="459"/>
      <c r="AT139" s="460"/>
      <c r="AU139" s="323" t="s">
        <v>128</v>
      </c>
      <c r="AV139" s="323"/>
      <c r="AW139" s="323"/>
      <c r="AX139" s="328"/>
      <c r="AY139">
        <f>COUNTA($G$141)</f>
        <v>0</v>
      </c>
    </row>
    <row r="140" spans="1:60" ht="18.75" hidden="1" customHeight="1" x14ac:dyDescent="0.2">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175</v>
      </c>
      <c r="AT140" s="433"/>
      <c r="AU140" s="434"/>
      <c r="AV140" s="434"/>
      <c r="AW140" s="325" t="s">
        <v>166</v>
      </c>
      <c r="AX140" s="330"/>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18"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1"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257</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16.5" hidden="1" customHeight="1" x14ac:dyDescent="0.2">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5" t="s">
        <v>569</v>
      </c>
      <c r="B146" s="317" t="s">
        <v>570</v>
      </c>
      <c r="C146" s="318"/>
      <c r="D146" s="318"/>
      <c r="E146" s="318"/>
      <c r="F146" s="319"/>
      <c r="G146" s="323" t="s">
        <v>571</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589</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2">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2">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idden="1" x14ac:dyDescent="0.2">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412</v>
      </c>
      <c r="AF151" s="415"/>
      <c r="AG151" s="415"/>
      <c r="AH151" s="415"/>
      <c r="AI151" s="415" t="s">
        <v>564</v>
      </c>
      <c r="AJ151" s="415"/>
      <c r="AK151" s="415"/>
      <c r="AL151" s="415"/>
      <c r="AM151" s="415" t="s">
        <v>380</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2">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5"/>
      <c r="B154" s="317"/>
      <c r="C154" s="318"/>
      <c r="D154" s="318"/>
      <c r="E154" s="318"/>
      <c r="F154" s="319"/>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412</v>
      </c>
      <c r="AF156" s="415"/>
      <c r="AG156" s="415"/>
      <c r="AH156" s="415"/>
      <c r="AI156" s="415" t="s">
        <v>564</v>
      </c>
      <c r="AJ156" s="415"/>
      <c r="AK156" s="415"/>
      <c r="AL156" s="415"/>
      <c r="AM156" s="415" t="s">
        <v>380</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2">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5"/>
      <c r="B159" s="317"/>
      <c r="C159" s="318"/>
      <c r="D159" s="318"/>
      <c r="E159" s="318"/>
      <c r="F159" s="319"/>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412</v>
      </c>
      <c r="AF161" s="415"/>
      <c r="AG161" s="415"/>
      <c r="AH161" s="415"/>
      <c r="AI161" s="415" t="s">
        <v>564</v>
      </c>
      <c r="AJ161" s="415"/>
      <c r="AK161" s="415"/>
      <c r="AL161" s="415"/>
      <c r="AM161" s="415" t="s">
        <v>380</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2">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5"/>
      <c r="B164" s="317"/>
      <c r="C164" s="318"/>
      <c r="D164" s="318"/>
      <c r="E164" s="318"/>
      <c r="F164" s="319"/>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6"/>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2">
      <c r="A166" s="308" t="s">
        <v>575</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576</v>
      </c>
      <c r="B167" s="318"/>
      <c r="C167" s="318"/>
      <c r="D167" s="318"/>
      <c r="E167" s="318"/>
      <c r="F167" s="319"/>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1" t="s">
        <v>411</v>
      </c>
      <c r="AR167" s="412"/>
      <c r="AS167" s="412"/>
      <c r="AT167" s="413"/>
      <c r="AU167" s="411" t="s">
        <v>587</v>
      </c>
      <c r="AV167" s="412"/>
      <c r="AW167" s="412"/>
      <c r="AX167" s="414"/>
      <c r="AY167">
        <f>COUNTA($G$168)</f>
        <v>0</v>
      </c>
    </row>
    <row r="168" spans="1:60" ht="23.25" hidden="1" customHeight="1" x14ac:dyDescent="0.2">
      <c r="A168" s="348"/>
      <c r="B168" s="318"/>
      <c r="C168" s="318"/>
      <c r="D168" s="318"/>
      <c r="E168" s="318"/>
      <c r="F168" s="319"/>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577</v>
      </c>
      <c r="B170" s="341"/>
      <c r="C170" s="341"/>
      <c r="D170" s="341"/>
      <c r="E170" s="341"/>
      <c r="F170" s="462"/>
      <c r="G170" s="223" t="s">
        <v>578</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412</v>
      </c>
      <c r="AF170" s="415"/>
      <c r="AG170" s="415"/>
      <c r="AH170" s="415"/>
      <c r="AI170" s="415" t="s">
        <v>564</v>
      </c>
      <c r="AJ170" s="415"/>
      <c r="AK170" s="415"/>
      <c r="AL170" s="415"/>
      <c r="AM170" s="415" t="s">
        <v>380</v>
      </c>
      <c r="AN170" s="415"/>
      <c r="AO170" s="415"/>
      <c r="AP170" s="415"/>
      <c r="AQ170" s="416" t="s">
        <v>588</v>
      </c>
      <c r="AR170" s="417"/>
      <c r="AS170" s="417"/>
      <c r="AT170" s="417"/>
      <c r="AU170" s="417"/>
      <c r="AV170" s="417"/>
      <c r="AW170" s="417"/>
      <c r="AX170" s="418"/>
      <c r="AY170">
        <f>IF(SUBSTITUTE(SUBSTITUTE($G$171,"／",""),"　","")="",0,1)</f>
        <v>0</v>
      </c>
    </row>
    <row r="171" spans="1:60" ht="23.25" hidden="1" customHeight="1" x14ac:dyDescent="0.2">
      <c r="A171" s="463"/>
      <c r="B171" s="323"/>
      <c r="C171" s="323"/>
      <c r="D171" s="323"/>
      <c r="E171" s="323"/>
      <c r="F171" s="464"/>
      <c r="G171" s="394" t="s">
        <v>625</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5" t="s">
        <v>579</v>
      </c>
      <c r="Z172" s="399"/>
      <c r="AA172" s="400"/>
      <c r="AB172" s="425" t="s">
        <v>626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2">
      <c r="A173" s="503" t="s">
        <v>233</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412</v>
      </c>
      <c r="AF173" s="415"/>
      <c r="AG173" s="415"/>
      <c r="AH173" s="415"/>
      <c r="AI173" s="415" t="s">
        <v>564</v>
      </c>
      <c r="AJ173" s="415"/>
      <c r="AK173" s="415"/>
      <c r="AL173" s="415"/>
      <c r="AM173" s="415" t="s">
        <v>380</v>
      </c>
      <c r="AN173" s="415"/>
      <c r="AO173" s="415"/>
      <c r="AP173" s="415"/>
      <c r="AQ173" s="458" t="s">
        <v>174</v>
      </c>
      <c r="AR173" s="459"/>
      <c r="AS173" s="459"/>
      <c r="AT173" s="460"/>
      <c r="AU173" s="323" t="s">
        <v>128</v>
      </c>
      <c r="AV173" s="323"/>
      <c r="AW173" s="323"/>
      <c r="AX173" s="328"/>
      <c r="AY173">
        <f>COUNTA($G$175)</f>
        <v>0</v>
      </c>
    </row>
    <row r="174" spans="1:60" ht="18.75" hidden="1" customHeight="1" x14ac:dyDescent="0.2">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175</v>
      </c>
      <c r="AT174" s="433"/>
      <c r="AU174" s="434"/>
      <c r="AV174" s="434"/>
      <c r="AW174" s="325" t="s">
        <v>166</v>
      </c>
      <c r="AX174" s="330"/>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257</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5" t="s">
        <v>569</v>
      </c>
      <c r="B180" s="317" t="s">
        <v>570</v>
      </c>
      <c r="C180" s="318"/>
      <c r="D180" s="318"/>
      <c r="E180" s="318"/>
      <c r="F180" s="319"/>
      <c r="G180" s="323" t="s">
        <v>571</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589</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2">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2">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412</v>
      </c>
      <c r="AF185" s="415"/>
      <c r="AG185" s="415"/>
      <c r="AH185" s="415"/>
      <c r="AI185" s="415" t="s">
        <v>564</v>
      </c>
      <c r="AJ185" s="415"/>
      <c r="AK185" s="415"/>
      <c r="AL185" s="415"/>
      <c r="AM185" s="415" t="s">
        <v>380</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2">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5"/>
      <c r="B188" s="317"/>
      <c r="C188" s="318"/>
      <c r="D188" s="318"/>
      <c r="E188" s="318"/>
      <c r="F188" s="319"/>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412</v>
      </c>
      <c r="AF190" s="415"/>
      <c r="AG190" s="415"/>
      <c r="AH190" s="415"/>
      <c r="AI190" s="415" t="s">
        <v>564</v>
      </c>
      <c r="AJ190" s="415"/>
      <c r="AK190" s="415"/>
      <c r="AL190" s="415"/>
      <c r="AM190" s="415" t="s">
        <v>380</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2">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5"/>
      <c r="B193" s="317"/>
      <c r="C193" s="318"/>
      <c r="D193" s="318"/>
      <c r="E193" s="318"/>
      <c r="F193" s="319"/>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412</v>
      </c>
      <c r="AF195" s="415"/>
      <c r="AG195" s="415"/>
      <c r="AH195" s="415"/>
      <c r="AI195" s="415" t="s">
        <v>564</v>
      </c>
      <c r="AJ195" s="415"/>
      <c r="AK195" s="415"/>
      <c r="AL195" s="415"/>
      <c r="AM195" s="415" t="s">
        <v>380</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2">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5"/>
      <c r="B198" s="317"/>
      <c r="C198" s="318"/>
      <c r="D198" s="318"/>
      <c r="E198" s="318"/>
      <c r="F198" s="319"/>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6"/>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2">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5" t="s">
        <v>412</v>
      </c>
      <c r="AF200" s="415"/>
      <c r="AG200" s="415"/>
      <c r="AH200" s="415"/>
      <c r="AI200" s="415" t="s">
        <v>564</v>
      </c>
      <c r="AJ200" s="415"/>
      <c r="AK200" s="415"/>
      <c r="AL200" s="415"/>
      <c r="AM200" s="415" t="s">
        <v>380</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175</v>
      </c>
      <c r="AT201" s="433"/>
      <c r="AU201" s="434"/>
      <c r="AV201" s="434"/>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247</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248</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237</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247</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248</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234</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412</v>
      </c>
      <c r="AF208" s="136"/>
      <c r="AG208" s="136"/>
      <c r="AH208" s="136"/>
      <c r="AI208" s="415" t="s">
        <v>564</v>
      </c>
      <c r="AJ208" s="415"/>
      <c r="AK208" s="415"/>
      <c r="AL208" s="415"/>
      <c r="AM208" s="415" t="s">
        <v>380</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9"/>
      <c r="AC209" s="325"/>
      <c r="AD209" s="326"/>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620</v>
      </c>
      <c r="B213" s="646"/>
      <c r="C213" s="646"/>
      <c r="D213" s="646"/>
      <c r="E213" s="570" t="s">
        <v>222</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5">
      <c r="A214" s="503"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t="s">
        <v>228</v>
      </c>
      <c r="AS214" s="661"/>
      <c r="AT214" s="662"/>
      <c r="AU214" s="662"/>
      <c r="AV214" s="662"/>
      <c r="AW214" s="662"/>
      <c r="AX214" s="663"/>
      <c r="AY214">
        <f>COUNTIF($AR$214,"☑")</f>
        <v>0</v>
      </c>
    </row>
    <row r="215" spans="1:51" ht="39" customHeight="1" x14ac:dyDescent="0.2">
      <c r="A215" s="651" t="s">
        <v>279</v>
      </c>
      <c r="B215" s="652"/>
      <c r="C215" s="654" t="s">
        <v>178</v>
      </c>
      <c r="D215" s="652"/>
      <c r="E215" s="655" t="s">
        <v>194</v>
      </c>
      <c r="F215" s="656"/>
      <c r="G215" s="657" t="s">
        <v>636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637</v>
      </c>
      <c r="H216" s="139"/>
      <c r="I216" s="139"/>
      <c r="J216" s="139"/>
      <c r="K216" s="139"/>
      <c r="L216" s="139"/>
      <c r="M216" s="139"/>
      <c r="N216" s="139"/>
      <c r="O216" s="139"/>
      <c r="P216" s="139"/>
      <c r="Q216" s="139"/>
      <c r="R216" s="139"/>
      <c r="S216" s="139"/>
      <c r="T216" s="139"/>
      <c r="U216" s="139"/>
      <c r="V216" s="140"/>
      <c r="W216" s="629" t="s">
        <v>580</v>
      </c>
      <c r="X216" s="630"/>
      <c r="Y216" s="630"/>
      <c r="Z216" s="630"/>
      <c r="AA216" s="631"/>
      <c r="AB216" s="632" t="s">
        <v>788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581</v>
      </c>
      <c r="X217" s="636"/>
      <c r="Y217" s="636"/>
      <c r="Z217" s="636"/>
      <c r="AA217" s="637"/>
      <c r="AB217" s="632" t="s">
        <v>789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593</v>
      </c>
      <c r="D218" s="639"/>
      <c r="E218" s="455" t="s">
        <v>275</v>
      </c>
      <c r="F218" s="457"/>
      <c r="G218" s="619" t="s">
        <v>181</v>
      </c>
      <c r="H218" s="620"/>
      <c r="I218" s="620"/>
      <c r="J218" s="642" t="s">
        <v>611</v>
      </c>
      <c r="K218" s="643"/>
      <c r="L218" s="643"/>
      <c r="M218" s="643"/>
      <c r="N218" s="643"/>
      <c r="O218" s="643"/>
      <c r="P218" s="643"/>
      <c r="Q218" s="643"/>
      <c r="R218" s="643"/>
      <c r="S218" s="643"/>
      <c r="T218" s="644"/>
      <c r="U218" s="617" t="s">
        <v>690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7"/>
      <c r="F219" s="319"/>
      <c r="G219" s="619" t="s">
        <v>594</v>
      </c>
      <c r="H219" s="620"/>
      <c r="I219" s="620"/>
      <c r="J219" s="620"/>
      <c r="K219" s="620"/>
      <c r="L219" s="620"/>
      <c r="M219" s="620"/>
      <c r="N219" s="620"/>
      <c r="O219" s="620"/>
      <c r="P219" s="620"/>
      <c r="Q219" s="620"/>
      <c r="R219" s="620"/>
      <c r="S219" s="620"/>
      <c r="T219" s="620"/>
      <c r="U219" s="616" t="s">
        <v>690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45.75" customHeight="1" thickBot="1" x14ac:dyDescent="0.25">
      <c r="A220" s="653"/>
      <c r="B220" s="641"/>
      <c r="C220" s="640"/>
      <c r="D220" s="641"/>
      <c r="E220" s="320"/>
      <c r="F220" s="322"/>
      <c r="G220" s="619" t="s">
        <v>581</v>
      </c>
      <c r="H220" s="620"/>
      <c r="I220" s="620"/>
      <c r="J220" s="620"/>
      <c r="K220" s="620"/>
      <c r="L220" s="620"/>
      <c r="M220" s="620"/>
      <c r="N220" s="620"/>
      <c r="O220" s="620"/>
      <c r="P220" s="620"/>
      <c r="Q220" s="620"/>
      <c r="R220" s="620"/>
      <c r="S220" s="620"/>
      <c r="T220" s="620"/>
      <c r="U220" s="144" t="s">
        <v>690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9.15"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711</v>
      </c>
      <c r="AH223" s="708"/>
      <c r="AI223" s="708"/>
      <c r="AJ223" s="708"/>
      <c r="AK223" s="708"/>
      <c r="AL223" s="708"/>
      <c r="AM223" s="708"/>
      <c r="AN223" s="708"/>
      <c r="AO223" s="708"/>
      <c r="AP223" s="708"/>
      <c r="AQ223" s="708"/>
      <c r="AR223" s="708"/>
      <c r="AS223" s="708"/>
      <c r="AT223" s="708"/>
      <c r="AU223" s="708"/>
      <c r="AV223" s="708"/>
      <c r="AW223" s="708"/>
      <c r="AX223" s="709"/>
    </row>
    <row r="224" spans="1:51" ht="55"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712</v>
      </c>
      <c r="AH224" s="714"/>
      <c r="AI224" s="714"/>
      <c r="AJ224" s="714"/>
      <c r="AK224" s="714"/>
      <c r="AL224" s="714"/>
      <c r="AM224" s="714"/>
      <c r="AN224" s="714"/>
      <c r="AO224" s="714"/>
      <c r="AP224" s="714"/>
      <c r="AQ224" s="714"/>
      <c r="AR224" s="714"/>
      <c r="AS224" s="714"/>
      <c r="AT224" s="714"/>
      <c r="AU224" s="714"/>
      <c r="AV224" s="714"/>
      <c r="AW224" s="714"/>
      <c r="AX224" s="715"/>
    </row>
    <row r="225" spans="1:50" ht="103.5"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713</v>
      </c>
      <c r="AH225" s="383"/>
      <c r="AI225" s="383"/>
      <c r="AJ225" s="383"/>
      <c r="AK225" s="383"/>
      <c r="AL225" s="383"/>
      <c r="AM225" s="383"/>
      <c r="AN225" s="383"/>
      <c r="AO225" s="383"/>
      <c r="AP225" s="383"/>
      <c r="AQ225" s="383"/>
      <c r="AR225" s="383"/>
      <c r="AS225" s="383"/>
      <c r="AT225" s="383"/>
      <c r="AU225" s="383"/>
      <c r="AV225" s="383"/>
      <c r="AW225" s="383"/>
      <c r="AX225" s="678"/>
    </row>
    <row r="226" spans="1:50" ht="23.25"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633</v>
      </c>
      <c r="AE226" s="675"/>
      <c r="AF226" s="675"/>
      <c r="AG226" s="361" t="s">
        <v>715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5"/>
      <c r="B227" s="666"/>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714</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4" customHeight="1" x14ac:dyDescent="0.2">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714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639</v>
      </c>
      <c r="AE229" s="739"/>
      <c r="AF229" s="739"/>
      <c r="AG229" s="740" t="s">
        <v>640</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716</v>
      </c>
      <c r="AH230" s="714"/>
      <c r="AI230" s="714"/>
      <c r="AJ230" s="714"/>
      <c r="AK230" s="714"/>
      <c r="AL230" s="714"/>
      <c r="AM230" s="714"/>
      <c r="AN230" s="714"/>
      <c r="AO230" s="714"/>
      <c r="AP230" s="714"/>
      <c r="AQ230" s="714"/>
      <c r="AR230" s="714"/>
      <c r="AS230" s="714"/>
      <c r="AT230" s="714"/>
      <c r="AU230" s="714"/>
      <c r="AV230" s="714"/>
      <c r="AW230" s="714"/>
      <c r="AX230" s="715"/>
    </row>
    <row r="231" spans="1:50" ht="68.5" customHeight="1" x14ac:dyDescent="0.2">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633</v>
      </c>
      <c r="AE231" s="687"/>
      <c r="AF231" s="687"/>
      <c r="AG231" s="713" t="s">
        <v>717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718</v>
      </c>
      <c r="AH232" s="714"/>
      <c r="AI232" s="714"/>
      <c r="AJ232" s="714"/>
      <c r="AK232" s="714"/>
      <c r="AL232" s="714"/>
      <c r="AM232" s="714"/>
      <c r="AN232" s="714"/>
      <c r="AO232" s="714"/>
      <c r="AP232" s="714"/>
      <c r="AQ232" s="714"/>
      <c r="AR232" s="714"/>
      <c r="AS232" s="714"/>
      <c r="AT232" s="714"/>
      <c r="AU232" s="714"/>
      <c r="AV232" s="714"/>
      <c r="AW232" s="714"/>
      <c r="AX232" s="715"/>
    </row>
    <row r="233" spans="1:50" ht="46.5" customHeight="1" x14ac:dyDescent="0.2">
      <c r="A233" s="665"/>
      <c r="B233" s="667"/>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633</v>
      </c>
      <c r="AE233" s="720"/>
      <c r="AF233" s="720"/>
      <c r="AG233" s="735" t="s">
        <v>719</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5"/>
      <c r="B234" s="667"/>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639</v>
      </c>
      <c r="AE234" s="687"/>
      <c r="AF234" s="688"/>
      <c r="AG234" s="713" t="s">
        <v>690</v>
      </c>
      <c r="AH234" s="714"/>
      <c r="AI234" s="714"/>
      <c r="AJ234" s="714"/>
      <c r="AK234" s="714"/>
      <c r="AL234" s="714"/>
      <c r="AM234" s="714"/>
      <c r="AN234" s="714"/>
      <c r="AO234" s="714"/>
      <c r="AP234" s="714"/>
      <c r="AQ234" s="714"/>
      <c r="AR234" s="714"/>
      <c r="AS234" s="714"/>
      <c r="AT234" s="714"/>
      <c r="AU234" s="714"/>
      <c r="AV234" s="714"/>
      <c r="AW234" s="714"/>
      <c r="AX234" s="715"/>
    </row>
    <row r="235" spans="1:50" ht="34" customHeight="1" x14ac:dyDescent="0.2">
      <c r="A235" s="668"/>
      <c r="B235" s="669"/>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633</v>
      </c>
      <c r="AE235" s="728"/>
      <c r="AF235" s="729"/>
      <c r="AG235" s="730" t="s">
        <v>720</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721</v>
      </c>
      <c r="AH236" s="741"/>
      <c r="AI236" s="741"/>
      <c r="AJ236" s="741"/>
      <c r="AK236" s="741"/>
      <c r="AL236" s="741"/>
      <c r="AM236" s="741"/>
      <c r="AN236" s="741"/>
      <c r="AO236" s="741"/>
      <c r="AP236" s="741"/>
      <c r="AQ236" s="741"/>
      <c r="AR236" s="741"/>
      <c r="AS236" s="741"/>
      <c r="AT236" s="741"/>
      <c r="AU236" s="741"/>
      <c r="AV236" s="741"/>
      <c r="AW236" s="741"/>
      <c r="AX236" s="742"/>
    </row>
    <row r="237" spans="1:50" ht="47.25" customHeight="1" x14ac:dyDescent="0.2">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633</v>
      </c>
      <c r="AE237" s="754"/>
      <c r="AF237" s="754"/>
      <c r="AG237" s="713" t="s">
        <v>722</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723</v>
      </c>
      <c r="AH238" s="714"/>
      <c r="AI238" s="714"/>
      <c r="AJ238" s="714"/>
      <c r="AK238" s="714"/>
      <c r="AL238" s="714"/>
      <c r="AM238" s="714"/>
      <c r="AN238" s="714"/>
      <c r="AO238" s="714"/>
      <c r="AP238" s="714"/>
      <c r="AQ238" s="714"/>
      <c r="AR238" s="714"/>
      <c r="AS238" s="714"/>
      <c r="AT238" s="714"/>
      <c r="AU238" s="714"/>
      <c r="AV238" s="714"/>
      <c r="AW238" s="714"/>
      <c r="AX238" s="715"/>
    </row>
    <row r="239" spans="1:50" ht="33.65" customHeight="1" x14ac:dyDescent="0.2">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633</v>
      </c>
      <c r="AE239" s="687"/>
      <c r="AF239" s="687"/>
      <c r="AG239" s="743" t="s">
        <v>724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639</v>
      </c>
      <c r="AE240" s="675"/>
      <c r="AF240" s="766"/>
      <c r="AG240" s="361" t="s">
        <v>280</v>
      </c>
      <c r="AH240" s="139"/>
      <c r="AI240" s="139"/>
      <c r="AJ240" s="139"/>
      <c r="AK240" s="139"/>
      <c r="AL240" s="139"/>
      <c r="AM240" s="139"/>
      <c r="AN240" s="139"/>
      <c r="AO240" s="139"/>
      <c r="AP240" s="139"/>
      <c r="AQ240" s="139"/>
      <c r="AR240" s="139"/>
      <c r="AS240" s="139"/>
      <c r="AT240" s="139"/>
      <c r="AU240" s="139"/>
      <c r="AV240" s="139"/>
      <c r="AW240" s="139"/>
      <c r="AX240" s="676"/>
    </row>
    <row r="241" spans="1:50" ht="19.75" customHeight="1" x14ac:dyDescent="0.2">
      <c r="A241" s="760"/>
      <c r="B241" s="761"/>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c r="D242" s="87"/>
      <c r="E242" s="88"/>
      <c r="F242" s="88"/>
      <c r="G242" s="88"/>
      <c r="H242" s="89"/>
      <c r="I242" s="89"/>
      <c r="J242" s="90"/>
      <c r="K242" s="90"/>
      <c r="L242" s="90"/>
      <c r="M242" s="89"/>
      <c r="N242" s="91"/>
      <c r="O242" s="92" t="s">
        <v>611</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2">
      <c r="A243" s="760"/>
      <c r="B243" s="761"/>
      <c r="C243" s="107"/>
      <c r="D243" s="108"/>
      <c r="E243" s="88"/>
      <c r="F243" s="88"/>
      <c r="G243" s="88"/>
      <c r="H243" s="89"/>
      <c r="I243" s="89"/>
      <c r="J243" s="755"/>
      <c r="K243" s="755"/>
      <c r="L243" s="755"/>
      <c r="M243" s="756"/>
      <c r="N243" s="757"/>
      <c r="O243" s="95" t="s">
        <v>611</v>
      </c>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2">
      <c r="A244" s="760"/>
      <c r="B244" s="761"/>
      <c r="C244" s="107"/>
      <c r="D244" s="108"/>
      <c r="E244" s="88"/>
      <c r="F244" s="88"/>
      <c r="G244" s="88"/>
      <c r="H244" s="89"/>
      <c r="I244" s="89"/>
      <c r="J244" s="755"/>
      <c r="K244" s="755"/>
      <c r="L244" s="755"/>
      <c r="M244" s="756"/>
      <c r="N244" s="757"/>
      <c r="O244" s="95" t="s">
        <v>611</v>
      </c>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2">
      <c r="A245" s="760"/>
      <c r="B245" s="761"/>
      <c r="C245" s="107"/>
      <c r="D245" s="108"/>
      <c r="E245" s="88"/>
      <c r="F245" s="88"/>
      <c r="G245" s="88"/>
      <c r="H245" s="89"/>
      <c r="I245" s="89"/>
      <c r="J245" s="755"/>
      <c r="K245" s="755"/>
      <c r="L245" s="755"/>
      <c r="M245" s="756"/>
      <c r="N245" s="757"/>
      <c r="O245" s="95" t="s">
        <v>611</v>
      </c>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2">
      <c r="A246" s="762"/>
      <c r="B246" s="763"/>
      <c r="C246" s="767"/>
      <c r="D246" s="768"/>
      <c r="E246" s="88"/>
      <c r="F246" s="88"/>
      <c r="G246" s="88"/>
      <c r="H246" s="89"/>
      <c r="I246" s="89"/>
      <c r="J246" s="769"/>
      <c r="K246" s="769"/>
      <c r="L246" s="769"/>
      <c r="M246" s="84"/>
      <c r="N246" s="85"/>
      <c r="O246" s="98" t="s">
        <v>611</v>
      </c>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0.75" customHeight="1" x14ac:dyDescent="0.2">
      <c r="A247" s="122" t="s">
        <v>45</v>
      </c>
      <c r="B247" s="123"/>
      <c r="C247" s="126" t="s">
        <v>49</v>
      </c>
      <c r="D247" s="127"/>
      <c r="E247" s="127"/>
      <c r="F247" s="128"/>
      <c r="G247" s="129" t="s">
        <v>786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0.75" customHeight="1" thickBot="1" x14ac:dyDescent="0.25">
      <c r="A248" s="124"/>
      <c r="B248" s="125"/>
      <c r="C248" s="131" t="s">
        <v>53</v>
      </c>
      <c r="D248" s="132"/>
      <c r="E248" s="132"/>
      <c r="F248" s="133"/>
      <c r="G248" s="134" t="s">
        <v>787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8.5" customHeight="1" thickBot="1" x14ac:dyDescent="0.25">
      <c r="A250" s="112" t="s">
        <v>795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6" customHeight="1" thickBot="1" x14ac:dyDescent="0.25">
      <c r="A252" s="118" t="s">
        <v>132</v>
      </c>
      <c r="B252" s="119"/>
      <c r="C252" s="119"/>
      <c r="D252" s="119"/>
      <c r="E252" s="120"/>
      <c r="F252" s="121" t="s">
        <v>790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8" customHeight="1" thickBot="1" x14ac:dyDescent="0.25">
      <c r="A254" s="118" t="s">
        <v>791</v>
      </c>
      <c r="B254" s="119"/>
      <c r="C254" s="119"/>
      <c r="D254" s="119"/>
      <c r="E254" s="120"/>
      <c r="F254" s="774" t="s">
        <v>792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0.25" customHeight="1" thickBot="1" x14ac:dyDescent="0.25">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273</v>
      </c>
      <c r="B258" s="785"/>
      <c r="C258" s="785"/>
      <c r="D258" s="786"/>
      <c r="E258" s="770" t="s">
        <v>611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272</v>
      </c>
      <c r="B259" s="136"/>
      <c r="C259" s="136"/>
      <c r="D259" s="136"/>
      <c r="E259" s="770" t="s">
        <v>627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271</v>
      </c>
      <c r="B260" s="136"/>
      <c r="C260" s="136"/>
      <c r="D260" s="136"/>
      <c r="E260" s="770" t="s">
        <v>628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270</v>
      </c>
      <c r="B261" s="136"/>
      <c r="C261" s="136"/>
      <c r="D261" s="136"/>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269</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268</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267</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266</v>
      </c>
      <c r="B265" s="136"/>
      <c r="C265" s="136"/>
      <c r="D265" s="136"/>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412</v>
      </c>
      <c r="B266" s="136"/>
      <c r="C266" s="136"/>
      <c r="D266" s="136"/>
      <c r="E266" s="789" t="s">
        <v>602</v>
      </c>
      <c r="F266" s="790"/>
      <c r="G266" s="790"/>
      <c r="H266" s="77" t="str">
        <f>IF(E266="","","-")</f>
        <v>-</v>
      </c>
      <c r="I266" s="790"/>
      <c r="J266" s="790"/>
      <c r="K266" s="77" t="str">
        <f>IF(I266="","","-")</f>
        <v/>
      </c>
      <c r="L266" s="106">
        <v>304</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590</v>
      </c>
      <c r="B267" s="136"/>
      <c r="C267" s="136"/>
      <c r="D267" s="136"/>
      <c r="E267" s="789" t="s">
        <v>602</v>
      </c>
      <c r="F267" s="790"/>
      <c r="G267" s="790"/>
      <c r="H267" s="77"/>
      <c r="I267" s="790"/>
      <c r="J267" s="790"/>
      <c r="K267" s="77"/>
      <c r="L267" s="106">
        <v>305</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380</v>
      </c>
      <c r="B268" s="136"/>
      <c r="C268" s="136"/>
      <c r="D268" s="136"/>
      <c r="E268" s="792">
        <v>2021</v>
      </c>
      <c r="F268" s="137"/>
      <c r="G268" s="790" t="s">
        <v>601</v>
      </c>
      <c r="H268" s="790"/>
      <c r="I268" s="790"/>
      <c r="J268" s="137">
        <v>20</v>
      </c>
      <c r="K268" s="137"/>
      <c r="L268" s="106">
        <v>321</v>
      </c>
      <c r="M268" s="106"/>
      <c r="N268" s="106"/>
      <c r="O268" s="137" t="s">
        <v>635</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4" customHeight="1" x14ac:dyDescent="0.2">
      <c r="A269" s="246" t="s">
        <v>260</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hidden="1"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hidden="1"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262</v>
      </c>
      <c r="B308" s="797"/>
      <c r="C308" s="797"/>
      <c r="D308" s="797"/>
      <c r="E308" s="797"/>
      <c r="F308" s="798"/>
      <c r="G308" s="802" t="s">
        <v>774</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773</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2">
      <c r="A310" s="799"/>
      <c r="B310" s="800"/>
      <c r="C310" s="800"/>
      <c r="D310" s="800"/>
      <c r="E310" s="800"/>
      <c r="F310" s="801"/>
      <c r="G310" s="823" t="s">
        <v>725</v>
      </c>
      <c r="H310" s="824"/>
      <c r="I310" s="824"/>
      <c r="J310" s="824"/>
      <c r="K310" s="825"/>
      <c r="L310" s="826" t="s">
        <v>739</v>
      </c>
      <c r="M310" s="827"/>
      <c r="N310" s="827"/>
      <c r="O310" s="827"/>
      <c r="P310" s="827"/>
      <c r="Q310" s="827"/>
      <c r="R310" s="827"/>
      <c r="S310" s="827"/>
      <c r="T310" s="827"/>
      <c r="U310" s="827"/>
      <c r="V310" s="827"/>
      <c r="W310" s="827"/>
      <c r="X310" s="828"/>
      <c r="Y310" s="829">
        <v>120.866</v>
      </c>
      <c r="Z310" s="830"/>
      <c r="AA310" s="830"/>
      <c r="AB310" s="831"/>
      <c r="AC310" s="823" t="s">
        <v>727</v>
      </c>
      <c r="AD310" s="824"/>
      <c r="AE310" s="824"/>
      <c r="AF310" s="824"/>
      <c r="AG310" s="825"/>
      <c r="AH310" s="826" t="s">
        <v>726</v>
      </c>
      <c r="AI310" s="827"/>
      <c r="AJ310" s="827"/>
      <c r="AK310" s="827"/>
      <c r="AL310" s="827"/>
      <c r="AM310" s="827"/>
      <c r="AN310" s="827"/>
      <c r="AO310" s="827"/>
      <c r="AP310" s="827"/>
      <c r="AQ310" s="827"/>
      <c r="AR310" s="827"/>
      <c r="AS310" s="827"/>
      <c r="AT310" s="828"/>
      <c r="AU310" s="829">
        <v>17.178248</v>
      </c>
      <c r="AV310" s="830"/>
      <c r="AW310" s="830"/>
      <c r="AX310" s="832"/>
    </row>
    <row r="311" spans="1:50" ht="24.75" customHeight="1" x14ac:dyDescent="0.2">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t="s">
        <v>728</v>
      </c>
      <c r="AD311" s="810"/>
      <c r="AE311" s="810"/>
      <c r="AF311" s="810"/>
      <c r="AG311" s="811"/>
      <c r="AH311" s="812" t="s">
        <v>728</v>
      </c>
      <c r="AI311" s="813"/>
      <c r="AJ311" s="813"/>
      <c r="AK311" s="813"/>
      <c r="AL311" s="813"/>
      <c r="AM311" s="813"/>
      <c r="AN311" s="813"/>
      <c r="AO311" s="813"/>
      <c r="AP311" s="813"/>
      <c r="AQ311" s="813"/>
      <c r="AR311" s="813"/>
      <c r="AS311" s="813"/>
      <c r="AT311" s="814"/>
      <c r="AU311" s="815">
        <v>2.00414</v>
      </c>
      <c r="AV311" s="816"/>
      <c r="AW311" s="816"/>
      <c r="AX311" s="818"/>
    </row>
    <row r="312" spans="1:50" ht="24.75" customHeight="1" x14ac:dyDescent="0.2">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t="s">
        <v>729</v>
      </c>
      <c r="AD312" s="810"/>
      <c r="AE312" s="810"/>
      <c r="AF312" s="810"/>
      <c r="AG312" s="811"/>
      <c r="AH312" s="812" t="s">
        <v>735</v>
      </c>
      <c r="AI312" s="813"/>
      <c r="AJ312" s="813"/>
      <c r="AK312" s="813"/>
      <c r="AL312" s="813"/>
      <c r="AM312" s="813"/>
      <c r="AN312" s="813"/>
      <c r="AO312" s="813"/>
      <c r="AP312" s="813"/>
      <c r="AQ312" s="813"/>
      <c r="AR312" s="813"/>
      <c r="AS312" s="813"/>
      <c r="AT312" s="814"/>
      <c r="AU312" s="815">
        <v>0.73199999999999998</v>
      </c>
      <c r="AV312" s="816"/>
      <c r="AW312" s="816"/>
      <c r="AX312" s="818"/>
    </row>
    <row r="313" spans="1:50" ht="24.75" customHeight="1" x14ac:dyDescent="0.2">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t="s">
        <v>730</v>
      </c>
      <c r="AD313" s="810"/>
      <c r="AE313" s="810"/>
      <c r="AF313" s="810"/>
      <c r="AG313" s="811"/>
      <c r="AH313" s="812" t="s">
        <v>736</v>
      </c>
      <c r="AI313" s="813"/>
      <c r="AJ313" s="813"/>
      <c r="AK313" s="813"/>
      <c r="AL313" s="813"/>
      <c r="AM313" s="813"/>
      <c r="AN313" s="813"/>
      <c r="AO313" s="813"/>
      <c r="AP313" s="813"/>
      <c r="AQ313" s="813"/>
      <c r="AR313" s="813"/>
      <c r="AS313" s="813"/>
      <c r="AT313" s="814"/>
      <c r="AU313" s="815">
        <v>0.40558</v>
      </c>
      <c r="AV313" s="816"/>
      <c r="AW313" s="816"/>
      <c r="AX313" s="818"/>
    </row>
    <row r="314" spans="1:50" ht="24.75" customHeight="1" x14ac:dyDescent="0.2">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t="s">
        <v>731</v>
      </c>
      <c r="AD314" s="810"/>
      <c r="AE314" s="810"/>
      <c r="AF314" s="810"/>
      <c r="AG314" s="811"/>
      <c r="AH314" s="812" t="s">
        <v>655</v>
      </c>
      <c r="AI314" s="813"/>
      <c r="AJ314" s="813"/>
      <c r="AK314" s="813"/>
      <c r="AL314" s="813"/>
      <c r="AM314" s="813"/>
      <c r="AN314" s="813"/>
      <c r="AO314" s="813"/>
      <c r="AP314" s="813"/>
      <c r="AQ314" s="813"/>
      <c r="AR314" s="813"/>
      <c r="AS314" s="813"/>
      <c r="AT314" s="814"/>
      <c r="AU314" s="815">
        <v>0.39296900000000001</v>
      </c>
      <c r="AV314" s="816"/>
      <c r="AW314" s="816"/>
      <c r="AX314" s="818"/>
    </row>
    <row r="315" spans="1:50" ht="24.75" customHeight="1" x14ac:dyDescent="0.2">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t="s">
        <v>732</v>
      </c>
      <c r="AD315" s="810"/>
      <c r="AE315" s="810"/>
      <c r="AF315" s="810"/>
      <c r="AG315" s="811"/>
      <c r="AH315" s="812" t="s">
        <v>732</v>
      </c>
      <c r="AI315" s="813"/>
      <c r="AJ315" s="813"/>
      <c r="AK315" s="813"/>
      <c r="AL315" s="813"/>
      <c r="AM315" s="813"/>
      <c r="AN315" s="813"/>
      <c r="AO315" s="813"/>
      <c r="AP315" s="813"/>
      <c r="AQ315" s="813"/>
      <c r="AR315" s="813"/>
      <c r="AS315" s="813"/>
      <c r="AT315" s="814"/>
      <c r="AU315" s="815">
        <v>0.44535999999999998</v>
      </c>
      <c r="AV315" s="816"/>
      <c r="AW315" s="816"/>
      <c r="AX315" s="818"/>
    </row>
    <row r="316" spans="1:50" ht="24.75"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t="s">
        <v>730</v>
      </c>
      <c r="AD316" s="810"/>
      <c r="AE316" s="810"/>
      <c r="AF316" s="810"/>
      <c r="AG316" s="811"/>
      <c r="AH316" s="812" t="s">
        <v>737</v>
      </c>
      <c r="AI316" s="813"/>
      <c r="AJ316" s="813"/>
      <c r="AK316" s="813"/>
      <c r="AL316" s="813"/>
      <c r="AM316" s="813"/>
      <c r="AN316" s="813"/>
      <c r="AO316" s="813"/>
      <c r="AP316" s="813"/>
      <c r="AQ316" s="813"/>
      <c r="AR316" s="813"/>
      <c r="AS316" s="813"/>
      <c r="AT316" s="814"/>
      <c r="AU316" s="815">
        <v>0.28912100000000002</v>
      </c>
      <c r="AV316" s="816"/>
      <c r="AW316" s="816"/>
      <c r="AX316" s="818"/>
    </row>
    <row r="317" spans="1:50" ht="24.75"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t="s">
        <v>733</v>
      </c>
      <c r="AD317" s="810"/>
      <c r="AE317" s="810"/>
      <c r="AF317" s="810"/>
      <c r="AG317" s="811"/>
      <c r="AH317" s="812" t="s">
        <v>733</v>
      </c>
      <c r="AI317" s="813"/>
      <c r="AJ317" s="813"/>
      <c r="AK317" s="813"/>
      <c r="AL317" s="813"/>
      <c r="AM317" s="813"/>
      <c r="AN317" s="813"/>
      <c r="AO317" s="813"/>
      <c r="AP317" s="813"/>
      <c r="AQ317" s="813"/>
      <c r="AR317" s="813"/>
      <c r="AS317" s="813"/>
      <c r="AT317" s="814"/>
      <c r="AU317" s="815">
        <v>0.27447100000000002</v>
      </c>
      <c r="AV317" s="816"/>
      <c r="AW317" s="816"/>
      <c r="AX317" s="818"/>
    </row>
    <row r="318" spans="1:50" ht="24.75"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t="s">
        <v>734</v>
      </c>
      <c r="AD318" s="810"/>
      <c r="AE318" s="810"/>
      <c r="AF318" s="810"/>
      <c r="AG318" s="811"/>
      <c r="AH318" s="812" t="s">
        <v>734</v>
      </c>
      <c r="AI318" s="813"/>
      <c r="AJ318" s="813"/>
      <c r="AK318" s="813"/>
      <c r="AL318" s="813"/>
      <c r="AM318" s="813"/>
      <c r="AN318" s="813"/>
      <c r="AO318" s="813"/>
      <c r="AP318" s="813"/>
      <c r="AQ318" s="813"/>
      <c r="AR318" s="813"/>
      <c r="AS318" s="813"/>
      <c r="AT318" s="814"/>
      <c r="AU318" s="815">
        <v>0.19470000000000001</v>
      </c>
      <c r="AV318" s="816"/>
      <c r="AW318" s="816"/>
      <c r="AX318" s="818"/>
    </row>
    <row r="319" spans="1:50" ht="24.75"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t="s">
        <v>75</v>
      </c>
      <c r="AD319" s="810"/>
      <c r="AE319" s="810"/>
      <c r="AF319" s="810"/>
      <c r="AG319" s="811"/>
      <c r="AH319" s="812" t="s">
        <v>738</v>
      </c>
      <c r="AI319" s="813"/>
      <c r="AJ319" s="813"/>
      <c r="AK319" s="813"/>
      <c r="AL319" s="813"/>
      <c r="AM319" s="813"/>
      <c r="AN319" s="813"/>
      <c r="AO319" s="813"/>
      <c r="AP319" s="813"/>
      <c r="AQ319" s="813"/>
      <c r="AR319" s="813"/>
      <c r="AS319" s="813"/>
      <c r="AT319" s="814"/>
      <c r="AU319" s="815">
        <v>0.12895899999999999</v>
      </c>
      <c r="AV319" s="816"/>
      <c r="AW319" s="816"/>
      <c r="AX319" s="818"/>
    </row>
    <row r="320" spans="1:50" ht="24.75" customHeight="1" thickBot="1" x14ac:dyDescent="0.2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120.866</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22.045548</v>
      </c>
      <c r="AV320" s="839"/>
      <c r="AW320" s="839"/>
      <c r="AX320" s="841"/>
    </row>
    <row r="321" spans="1:51" ht="24.75" customHeight="1" x14ac:dyDescent="0.2">
      <c r="A321" s="799"/>
      <c r="B321" s="800"/>
      <c r="C321" s="800"/>
      <c r="D321" s="800"/>
      <c r="E321" s="800"/>
      <c r="F321" s="801"/>
      <c r="G321" s="802" t="s">
        <v>671</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767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2">
      <c r="A323" s="799"/>
      <c r="B323" s="800"/>
      <c r="C323" s="800"/>
      <c r="D323" s="800"/>
      <c r="E323" s="800"/>
      <c r="F323" s="801"/>
      <c r="G323" s="823" t="s">
        <v>653</v>
      </c>
      <c r="H323" s="824"/>
      <c r="I323" s="824"/>
      <c r="J323" s="824"/>
      <c r="K323" s="825"/>
      <c r="L323" s="826" t="s">
        <v>654</v>
      </c>
      <c r="M323" s="827"/>
      <c r="N323" s="827"/>
      <c r="O323" s="827"/>
      <c r="P323" s="827"/>
      <c r="Q323" s="827"/>
      <c r="R323" s="827"/>
      <c r="S323" s="827"/>
      <c r="T323" s="827"/>
      <c r="U323" s="827"/>
      <c r="V323" s="827"/>
      <c r="W323" s="827"/>
      <c r="X323" s="828"/>
      <c r="Y323" s="829">
        <v>205.80843300000001</v>
      </c>
      <c r="Z323" s="830"/>
      <c r="AA323" s="830"/>
      <c r="AB323" s="831"/>
      <c r="AC323" s="823" t="s">
        <v>768</v>
      </c>
      <c r="AD323" s="824"/>
      <c r="AE323" s="824"/>
      <c r="AF323" s="824"/>
      <c r="AG323" s="825"/>
      <c r="AH323" s="826"/>
      <c r="AI323" s="827"/>
      <c r="AJ323" s="827"/>
      <c r="AK323" s="827"/>
      <c r="AL323" s="827"/>
      <c r="AM323" s="827"/>
      <c r="AN323" s="827"/>
      <c r="AO323" s="827"/>
      <c r="AP323" s="827"/>
      <c r="AQ323" s="827"/>
      <c r="AR323" s="827"/>
      <c r="AS323" s="827"/>
      <c r="AT323" s="828"/>
      <c r="AU323" s="829">
        <v>6.199821</v>
      </c>
      <c r="AV323" s="830"/>
      <c r="AW323" s="830"/>
      <c r="AX323" s="832"/>
      <c r="AY323">
        <f t="shared" si="11"/>
        <v>2</v>
      </c>
    </row>
    <row r="324" spans="1:51" ht="24.75" customHeight="1" x14ac:dyDescent="0.2">
      <c r="A324" s="799"/>
      <c r="B324" s="800"/>
      <c r="C324" s="800"/>
      <c r="D324" s="800"/>
      <c r="E324" s="800"/>
      <c r="F324" s="801"/>
      <c r="G324" s="809" t="s">
        <v>655</v>
      </c>
      <c r="H324" s="810"/>
      <c r="I324" s="810"/>
      <c r="J324" s="810"/>
      <c r="K324" s="811"/>
      <c r="L324" s="812" t="s">
        <v>655</v>
      </c>
      <c r="M324" s="813"/>
      <c r="N324" s="813"/>
      <c r="O324" s="813"/>
      <c r="P324" s="813"/>
      <c r="Q324" s="813"/>
      <c r="R324" s="813"/>
      <c r="S324" s="813"/>
      <c r="T324" s="813"/>
      <c r="U324" s="813"/>
      <c r="V324" s="813"/>
      <c r="W324" s="813"/>
      <c r="X324" s="814"/>
      <c r="Y324" s="815">
        <v>58.035609000000001</v>
      </c>
      <c r="Z324" s="816"/>
      <c r="AA324" s="816"/>
      <c r="AB324" s="817"/>
      <c r="AC324" s="809" t="s">
        <v>727</v>
      </c>
      <c r="AD324" s="810"/>
      <c r="AE324" s="810"/>
      <c r="AF324" s="810"/>
      <c r="AG324" s="811"/>
      <c r="AH324" s="812"/>
      <c r="AI324" s="813"/>
      <c r="AJ324" s="813"/>
      <c r="AK324" s="813"/>
      <c r="AL324" s="813"/>
      <c r="AM324" s="813"/>
      <c r="AN324" s="813"/>
      <c r="AO324" s="813"/>
      <c r="AP324" s="813"/>
      <c r="AQ324" s="813"/>
      <c r="AR324" s="813"/>
      <c r="AS324" s="813"/>
      <c r="AT324" s="814"/>
      <c r="AU324" s="815">
        <v>5.6673270000000002</v>
      </c>
      <c r="AV324" s="816"/>
      <c r="AW324" s="816"/>
      <c r="AX324" s="818"/>
      <c r="AY324">
        <f t="shared" si="11"/>
        <v>2</v>
      </c>
    </row>
    <row r="325" spans="1:51" ht="24.75" customHeight="1" x14ac:dyDescent="0.2">
      <c r="A325" s="799"/>
      <c r="B325" s="800"/>
      <c r="C325" s="800"/>
      <c r="D325" s="800"/>
      <c r="E325" s="800"/>
      <c r="F325" s="801"/>
      <c r="G325" s="809" t="s">
        <v>658</v>
      </c>
      <c r="H325" s="810"/>
      <c r="I325" s="810"/>
      <c r="J325" s="810"/>
      <c r="K325" s="811"/>
      <c r="L325" s="812" t="s">
        <v>659</v>
      </c>
      <c r="M325" s="813"/>
      <c r="N325" s="813"/>
      <c r="O325" s="813"/>
      <c r="P325" s="813"/>
      <c r="Q325" s="813"/>
      <c r="R325" s="813"/>
      <c r="S325" s="813"/>
      <c r="T325" s="813"/>
      <c r="U325" s="813"/>
      <c r="V325" s="813"/>
      <c r="W325" s="813"/>
      <c r="X325" s="814"/>
      <c r="Y325" s="815">
        <v>36.245080999999999</v>
      </c>
      <c r="Z325" s="816"/>
      <c r="AA325" s="816"/>
      <c r="AB325" s="817"/>
      <c r="AC325" s="809" t="s">
        <v>769</v>
      </c>
      <c r="AD325" s="810"/>
      <c r="AE325" s="810"/>
      <c r="AF325" s="810"/>
      <c r="AG325" s="811"/>
      <c r="AH325" s="812"/>
      <c r="AI325" s="813"/>
      <c r="AJ325" s="813"/>
      <c r="AK325" s="813"/>
      <c r="AL325" s="813"/>
      <c r="AM325" s="813"/>
      <c r="AN325" s="813"/>
      <c r="AO325" s="813"/>
      <c r="AP325" s="813"/>
      <c r="AQ325" s="813"/>
      <c r="AR325" s="813"/>
      <c r="AS325" s="813"/>
      <c r="AT325" s="814"/>
      <c r="AU325" s="815">
        <v>2.3016000000000001</v>
      </c>
      <c r="AV325" s="816"/>
      <c r="AW325" s="816"/>
      <c r="AX325" s="818"/>
      <c r="AY325">
        <f t="shared" si="11"/>
        <v>2</v>
      </c>
    </row>
    <row r="326" spans="1:51" ht="24.75" customHeight="1" x14ac:dyDescent="0.2">
      <c r="A326" s="799"/>
      <c r="B326" s="800"/>
      <c r="C326" s="800"/>
      <c r="D326" s="800"/>
      <c r="E326" s="800"/>
      <c r="F326" s="801"/>
      <c r="G326" s="809" t="s">
        <v>656</v>
      </c>
      <c r="H326" s="810"/>
      <c r="I326" s="810"/>
      <c r="J326" s="810"/>
      <c r="K326" s="811"/>
      <c r="L326" s="812" t="s">
        <v>657</v>
      </c>
      <c r="M326" s="813"/>
      <c r="N326" s="813"/>
      <c r="O326" s="813"/>
      <c r="P326" s="813"/>
      <c r="Q326" s="813"/>
      <c r="R326" s="813"/>
      <c r="S326" s="813"/>
      <c r="T326" s="813"/>
      <c r="U326" s="813"/>
      <c r="V326" s="813"/>
      <c r="W326" s="813"/>
      <c r="X326" s="814"/>
      <c r="Y326" s="815">
        <v>29.081852999999999</v>
      </c>
      <c r="Z326" s="816"/>
      <c r="AA326" s="816"/>
      <c r="AB326" s="817"/>
      <c r="AC326" s="809" t="s">
        <v>770</v>
      </c>
      <c r="AD326" s="810"/>
      <c r="AE326" s="810"/>
      <c r="AF326" s="810"/>
      <c r="AG326" s="811"/>
      <c r="AH326" s="812"/>
      <c r="AI326" s="813"/>
      <c r="AJ326" s="813"/>
      <c r="AK326" s="813"/>
      <c r="AL326" s="813"/>
      <c r="AM326" s="813"/>
      <c r="AN326" s="813"/>
      <c r="AO326" s="813"/>
      <c r="AP326" s="813"/>
      <c r="AQ326" s="813"/>
      <c r="AR326" s="813"/>
      <c r="AS326" s="813"/>
      <c r="AT326" s="814"/>
      <c r="AU326" s="815">
        <v>2.2868750000000002</v>
      </c>
      <c r="AV326" s="816"/>
      <c r="AW326" s="816"/>
      <c r="AX326" s="818"/>
      <c r="AY326">
        <f t="shared" si="11"/>
        <v>2</v>
      </c>
    </row>
    <row r="327" spans="1:51" ht="24.75" customHeight="1" x14ac:dyDescent="0.2">
      <c r="A327" s="799"/>
      <c r="B327" s="800"/>
      <c r="C327" s="800"/>
      <c r="D327" s="800"/>
      <c r="E327" s="800"/>
      <c r="F327" s="801"/>
      <c r="G327" s="809" t="s">
        <v>660</v>
      </c>
      <c r="H327" s="810"/>
      <c r="I327" s="810"/>
      <c r="J327" s="810"/>
      <c r="K327" s="811"/>
      <c r="L327" s="812" t="s">
        <v>661</v>
      </c>
      <c r="M327" s="813"/>
      <c r="N327" s="813"/>
      <c r="O327" s="813"/>
      <c r="P327" s="813"/>
      <c r="Q327" s="813"/>
      <c r="R327" s="813"/>
      <c r="S327" s="813"/>
      <c r="T327" s="813"/>
      <c r="U327" s="813"/>
      <c r="V327" s="813"/>
      <c r="W327" s="813"/>
      <c r="X327" s="814"/>
      <c r="Y327" s="815">
        <v>23.104507999999999</v>
      </c>
      <c r="Z327" s="816"/>
      <c r="AA327" s="816"/>
      <c r="AB327" s="817"/>
      <c r="AC327" s="809" t="s">
        <v>771</v>
      </c>
      <c r="AD327" s="810"/>
      <c r="AE327" s="810"/>
      <c r="AF327" s="810"/>
      <c r="AG327" s="811"/>
      <c r="AH327" s="812"/>
      <c r="AI327" s="813"/>
      <c r="AJ327" s="813"/>
      <c r="AK327" s="813"/>
      <c r="AL327" s="813"/>
      <c r="AM327" s="813"/>
      <c r="AN327" s="813"/>
      <c r="AO327" s="813"/>
      <c r="AP327" s="813"/>
      <c r="AQ327" s="813"/>
      <c r="AR327" s="813"/>
      <c r="AS327" s="813"/>
      <c r="AT327" s="814"/>
      <c r="AU327" s="815">
        <v>0.51036000000000004</v>
      </c>
      <c r="AV327" s="816"/>
      <c r="AW327" s="816"/>
      <c r="AX327" s="818"/>
      <c r="AY327">
        <f t="shared" si="11"/>
        <v>2</v>
      </c>
    </row>
    <row r="328" spans="1:51" ht="24.75" customHeight="1" x14ac:dyDescent="0.2">
      <c r="A328" s="799"/>
      <c r="B328" s="800"/>
      <c r="C328" s="800"/>
      <c r="D328" s="800"/>
      <c r="E328" s="800"/>
      <c r="F328" s="801"/>
      <c r="G328" s="809" t="s">
        <v>662</v>
      </c>
      <c r="H328" s="810"/>
      <c r="I328" s="810"/>
      <c r="J328" s="810"/>
      <c r="K328" s="811"/>
      <c r="L328" s="812" t="s">
        <v>663</v>
      </c>
      <c r="M328" s="813"/>
      <c r="N328" s="813"/>
      <c r="O328" s="813"/>
      <c r="P328" s="813"/>
      <c r="Q328" s="813"/>
      <c r="R328" s="813"/>
      <c r="S328" s="813"/>
      <c r="T328" s="813"/>
      <c r="U328" s="813"/>
      <c r="V328" s="813"/>
      <c r="W328" s="813"/>
      <c r="X328" s="814"/>
      <c r="Y328" s="815">
        <v>12.271039999999999</v>
      </c>
      <c r="Z328" s="816"/>
      <c r="AA328" s="816"/>
      <c r="AB328" s="817"/>
      <c r="AC328" s="809" t="s">
        <v>772</v>
      </c>
      <c r="AD328" s="810"/>
      <c r="AE328" s="810"/>
      <c r="AF328" s="810"/>
      <c r="AG328" s="811"/>
      <c r="AH328" s="812"/>
      <c r="AI328" s="813"/>
      <c r="AJ328" s="813"/>
      <c r="AK328" s="813"/>
      <c r="AL328" s="813"/>
      <c r="AM328" s="813"/>
      <c r="AN328" s="813"/>
      <c r="AO328" s="813"/>
      <c r="AP328" s="813"/>
      <c r="AQ328" s="813"/>
      <c r="AR328" s="813"/>
      <c r="AS328" s="813"/>
      <c r="AT328" s="814"/>
      <c r="AU328" s="815">
        <v>0.56673269999999998</v>
      </c>
      <c r="AV328" s="816"/>
      <c r="AW328" s="816"/>
      <c r="AX328" s="818"/>
      <c r="AY328">
        <f t="shared" si="11"/>
        <v>2</v>
      </c>
    </row>
    <row r="329" spans="1:51" ht="24.75" customHeight="1" x14ac:dyDescent="0.2">
      <c r="A329" s="799"/>
      <c r="B329" s="800"/>
      <c r="C329" s="800"/>
      <c r="D329" s="800"/>
      <c r="E329" s="800"/>
      <c r="F329" s="801"/>
      <c r="G329" s="809" t="s">
        <v>664</v>
      </c>
      <c r="H329" s="810"/>
      <c r="I329" s="810"/>
      <c r="J329" s="810"/>
      <c r="K329" s="811"/>
      <c r="L329" s="812" t="s">
        <v>665</v>
      </c>
      <c r="M329" s="813"/>
      <c r="N329" s="813"/>
      <c r="O329" s="813"/>
      <c r="P329" s="813"/>
      <c r="Q329" s="813"/>
      <c r="R329" s="813"/>
      <c r="S329" s="813"/>
      <c r="T329" s="813"/>
      <c r="U329" s="813"/>
      <c r="V329" s="813"/>
      <c r="W329" s="813"/>
      <c r="X329" s="814"/>
      <c r="Y329" s="815">
        <v>2.0745800000000001</v>
      </c>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customHeight="1" x14ac:dyDescent="0.2">
      <c r="A330" s="799"/>
      <c r="B330" s="800"/>
      <c r="C330" s="800"/>
      <c r="D330" s="800"/>
      <c r="E330" s="800"/>
      <c r="F330" s="801"/>
      <c r="G330" s="809" t="s">
        <v>666</v>
      </c>
      <c r="H330" s="810"/>
      <c r="I330" s="810"/>
      <c r="J330" s="810"/>
      <c r="K330" s="811"/>
      <c r="L330" s="812" t="s">
        <v>667</v>
      </c>
      <c r="M330" s="813"/>
      <c r="N330" s="813"/>
      <c r="O330" s="813"/>
      <c r="P330" s="813"/>
      <c r="Q330" s="813"/>
      <c r="R330" s="813"/>
      <c r="S330" s="813"/>
      <c r="T330" s="813"/>
      <c r="U330" s="813"/>
      <c r="V330" s="813"/>
      <c r="W330" s="813"/>
      <c r="X330" s="814"/>
      <c r="Y330" s="815">
        <v>1.7561020000000001</v>
      </c>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customHeight="1" x14ac:dyDescent="0.2">
      <c r="A331" s="799"/>
      <c r="B331" s="800"/>
      <c r="C331" s="800"/>
      <c r="D331" s="800"/>
      <c r="E331" s="800"/>
      <c r="F331" s="801"/>
      <c r="G331" s="809" t="s">
        <v>668</v>
      </c>
      <c r="H331" s="810"/>
      <c r="I331" s="810"/>
      <c r="J331" s="810"/>
      <c r="K331" s="811"/>
      <c r="L331" s="812" t="s">
        <v>670</v>
      </c>
      <c r="M331" s="813"/>
      <c r="N331" s="813"/>
      <c r="O331" s="813"/>
      <c r="P331" s="813"/>
      <c r="Q331" s="813"/>
      <c r="R331" s="813"/>
      <c r="S331" s="813"/>
      <c r="T331" s="813"/>
      <c r="U331" s="813"/>
      <c r="V331" s="813"/>
      <c r="W331" s="813"/>
      <c r="X331" s="814"/>
      <c r="Y331" s="815">
        <v>1.5949679999999999</v>
      </c>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customHeight="1" x14ac:dyDescent="0.2">
      <c r="A332" s="799"/>
      <c r="B332" s="800"/>
      <c r="C332" s="800"/>
      <c r="D332" s="800"/>
      <c r="E332" s="800"/>
      <c r="F332" s="801"/>
      <c r="G332" s="809" t="s">
        <v>75</v>
      </c>
      <c r="H332" s="810"/>
      <c r="I332" s="810"/>
      <c r="J332" s="810"/>
      <c r="K332" s="811"/>
      <c r="L332" s="812" t="s">
        <v>669</v>
      </c>
      <c r="M332" s="813"/>
      <c r="N332" s="813"/>
      <c r="O332" s="813"/>
      <c r="P332" s="813"/>
      <c r="Q332" s="813"/>
      <c r="R332" s="813"/>
      <c r="S332" s="813"/>
      <c r="T332" s="813"/>
      <c r="U332" s="813"/>
      <c r="V332" s="813"/>
      <c r="W332" s="813"/>
      <c r="X332" s="814"/>
      <c r="Y332" s="815">
        <v>1.3459920000000001</v>
      </c>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371.31816600000002</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17.532715700000001</v>
      </c>
      <c r="AV333" s="839"/>
      <c r="AW333" s="839"/>
      <c r="AX333" s="841"/>
      <c r="AY333">
        <f t="shared" si="11"/>
        <v>2</v>
      </c>
    </row>
    <row r="334" spans="1:51" ht="24.75" hidden="1" customHeight="1" x14ac:dyDescent="0.2">
      <c r="A334" s="799"/>
      <c r="B334" s="800"/>
      <c r="C334" s="800"/>
      <c r="D334" s="800"/>
      <c r="E334" s="800"/>
      <c r="F334" s="801"/>
      <c r="G334" s="802" t="s">
        <v>217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782</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2">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2">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2">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2">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5">
      <c r="A360" s="842" t="s">
        <v>573</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229</v>
      </c>
      <c r="AM360" s="846"/>
      <c r="AN360" s="846"/>
      <c r="AO360" s="79" t="s">
        <v>228</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227</v>
      </c>
      <c r="AD365" s="848"/>
      <c r="AE365" s="848"/>
      <c r="AF365" s="848"/>
      <c r="AG365" s="848"/>
      <c r="AH365" s="849" t="s">
        <v>245</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2">
      <c r="A366" s="858">
        <v>1</v>
      </c>
      <c r="B366" s="858">
        <v>1</v>
      </c>
      <c r="C366" s="859" t="s">
        <v>641</v>
      </c>
      <c r="D366" s="860"/>
      <c r="E366" s="860"/>
      <c r="F366" s="860"/>
      <c r="G366" s="860"/>
      <c r="H366" s="860"/>
      <c r="I366" s="860"/>
      <c r="J366" s="861">
        <v>7000020070009</v>
      </c>
      <c r="K366" s="862"/>
      <c r="L366" s="862"/>
      <c r="M366" s="862"/>
      <c r="N366" s="862"/>
      <c r="O366" s="862"/>
      <c r="P366" s="863" t="s">
        <v>642</v>
      </c>
      <c r="Q366" s="864"/>
      <c r="R366" s="864"/>
      <c r="S366" s="864"/>
      <c r="T366" s="864"/>
      <c r="U366" s="864"/>
      <c r="V366" s="864"/>
      <c r="W366" s="864"/>
      <c r="X366" s="864"/>
      <c r="Y366" s="865">
        <v>120.866</v>
      </c>
      <c r="Z366" s="866"/>
      <c r="AA366" s="866"/>
      <c r="AB366" s="867"/>
      <c r="AC366" s="868" t="s">
        <v>648</v>
      </c>
      <c r="AD366" s="869"/>
      <c r="AE366" s="869"/>
      <c r="AF366" s="869"/>
      <c r="AG366" s="869"/>
      <c r="AH366" s="852" t="s">
        <v>280</v>
      </c>
      <c r="AI366" s="853"/>
      <c r="AJ366" s="853"/>
      <c r="AK366" s="853"/>
      <c r="AL366" s="854" t="s">
        <v>611</v>
      </c>
      <c r="AM366" s="855"/>
      <c r="AN366" s="855"/>
      <c r="AO366" s="856"/>
      <c r="AP366" s="857" t="s">
        <v>280</v>
      </c>
      <c r="AQ366" s="857"/>
      <c r="AR366" s="857"/>
      <c r="AS366" s="857"/>
      <c r="AT366" s="857"/>
      <c r="AU366" s="857"/>
      <c r="AV366" s="857"/>
      <c r="AW366" s="857"/>
      <c r="AX366" s="857"/>
    </row>
    <row r="367" spans="1:51" ht="30" customHeight="1" x14ac:dyDescent="0.2">
      <c r="A367" s="858">
        <v>2</v>
      </c>
      <c r="B367" s="858">
        <v>1</v>
      </c>
      <c r="C367" s="859" t="s">
        <v>641</v>
      </c>
      <c r="D367" s="860"/>
      <c r="E367" s="860"/>
      <c r="F367" s="860"/>
      <c r="G367" s="860"/>
      <c r="H367" s="860"/>
      <c r="I367" s="860"/>
      <c r="J367" s="861">
        <v>7000020070009</v>
      </c>
      <c r="K367" s="862"/>
      <c r="L367" s="862"/>
      <c r="M367" s="862"/>
      <c r="N367" s="862"/>
      <c r="O367" s="862"/>
      <c r="P367" s="863" t="s">
        <v>643</v>
      </c>
      <c r="Q367" s="864"/>
      <c r="R367" s="864"/>
      <c r="S367" s="864"/>
      <c r="T367" s="864"/>
      <c r="U367" s="864"/>
      <c r="V367" s="864"/>
      <c r="W367" s="864"/>
      <c r="X367" s="864"/>
      <c r="Y367" s="865">
        <v>22.103999999999999</v>
      </c>
      <c r="Z367" s="866"/>
      <c r="AA367" s="866"/>
      <c r="AB367" s="867"/>
      <c r="AC367" s="868" t="s">
        <v>648</v>
      </c>
      <c r="AD367" s="869"/>
      <c r="AE367" s="869"/>
      <c r="AF367" s="869"/>
      <c r="AG367" s="869"/>
      <c r="AH367" s="852" t="s">
        <v>611</v>
      </c>
      <c r="AI367" s="853"/>
      <c r="AJ367" s="853"/>
      <c r="AK367" s="853"/>
      <c r="AL367" s="854" t="s">
        <v>611</v>
      </c>
      <c r="AM367" s="855"/>
      <c r="AN367" s="855"/>
      <c r="AO367" s="856"/>
      <c r="AP367" s="857" t="s">
        <v>611</v>
      </c>
      <c r="AQ367" s="857"/>
      <c r="AR367" s="857"/>
      <c r="AS367" s="857"/>
      <c r="AT367" s="857"/>
      <c r="AU367" s="857"/>
      <c r="AV367" s="857"/>
      <c r="AW367" s="857"/>
      <c r="AX367" s="857"/>
      <c r="AY367">
        <f>COUNTA($C$367)</f>
        <v>1</v>
      </c>
    </row>
    <row r="368" spans="1:51" ht="47.25" customHeight="1" x14ac:dyDescent="0.2">
      <c r="A368" s="858">
        <v>3</v>
      </c>
      <c r="B368" s="858">
        <v>1</v>
      </c>
      <c r="C368" s="859" t="s">
        <v>641</v>
      </c>
      <c r="D368" s="860"/>
      <c r="E368" s="860"/>
      <c r="F368" s="860"/>
      <c r="G368" s="860"/>
      <c r="H368" s="860"/>
      <c r="I368" s="860"/>
      <c r="J368" s="861">
        <v>7000020070009</v>
      </c>
      <c r="K368" s="862"/>
      <c r="L368" s="862"/>
      <c r="M368" s="862"/>
      <c r="N368" s="862"/>
      <c r="O368" s="862"/>
      <c r="P368" s="863" t="s">
        <v>644</v>
      </c>
      <c r="Q368" s="864"/>
      <c r="R368" s="864"/>
      <c r="S368" s="864"/>
      <c r="T368" s="864"/>
      <c r="U368" s="864"/>
      <c r="V368" s="864"/>
      <c r="W368" s="864"/>
      <c r="X368" s="864"/>
      <c r="Y368" s="865">
        <v>21.206</v>
      </c>
      <c r="Z368" s="866"/>
      <c r="AA368" s="866"/>
      <c r="AB368" s="867"/>
      <c r="AC368" s="868" t="s">
        <v>648</v>
      </c>
      <c r="AD368" s="869"/>
      <c r="AE368" s="869"/>
      <c r="AF368" s="869"/>
      <c r="AG368" s="869"/>
      <c r="AH368" s="870" t="s">
        <v>611</v>
      </c>
      <c r="AI368" s="871"/>
      <c r="AJ368" s="871"/>
      <c r="AK368" s="871"/>
      <c r="AL368" s="854" t="s">
        <v>611</v>
      </c>
      <c r="AM368" s="855"/>
      <c r="AN368" s="855"/>
      <c r="AO368" s="856"/>
      <c r="AP368" s="857" t="s">
        <v>611</v>
      </c>
      <c r="AQ368" s="857"/>
      <c r="AR368" s="857"/>
      <c r="AS368" s="857"/>
      <c r="AT368" s="857"/>
      <c r="AU368" s="857"/>
      <c r="AV368" s="857"/>
      <c r="AW368" s="857"/>
      <c r="AX368" s="857"/>
      <c r="AY368">
        <f>COUNTA($C$368)</f>
        <v>1</v>
      </c>
    </row>
    <row r="369" spans="1:51" ht="30" customHeight="1" x14ac:dyDescent="0.2">
      <c r="A369" s="858">
        <v>4</v>
      </c>
      <c r="B369" s="858">
        <v>1</v>
      </c>
      <c r="C369" s="859" t="s">
        <v>641</v>
      </c>
      <c r="D369" s="860"/>
      <c r="E369" s="860"/>
      <c r="F369" s="860"/>
      <c r="G369" s="860"/>
      <c r="H369" s="860"/>
      <c r="I369" s="860"/>
      <c r="J369" s="861">
        <v>7000020070009</v>
      </c>
      <c r="K369" s="862"/>
      <c r="L369" s="862"/>
      <c r="M369" s="862"/>
      <c r="N369" s="862"/>
      <c r="O369" s="862"/>
      <c r="P369" s="863" t="s">
        <v>645</v>
      </c>
      <c r="Q369" s="864"/>
      <c r="R369" s="864"/>
      <c r="S369" s="864"/>
      <c r="T369" s="864"/>
      <c r="U369" s="864"/>
      <c r="V369" s="864"/>
      <c r="W369" s="864"/>
      <c r="X369" s="864"/>
      <c r="Y369" s="865">
        <v>12.227</v>
      </c>
      <c r="Z369" s="866"/>
      <c r="AA369" s="866"/>
      <c r="AB369" s="867"/>
      <c r="AC369" s="868" t="s">
        <v>648</v>
      </c>
      <c r="AD369" s="869"/>
      <c r="AE369" s="869"/>
      <c r="AF369" s="869"/>
      <c r="AG369" s="869"/>
      <c r="AH369" s="870" t="s">
        <v>611</v>
      </c>
      <c r="AI369" s="871"/>
      <c r="AJ369" s="871"/>
      <c r="AK369" s="871"/>
      <c r="AL369" s="854" t="s">
        <v>611</v>
      </c>
      <c r="AM369" s="855"/>
      <c r="AN369" s="855"/>
      <c r="AO369" s="856"/>
      <c r="AP369" s="857" t="s">
        <v>611</v>
      </c>
      <c r="AQ369" s="857"/>
      <c r="AR369" s="857"/>
      <c r="AS369" s="857"/>
      <c r="AT369" s="857"/>
      <c r="AU369" s="857"/>
      <c r="AV369" s="857"/>
      <c r="AW369" s="857"/>
      <c r="AX369" s="857"/>
      <c r="AY369">
        <f>COUNTA($C$369)</f>
        <v>1</v>
      </c>
    </row>
    <row r="370" spans="1:51" ht="30" customHeight="1" x14ac:dyDescent="0.2">
      <c r="A370" s="858">
        <v>5</v>
      </c>
      <c r="B370" s="858">
        <v>1</v>
      </c>
      <c r="C370" s="859" t="s">
        <v>641</v>
      </c>
      <c r="D370" s="860"/>
      <c r="E370" s="860"/>
      <c r="F370" s="860"/>
      <c r="G370" s="860"/>
      <c r="H370" s="860"/>
      <c r="I370" s="860"/>
      <c r="J370" s="861">
        <v>7000020070009</v>
      </c>
      <c r="K370" s="862"/>
      <c r="L370" s="862"/>
      <c r="M370" s="862"/>
      <c r="N370" s="862"/>
      <c r="O370" s="862"/>
      <c r="P370" s="863" t="s">
        <v>646</v>
      </c>
      <c r="Q370" s="864"/>
      <c r="R370" s="864"/>
      <c r="S370" s="864"/>
      <c r="T370" s="864"/>
      <c r="U370" s="864"/>
      <c r="V370" s="864"/>
      <c r="W370" s="864"/>
      <c r="X370" s="864"/>
      <c r="Y370" s="865">
        <v>5.641</v>
      </c>
      <c r="Z370" s="866"/>
      <c r="AA370" s="866"/>
      <c r="AB370" s="867"/>
      <c r="AC370" s="868" t="s">
        <v>648</v>
      </c>
      <c r="AD370" s="869"/>
      <c r="AE370" s="869"/>
      <c r="AF370" s="869"/>
      <c r="AG370" s="869"/>
      <c r="AH370" s="870" t="s">
        <v>611</v>
      </c>
      <c r="AI370" s="871"/>
      <c r="AJ370" s="871"/>
      <c r="AK370" s="871"/>
      <c r="AL370" s="854" t="s">
        <v>611</v>
      </c>
      <c r="AM370" s="855"/>
      <c r="AN370" s="855"/>
      <c r="AO370" s="856"/>
      <c r="AP370" s="857" t="s">
        <v>611</v>
      </c>
      <c r="AQ370" s="857"/>
      <c r="AR370" s="857"/>
      <c r="AS370" s="857"/>
      <c r="AT370" s="857"/>
      <c r="AU370" s="857"/>
      <c r="AV370" s="857"/>
      <c r="AW370" s="857"/>
      <c r="AX370" s="857"/>
      <c r="AY370">
        <f>COUNTA($C$370)</f>
        <v>1</v>
      </c>
    </row>
    <row r="371" spans="1:51" ht="30" customHeight="1" x14ac:dyDescent="0.2">
      <c r="A371" s="858">
        <v>6</v>
      </c>
      <c r="B371" s="858">
        <v>1</v>
      </c>
      <c r="C371" s="859" t="s">
        <v>641</v>
      </c>
      <c r="D371" s="860"/>
      <c r="E371" s="860"/>
      <c r="F371" s="860"/>
      <c r="G371" s="860"/>
      <c r="H371" s="860"/>
      <c r="I371" s="860"/>
      <c r="J371" s="861">
        <v>7000020070009</v>
      </c>
      <c r="K371" s="862"/>
      <c r="L371" s="862"/>
      <c r="M371" s="862"/>
      <c r="N371" s="862"/>
      <c r="O371" s="862"/>
      <c r="P371" s="863" t="s">
        <v>647</v>
      </c>
      <c r="Q371" s="864"/>
      <c r="R371" s="864"/>
      <c r="S371" s="864"/>
      <c r="T371" s="864"/>
      <c r="U371" s="864"/>
      <c r="V371" s="864"/>
      <c r="W371" s="864"/>
      <c r="X371" s="864"/>
      <c r="Y371" s="865">
        <v>1.5269999999999999</v>
      </c>
      <c r="Z371" s="866"/>
      <c r="AA371" s="866"/>
      <c r="AB371" s="867"/>
      <c r="AC371" s="868" t="s">
        <v>648</v>
      </c>
      <c r="AD371" s="869"/>
      <c r="AE371" s="869"/>
      <c r="AF371" s="869"/>
      <c r="AG371" s="869"/>
      <c r="AH371" s="870" t="s">
        <v>611</v>
      </c>
      <c r="AI371" s="871"/>
      <c r="AJ371" s="871"/>
      <c r="AK371" s="871"/>
      <c r="AL371" s="854" t="s">
        <v>611</v>
      </c>
      <c r="AM371" s="855"/>
      <c r="AN371" s="855"/>
      <c r="AO371" s="856"/>
      <c r="AP371" s="857" t="s">
        <v>611</v>
      </c>
      <c r="AQ371" s="857"/>
      <c r="AR371" s="857"/>
      <c r="AS371" s="857"/>
      <c r="AT371" s="857"/>
      <c r="AU371" s="857"/>
      <c r="AV371" s="857"/>
      <c r="AW371" s="857"/>
      <c r="AX371" s="857"/>
      <c r="AY371">
        <f>COUNTA($C$371)</f>
        <v>1</v>
      </c>
    </row>
    <row r="372" spans="1:51" ht="30" hidden="1" customHeight="1" x14ac:dyDescent="0.2">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2">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2">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2">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2">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2">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2">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2">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2">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2">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2">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2">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2">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2">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2">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2">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2">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2">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2">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227</v>
      </c>
      <c r="AD398" s="848"/>
      <c r="AE398" s="848"/>
      <c r="AF398" s="848"/>
      <c r="AG398" s="848"/>
      <c r="AH398" s="849" t="s">
        <v>245</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2">
      <c r="A399" s="858">
        <v>1</v>
      </c>
      <c r="B399" s="858">
        <v>1</v>
      </c>
      <c r="C399" s="859" t="s">
        <v>650</v>
      </c>
      <c r="D399" s="860"/>
      <c r="E399" s="860"/>
      <c r="F399" s="860"/>
      <c r="G399" s="860"/>
      <c r="H399" s="860"/>
      <c r="I399" s="860"/>
      <c r="J399" s="861">
        <v>7380005010347</v>
      </c>
      <c r="K399" s="862"/>
      <c r="L399" s="862"/>
      <c r="M399" s="862"/>
      <c r="N399" s="862"/>
      <c r="O399" s="862"/>
      <c r="P399" s="863" t="s">
        <v>649</v>
      </c>
      <c r="Q399" s="864"/>
      <c r="R399" s="864"/>
      <c r="S399" s="864"/>
      <c r="T399" s="864"/>
      <c r="U399" s="864"/>
      <c r="V399" s="864"/>
      <c r="W399" s="864"/>
      <c r="X399" s="864"/>
      <c r="Y399" s="865">
        <v>22.045548</v>
      </c>
      <c r="Z399" s="866"/>
      <c r="AA399" s="866"/>
      <c r="AB399" s="867"/>
      <c r="AC399" s="868" t="s">
        <v>256</v>
      </c>
      <c r="AD399" s="869"/>
      <c r="AE399" s="869"/>
      <c r="AF399" s="869"/>
      <c r="AG399" s="869"/>
      <c r="AH399" s="852" t="s">
        <v>280</v>
      </c>
      <c r="AI399" s="853"/>
      <c r="AJ399" s="853"/>
      <c r="AK399" s="853"/>
      <c r="AL399" s="854" t="s">
        <v>280</v>
      </c>
      <c r="AM399" s="855"/>
      <c r="AN399" s="855"/>
      <c r="AO399" s="856"/>
      <c r="AP399" s="857" t="s">
        <v>280</v>
      </c>
      <c r="AQ399" s="857"/>
      <c r="AR399" s="857"/>
      <c r="AS399" s="857"/>
      <c r="AT399" s="857"/>
      <c r="AU399" s="857"/>
      <c r="AV399" s="857"/>
      <c r="AW399" s="857"/>
      <c r="AX399" s="857"/>
      <c r="AY399">
        <f>$AY$396</f>
        <v>1</v>
      </c>
    </row>
    <row r="400" spans="1:51" ht="42" customHeight="1" x14ac:dyDescent="0.2">
      <c r="A400" s="858">
        <v>2</v>
      </c>
      <c r="B400" s="858">
        <v>1</v>
      </c>
      <c r="C400" s="859" t="s">
        <v>651</v>
      </c>
      <c r="D400" s="860"/>
      <c r="E400" s="860"/>
      <c r="F400" s="860"/>
      <c r="G400" s="860"/>
      <c r="H400" s="860"/>
      <c r="I400" s="860"/>
      <c r="J400" s="861">
        <v>5380005000052</v>
      </c>
      <c r="K400" s="862"/>
      <c r="L400" s="862"/>
      <c r="M400" s="862"/>
      <c r="N400" s="862"/>
      <c r="O400" s="862"/>
      <c r="P400" s="863" t="s">
        <v>652</v>
      </c>
      <c r="Q400" s="864"/>
      <c r="R400" s="864"/>
      <c r="S400" s="864"/>
      <c r="T400" s="864"/>
      <c r="U400" s="864"/>
      <c r="V400" s="864"/>
      <c r="W400" s="864"/>
      <c r="X400" s="864"/>
      <c r="Y400" s="865">
        <v>19.180669000000002</v>
      </c>
      <c r="Z400" s="866"/>
      <c r="AA400" s="866"/>
      <c r="AB400" s="867"/>
      <c r="AC400" s="868" t="s">
        <v>256</v>
      </c>
      <c r="AD400" s="869"/>
      <c r="AE400" s="869"/>
      <c r="AF400" s="869"/>
      <c r="AG400" s="869"/>
      <c r="AH400" s="852" t="s">
        <v>280</v>
      </c>
      <c r="AI400" s="853"/>
      <c r="AJ400" s="853"/>
      <c r="AK400" s="853"/>
      <c r="AL400" s="854" t="s">
        <v>280</v>
      </c>
      <c r="AM400" s="855"/>
      <c r="AN400" s="855"/>
      <c r="AO400" s="856"/>
      <c r="AP400" s="857" t="s">
        <v>280</v>
      </c>
      <c r="AQ400" s="857"/>
      <c r="AR400" s="857"/>
      <c r="AS400" s="857"/>
      <c r="AT400" s="857"/>
      <c r="AU400" s="857"/>
      <c r="AV400" s="857"/>
      <c r="AW400" s="857"/>
      <c r="AX400" s="857"/>
      <c r="AY400">
        <f>COUNTA($C$400)</f>
        <v>1</v>
      </c>
    </row>
    <row r="401" spans="1:51" ht="42.75" customHeight="1" x14ac:dyDescent="0.2">
      <c r="A401" s="858">
        <v>3</v>
      </c>
      <c r="B401" s="858">
        <v>1</v>
      </c>
      <c r="C401" s="859" t="s">
        <v>780</v>
      </c>
      <c r="D401" s="860"/>
      <c r="E401" s="860"/>
      <c r="F401" s="860"/>
      <c r="G401" s="860"/>
      <c r="H401" s="860"/>
      <c r="I401" s="860"/>
      <c r="J401" s="861">
        <v>8040005001619</v>
      </c>
      <c r="K401" s="862"/>
      <c r="L401" s="862"/>
      <c r="M401" s="862"/>
      <c r="N401" s="862"/>
      <c r="O401" s="862"/>
      <c r="P401" s="863" t="s">
        <v>758</v>
      </c>
      <c r="Q401" s="864"/>
      <c r="R401" s="864"/>
      <c r="S401" s="864"/>
      <c r="T401" s="864"/>
      <c r="U401" s="864"/>
      <c r="V401" s="864"/>
      <c r="W401" s="864"/>
      <c r="X401" s="864"/>
      <c r="Y401" s="865">
        <v>5.6418020000000002</v>
      </c>
      <c r="Z401" s="866"/>
      <c r="AA401" s="866"/>
      <c r="AB401" s="867"/>
      <c r="AC401" s="868" t="s">
        <v>256</v>
      </c>
      <c r="AD401" s="869"/>
      <c r="AE401" s="869"/>
      <c r="AF401" s="869"/>
      <c r="AG401" s="869"/>
      <c r="AH401" s="870" t="s">
        <v>280</v>
      </c>
      <c r="AI401" s="871"/>
      <c r="AJ401" s="871"/>
      <c r="AK401" s="871"/>
      <c r="AL401" s="854" t="s">
        <v>280</v>
      </c>
      <c r="AM401" s="855"/>
      <c r="AN401" s="855"/>
      <c r="AO401" s="856"/>
      <c r="AP401" s="857" t="s">
        <v>781</v>
      </c>
      <c r="AQ401" s="857"/>
      <c r="AR401" s="857"/>
      <c r="AS401" s="857"/>
      <c r="AT401" s="857"/>
      <c r="AU401" s="857"/>
      <c r="AV401" s="857"/>
      <c r="AW401" s="857"/>
      <c r="AX401" s="857"/>
      <c r="AY401">
        <f>COUNTA($C$401)</f>
        <v>1</v>
      </c>
    </row>
    <row r="402" spans="1:51" ht="38.15" customHeight="1" x14ac:dyDescent="0.2">
      <c r="A402" s="858">
        <v>4</v>
      </c>
      <c r="B402" s="858">
        <v>1</v>
      </c>
      <c r="C402" s="859" t="s">
        <v>759</v>
      </c>
      <c r="D402" s="860"/>
      <c r="E402" s="860"/>
      <c r="F402" s="860"/>
      <c r="G402" s="860"/>
      <c r="H402" s="860"/>
      <c r="I402" s="860"/>
      <c r="J402" s="861">
        <v>9380005000131</v>
      </c>
      <c r="K402" s="862"/>
      <c r="L402" s="862"/>
      <c r="M402" s="862"/>
      <c r="N402" s="862"/>
      <c r="O402" s="862"/>
      <c r="P402" s="863" t="s">
        <v>760</v>
      </c>
      <c r="Q402" s="864"/>
      <c r="R402" s="864"/>
      <c r="S402" s="864"/>
      <c r="T402" s="864"/>
      <c r="U402" s="864"/>
      <c r="V402" s="864"/>
      <c r="W402" s="864"/>
      <c r="X402" s="864"/>
      <c r="Y402" s="865">
        <v>2.0259659999999999</v>
      </c>
      <c r="Z402" s="866"/>
      <c r="AA402" s="866"/>
      <c r="AB402" s="867"/>
      <c r="AC402" s="868" t="s">
        <v>256</v>
      </c>
      <c r="AD402" s="869"/>
      <c r="AE402" s="869"/>
      <c r="AF402" s="869"/>
      <c r="AG402" s="869"/>
      <c r="AH402" s="870" t="s">
        <v>280</v>
      </c>
      <c r="AI402" s="871"/>
      <c r="AJ402" s="871"/>
      <c r="AK402" s="871"/>
      <c r="AL402" s="854" t="s">
        <v>280</v>
      </c>
      <c r="AM402" s="855"/>
      <c r="AN402" s="855"/>
      <c r="AO402" s="856"/>
      <c r="AP402" s="857" t="s">
        <v>280</v>
      </c>
      <c r="AQ402" s="857"/>
      <c r="AR402" s="857"/>
      <c r="AS402" s="857"/>
      <c r="AT402" s="857"/>
      <c r="AU402" s="857"/>
      <c r="AV402" s="857"/>
      <c r="AW402" s="857"/>
      <c r="AX402" s="857"/>
      <c r="AY402">
        <f>COUNTA($C$402)</f>
        <v>1</v>
      </c>
    </row>
    <row r="403" spans="1:51" ht="30" customHeight="1" x14ac:dyDescent="0.2">
      <c r="A403" s="858">
        <v>5</v>
      </c>
      <c r="B403" s="858">
        <v>1</v>
      </c>
      <c r="C403" s="859" t="s">
        <v>761</v>
      </c>
      <c r="D403" s="860"/>
      <c r="E403" s="860"/>
      <c r="F403" s="860"/>
      <c r="G403" s="860"/>
      <c r="H403" s="860"/>
      <c r="I403" s="860"/>
      <c r="J403" s="861">
        <v>4380005002314</v>
      </c>
      <c r="K403" s="862"/>
      <c r="L403" s="862"/>
      <c r="M403" s="862"/>
      <c r="N403" s="862"/>
      <c r="O403" s="862"/>
      <c r="P403" s="863" t="s">
        <v>762</v>
      </c>
      <c r="Q403" s="864"/>
      <c r="R403" s="864"/>
      <c r="S403" s="864"/>
      <c r="T403" s="864"/>
      <c r="U403" s="864"/>
      <c r="V403" s="864"/>
      <c r="W403" s="864"/>
      <c r="X403" s="864"/>
      <c r="Y403" s="865">
        <v>1.524116</v>
      </c>
      <c r="Z403" s="866"/>
      <c r="AA403" s="866"/>
      <c r="AB403" s="867"/>
      <c r="AC403" s="868" t="s">
        <v>256</v>
      </c>
      <c r="AD403" s="869"/>
      <c r="AE403" s="869"/>
      <c r="AF403" s="869"/>
      <c r="AG403" s="869"/>
      <c r="AH403" s="870" t="s">
        <v>280</v>
      </c>
      <c r="AI403" s="871"/>
      <c r="AJ403" s="871"/>
      <c r="AK403" s="871"/>
      <c r="AL403" s="854" t="s">
        <v>280</v>
      </c>
      <c r="AM403" s="855"/>
      <c r="AN403" s="855"/>
      <c r="AO403" s="856"/>
      <c r="AP403" s="857" t="s">
        <v>280</v>
      </c>
      <c r="AQ403" s="857"/>
      <c r="AR403" s="857"/>
      <c r="AS403" s="857"/>
      <c r="AT403" s="857"/>
      <c r="AU403" s="857"/>
      <c r="AV403" s="857"/>
      <c r="AW403" s="857"/>
      <c r="AX403" s="857"/>
      <c r="AY403">
        <f>COUNTA($C$403)</f>
        <v>1</v>
      </c>
    </row>
    <row r="404" spans="1:51" ht="30" customHeight="1" x14ac:dyDescent="0.2">
      <c r="A404" s="858">
        <v>6</v>
      </c>
      <c r="B404" s="858">
        <v>1</v>
      </c>
      <c r="C404" s="859" t="s">
        <v>763</v>
      </c>
      <c r="D404" s="860"/>
      <c r="E404" s="860"/>
      <c r="F404" s="860"/>
      <c r="G404" s="860"/>
      <c r="H404" s="860"/>
      <c r="I404" s="860"/>
      <c r="J404" s="861">
        <v>3010905002467</v>
      </c>
      <c r="K404" s="862"/>
      <c r="L404" s="862"/>
      <c r="M404" s="862"/>
      <c r="N404" s="862"/>
      <c r="O404" s="862"/>
      <c r="P404" s="863" t="s">
        <v>764</v>
      </c>
      <c r="Q404" s="864"/>
      <c r="R404" s="864"/>
      <c r="S404" s="864"/>
      <c r="T404" s="864"/>
      <c r="U404" s="864"/>
      <c r="V404" s="864"/>
      <c r="W404" s="864"/>
      <c r="X404" s="864"/>
      <c r="Y404" s="865">
        <v>1.32E-2</v>
      </c>
      <c r="Z404" s="866"/>
      <c r="AA404" s="866"/>
      <c r="AB404" s="867"/>
      <c r="AC404" s="868" t="s">
        <v>255</v>
      </c>
      <c r="AD404" s="869"/>
      <c r="AE404" s="869"/>
      <c r="AF404" s="869"/>
      <c r="AG404" s="869"/>
      <c r="AH404" s="870" t="s">
        <v>280</v>
      </c>
      <c r="AI404" s="871"/>
      <c r="AJ404" s="871"/>
      <c r="AK404" s="871"/>
      <c r="AL404" s="854" t="s">
        <v>280</v>
      </c>
      <c r="AM404" s="855"/>
      <c r="AN404" s="855"/>
      <c r="AO404" s="856"/>
      <c r="AP404" s="857" t="s">
        <v>280</v>
      </c>
      <c r="AQ404" s="857"/>
      <c r="AR404" s="857"/>
      <c r="AS404" s="857"/>
      <c r="AT404" s="857"/>
      <c r="AU404" s="857"/>
      <c r="AV404" s="857"/>
      <c r="AW404" s="857"/>
      <c r="AX404" s="857"/>
      <c r="AY404">
        <f>COUNTA($C$404)</f>
        <v>1</v>
      </c>
    </row>
    <row r="405" spans="1:51" ht="30" hidden="1" customHeight="1" x14ac:dyDescent="0.2">
      <c r="A405" s="858">
        <v>7</v>
      </c>
      <c r="B405" s="858">
        <v>1</v>
      </c>
      <c r="C405" s="859"/>
      <c r="D405" s="860"/>
      <c r="E405" s="860"/>
      <c r="F405" s="860"/>
      <c r="G405" s="860"/>
      <c r="H405" s="860"/>
      <c r="I405" s="860"/>
      <c r="J405" s="861"/>
      <c r="K405" s="862"/>
      <c r="L405" s="862"/>
      <c r="M405" s="862"/>
      <c r="N405" s="862"/>
      <c r="O405" s="862"/>
      <c r="P405" s="863"/>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2">
      <c r="A406" s="858">
        <v>8</v>
      </c>
      <c r="B406" s="858">
        <v>1</v>
      </c>
      <c r="C406" s="859"/>
      <c r="D406" s="860"/>
      <c r="E406" s="860"/>
      <c r="F406" s="860"/>
      <c r="G406" s="860"/>
      <c r="H406" s="860"/>
      <c r="I406" s="860"/>
      <c r="J406" s="861"/>
      <c r="K406" s="862"/>
      <c r="L406" s="862"/>
      <c r="M406" s="862"/>
      <c r="N406" s="862"/>
      <c r="O406" s="862"/>
      <c r="P406" s="863"/>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2">
      <c r="A407" s="858">
        <v>9</v>
      </c>
      <c r="B407" s="858">
        <v>1</v>
      </c>
      <c r="C407" s="859"/>
      <c r="D407" s="860"/>
      <c r="E407" s="860"/>
      <c r="F407" s="860"/>
      <c r="G407" s="860"/>
      <c r="H407" s="860"/>
      <c r="I407" s="860"/>
      <c r="J407" s="861"/>
      <c r="K407" s="862"/>
      <c r="L407" s="862"/>
      <c r="M407" s="862"/>
      <c r="N407" s="862"/>
      <c r="O407" s="862"/>
      <c r="P407" s="863"/>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2">
      <c r="A408" s="858">
        <v>10</v>
      </c>
      <c r="B408" s="858">
        <v>1</v>
      </c>
      <c r="C408" s="859"/>
      <c r="D408" s="860"/>
      <c r="E408" s="860"/>
      <c r="F408" s="860"/>
      <c r="G408" s="860"/>
      <c r="H408" s="860"/>
      <c r="I408" s="860"/>
      <c r="J408" s="861"/>
      <c r="K408" s="862"/>
      <c r="L408" s="862"/>
      <c r="M408" s="862"/>
      <c r="N408" s="862"/>
      <c r="O408" s="862"/>
      <c r="P408" s="863"/>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227</v>
      </c>
      <c r="AD431" s="848"/>
      <c r="AE431" s="848"/>
      <c r="AF431" s="848"/>
      <c r="AG431" s="848"/>
      <c r="AH431" s="849" t="s">
        <v>245</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58" customHeight="1" x14ac:dyDescent="0.2">
      <c r="A432" s="858">
        <v>1</v>
      </c>
      <c r="B432" s="858">
        <v>1</v>
      </c>
      <c r="C432" s="859" t="s">
        <v>672</v>
      </c>
      <c r="D432" s="860"/>
      <c r="E432" s="860"/>
      <c r="F432" s="860"/>
      <c r="G432" s="860"/>
      <c r="H432" s="860"/>
      <c r="I432" s="860"/>
      <c r="J432" s="861">
        <v>1010405009411</v>
      </c>
      <c r="K432" s="862"/>
      <c r="L432" s="862"/>
      <c r="M432" s="862"/>
      <c r="N432" s="862"/>
      <c r="O432" s="862"/>
      <c r="P432" s="863" t="s">
        <v>673</v>
      </c>
      <c r="Q432" s="864"/>
      <c r="R432" s="864"/>
      <c r="S432" s="864"/>
      <c r="T432" s="864"/>
      <c r="U432" s="864"/>
      <c r="V432" s="864"/>
      <c r="W432" s="864"/>
      <c r="X432" s="864"/>
      <c r="Y432" s="865">
        <v>408.44998199999998</v>
      </c>
      <c r="Z432" s="866"/>
      <c r="AA432" s="866"/>
      <c r="AB432" s="867"/>
      <c r="AC432" s="868" t="s">
        <v>254</v>
      </c>
      <c r="AD432" s="869"/>
      <c r="AE432" s="869"/>
      <c r="AF432" s="869"/>
      <c r="AG432" s="869"/>
      <c r="AH432" s="852">
        <v>1</v>
      </c>
      <c r="AI432" s="853"/>
      <c r="AJ432" s="853"/>
      <c r="AK432" s="853"/>
      <c r="AL432" s="854">
        <v>99.7</v>
      </c>
      <c r="AM432" s="855"/>
      <c r="AN432" s="855"/>
      <c r="AO432" s="856"/>
      <c r="AP432" s="857" t="s">
        <v>280</v>
      </c>
      <c r="AQ432" s="857"/>
      <c r="AR432" s="857"/>
      <c r="AS432" s="857"/>
      <c r="AT432" s="857"/>
      <c r="AU432" s="857"/>
      <c r="AV432" s="857"/>
      <c r="AW432" s="857"/>
      <c r="AX432" s="857"/>
      <c r="AY432">
        <f>$AY$429</f>
        <v>1</v>
      </c>
    </row>
    <row r="433" spans="1:51" ht="30" customHeight="1" x14ac:dyDescent="0.2">
      <c r="A433" s="858">
        <v>2</v>
      </c>
      <c r="B433" s="858">
        <v>1</v>
      </c>
      <c r="C433" s="859" t="s">
        <v>674</v>
      </c>
      <c r="D433" s="860"/>
      <c r="E433" s="860"/>
      <c r="F433" s="860"/>
      <c r="G433" s="860"/>
      <c r="H433" s="860"/>
      <c r="I433" s="860"/>
      <c r="J433" s="861">
        <v>8011101057185</v>
      </c>
      <c r="K433" s="862"/>
      <c r="L433" s="862"/>
      <c r="M433" s="862"/>
      <c r="N433" s="862"/>
      <c r="O433" s="862"/>
      <c r="P433" s="863" t="s">
        <v>675</v>
      </c>
      <c r="Q433" s="864"/>
      <c r="R433" s="864"/>
      <c r="S433" s="864"/>
      <c r="T433" s="864"/>
      <c r="U433" s="864"/>
      <c r="V433" s="864"/>
      <c r="W433" s="864"/>
      <c r="X433" s="864"/>
      <c r="Y433" s="865">
        <v>358.6</v>
      </c>
      <c r="Z433" s="866"/>
      <c r="AA433" s="866"/>
      <c r="AB433" s="867"/>
      <c r="AC433" s="868" t="s">
        <v>250</v>
      </c>
      <c r="AD433" s="869"/>
      <c r="AE433" s="869"/>
      <c r="AF433" s="869"/>
      <c r="AG433" s="869"/>
      <c r="AH433" s="852">
        <v>2</v>
      </c>
      <c r="AI433" s="853"/>
      <c r="AJ433" s="853"/>
      <c r="AK433" s="853"/>
      <c r="AL433" s="854">
        <v>95.7</v>
      </c>
      <c r="AM433" s="855"/>
      <c r="AN433" s="855"/>
      <c r="AO433" s="856"/>
      <c r="AP433" s="857" t="s">
        <v>280</v>
      </c>
      <c r="AQ433" s="857"/>
      <c r="AR433" s="857"/>
      <c r="AS433" s="857"/>
      <c r="AT433" s="857"/>
      <c r="AU433" s="857"/>
      <c r="AV433" s="857"/>
      <c r="AW433" s="857"/>
      <c r="AX433" s="857"/>
      <c r="AY433">
        <f>COUNTA($C$433)</f>
        <v>1</v>
      </c>
    </row>
    <row r="434" spans="1:51" ht="42.75" customHeight="1" x14ac:dyDescent="0.2">
      <c r="A434" s="858">
        <v>3</v>
      </c>
      <c r="B434" s="858">
        <v>1</v>
      </c>
      <c r="C434" s="859" t="s">
        <v>672</v>
      </c>
      <c r="D434" s="860"/>
      <c r="E434" s="860"/>
      <c r="F434" s="860"/>
      <c r="G434" s="860"/>
      <c r="H434" s="860"/>
      <c r="I434" s="860"/>
      <c r="J434" s="861">
        <v>1010405009411</v>
      </c>
      <c r="K434" s="862"/>
      <c r="L434" s="862"/>
      <c r="M434" s="862"/>
      <c r="N434" s="862"/>
      <c r="O434" s="862"/>
      <c r="P434" s="863" t="s">
        <v>685</v>
      </c>
      <c r="Q434" s="864"/>
      <c r="R434" s="864"/>
      <c r="S434" s="864"/>
      <c r="T434" s="864"/>
      <c r="U434" s="864"/>
      <c r="V434" s="864"/>
      <c r="W434" s="864"/>
      <c r="X434" s="864"/>
      <c r="Y434" s="865">
        <v>139.761066</v>
      </c>
      <c r="Z434" s="866"/>
      <c r="AA434" s="866"/>
      <c r="AB434" s="867"/>
      <c r="AC434" s="868" t="s">
        <v>254</v>
      </c>
      <c r="AD434" s="869"/>
      <c r="AE434" s="869"/>
      <c r="AF434" s="869"/>
      <c r="AG434" s="869"/>
      <c r="AH434" s="870">
        <v>1</v>
      </c>
      <c r="AI434" s="871"/>
      <c r="AJ434" s="871"/>
      <c r="AK434" s="871"/>
      <c r="AL434" s="854">
        <v>99.6</v>
      </c>
      <c r="AM434" s="855"/>
      <c r="AN434" s="855"/>
      <c r="AO434" s="856"/>
      <c r="AP434" s="857" t="s">
        <v>280</v>
      </c>
      <c r="AQ434" s="857"/>
      <c r="AR434" s="857"/>
      <c r="AS434" s="857"/>
      <c r="AT434" s="857"/>
      <c r="AU434" s="857"/>
      <c r="AV434" s="857"/>
      <c r="AW434" s="857"/>
      <c r="AX434" s="857"/>
      <c r="AY434">
        <f>COUNTA($C$434)</f>
        <v>1</v>
      </c>
    </row>
    <row r="435" spans="1:51" ht="51.75" customHeight="1" x14ac:dyDescent="0.2">
      <c r="A435" s="858">
        <v>4</v>
      </c>
      <c r="B435" s="858">
        <v>1</v>
      </c>
      <c r="C435" s="859" t="s">
        <v>672</v>
      </c>
      <c r="D435" s="860"/>
      <c r="E435" s="860"/>
      <c r="F435" s="860"/>
      <c r="G435" s="860"/>
      <c r="H435" s="860"/>
      <c r="I435" s="860"/>
      <c r="J435" s="861">
        <v>1010405009411</v>
      </c>
      <c r="K435" s="862"/>
      <c r="L435" s="862"/>
      <c r="M435" s="862"/>
      <c r="N435" s="862"/>
      <c r="O435" s="862"/>
      <c r="P435" s="863" t="s">
        <v>676</v>
      </c>
      <c r="Q435" s="864"/>
      <c r="R435" s="864"/>
      <c r="S435" s="864"/>
      <c r="T435" s="864"/>
      <c r="U435" s="864"/>
      <c r="V435" s="864"/>
      <c r="W435" s="864"/>
      <c r="X435" s="864"/>
      <c r="Y435" s="865">
        <v>89.4</v>
      </c>
      <c r="Z435" s="866"/>
      <c r="AA435" s="866"/>
      <c r="AB435" s="867"/>
      <c r="AC435" s="868" t="s">
        <v>254</v>
      </c>
      <c r="AD435" s="869"/>
      <c r="AE435" s="869"/>
      <c r="AF435" s="869"/>
      <c r="AG435" s="869"/>
      <c r="AH435" s="870">
        <v>1</v>
      </c>
      <c r="AI435" s="871"/>
      <c r="AJ435" s="871"/>
      <c r="AK435" s="871"/>
      <c r="AL435" s="854">
        <v>99.4</v>
      </c>
      <c r="AM435" s="855"/>
      <c r="AN435" s="855"/>
      <c r="AO435" s="856"/>
      <c r="AP435" s="857" t="s">
        <v>280</v>
      </c>
      <c r="AQ435" s="857"/>
      <c r="AR435" s="857"/>
      <c r="AS435" s="857"/>
      <c r="AT435" s="857"/>
      <c r="AU435" s="857"/>
      <c r="AV435" s="857"/>
      <c r="AW435" s="857"/>
      <c r="AX435" s="857"/>
      <c r="AY435">
        <f>COUNTA($C$435)</f>
        <v>1</v>
      </c>
    </row>
    <row r="436" spans="1:51" ht="60" customHeight="1" x14ac:dyDescent="0.2">
      <c r="A436" s="858">
        <v>5</v>
      </c>
      <c r="B436" s="858">
        <v>1</v>
      </c>
      <c r="C436" s="859" t="s">
        <v>672</v>
      </c>
      <c r="D436" s="860"/>
      <c r="E436" s="860"/>
      <c r="F436" s="860"/>
      <c r="G436" s="860"/>
      <c r="H436" s="860"/>
      <c r="I436" s="860"/>
      <c r="J436" s="861">
        <v>1010405009411</v>
      </c>
      <c r="K436" s="862"/>
      <c r="L436" s="862"/>
      <c r="M436" s="862"/>
      <c r="N436" s="862"/>
      <c r="O436" s="862"/>
      <c r="P436" s="863" t="s">
        <v>686</v>
      </c>
      <c r="Q436" s="864"/>
      <c r="R436" s="864"/>
      <c r="S436" s="864"/>
      <c r="T436" s="864"/>
      <c r="U436" s="864"/>
      <c r="V436" s="864"/>
      <c r="W436" s="864"/>
      <c r="X436" s="864"/>
      <c r="Y436" s="865">
        <v>82.938545000000005</v>
      </c>
      <c r="Z436" s="866"/>
      <c r="AA436" s="866"/>
      <c r="AB436" s="867"/>
      <c r="AC436" s="868" t="s">
        <v>250</v>
      </c>
      <c r="AD436" s="869"/>
      <c r="AE436" s="869"/>
      <c r="AF436" s="869"/>
      <c r="AG436" s="869"/>
      <c r="AH436" s="870">
        <v>1</v>
      </c>
      <c r="AI436" s="871"/>
      <c r="AJ436" s="871"/>
      <c r="AK436" s="871"/>
      <c r="AL436" s="854">
        <v>97.4</v>
      </c>
      <c r="AM436" s="855"/>
      <c r="AN436" s="855"/>
      <c r="AO436" s="856"/>
      <c r="AP436" s="857" t="s">
        <v>280</v>
      </c>
      <c r="AQ436" s="857"/>
      <c r="AR436" s="857"/>
      <c r="AS436" s="857"/>
      <c r="AT436" s="857"/>
      <c r="AU436" s="857"/>
      <c r="AV436" s="857"/>
      <c r="AW436" s="857"/>
      <c r="AX436" s="857"/>
      <c r="AY436">
        <f>COUNTA($C$436)</f>
        <v>1</v>
      </c>
    </row>
    <row r="437" spans="1:51" ht="48" customHeight="1" x14ac:dyDescent="0.2">
      <c r="A437" s="858">
        <v>6</v>
      </c>
      <c r="B437" s="858">
        <v>1</v>
      </c>
      <c r="C437" s="859" t="s">
        <v>677</v>
      </c>
      <c r="D437" s="860"/>
      <c r="E437" s="860"/>
      <c r="F437" s="860"/>
      <c r="G437" s="860"/>
      <c r="H437" s="860"/>
      <c r="I437" s="860"/>
      <c r="J437" s="861">
        <v>8010401024011</v>
      </c>
      <c r="K437" s="862"/>
      <c r="L437" s="862"/>
      <c r="M437" s="862"/>
      <c r="N437" s="862"/>
      <c r="O437" s="862"/>
      <c r="P437" s="863" t="s">
        <v>678</v>
      </c>
      <c r="Q437" s="864"/>
      <c r="R437" s="864"/>
      <c r="S437" s="864"/>
      <c r="T437" s="864"/>
      <c r="U437" s="864"/>
      <c r="V437" s="864"/>
      <c r="W437" s="864"/>
      <c r="X437" s="864"/>
      <c r="Y437" s="865">
        <v>75.658000000000001</v>
      </c>
      <c r="Z437" s="866"/>
      <c r="AA437" s="866"/>
      <c r="AB437" s="867"/>
      <c r="AC437" s="868" t="s">
        <v>253</v>
      </c>
      <c r="AD437" s="869"/>
      <c r="AE437" s="869"/>
      <c r="AF437" s="869"/>
      <c r="AG437" s="869"/>
      <c r="AH437" s="870">
        <v>2</v>
      </c>
      <c r="AI437" s="871"/>
      <c r="AJ437" s="871"/>
      <c r="AK437" s="871"/>
      <c r="AL437" s="854">
        <v>100</v>
      </c>
      <c r="AM437" s="855"/>
      <c r="AN437" s="855"/>
      <c r="AO437" s="856"/>
      <c r="AP437" s="857" t="s">
        <v>280</v>
      </c>
      <c r="AQ437" s="857"/>
      <c r="AR437" s="857"/>
      <c r="AS437" s="857"/>
      <c r="AT437" s="857"/>
      <c r="AU437" s="857"/>
      <c r="AV437" s="857"/>
      <c r="AW437" s="857"/>
      <c r="AX437" s="857"/>
      <c r="AY437">
        <f>COUNTA($C$437)</f>
        <v>1</v>
      </c>
    </row>
    <row r="438" spans="1:51" ht="59.25" customHeight="1" x14ac:dyDescent="0.2">
      <c r="A438" s="858">
        <v>7</v>
      </c>
      <c r="B438" s="858">
        <v>1</v>
      </c>
      <c r="C438" s="859" t="s">
        <v>679</v>
      </c>
      <c r="D438" s="860"/>
      <c r="E438" s="860"/>
      <c r="F438" s="860"/>
      <c r="G438" s="860"/>
      <c r="H438" s="860"/>
      <c r="I438" s="860"/>
      <c r="J438" s="861">
        <v>6010001030403</v>
      </c>
      <c r="K438" s="862"/>
      <c r="L438" s="862"/>
      <c r="M438" s="862"/>
      <c r="N438" s="862"/>
      <c r="O438" s="862"/>
      <c r="P438" s="863" t="s">
        <v>680</v>
      </c>
      <c r="Q438" s="864"/>
      <c r="R438" s="864"/>
      <c r="S438" s="864"/>
      <c r="T438" s="864"/>
      <c r="U438" s="864"/>
      <c r="V438" s="864"/>
      <c r="W438" s="864"/>
      <c r="X438" s="864"/>
      <c r="Y438" s="865">
        <v>70.400000000000006</v>
      </c>
      <c r="Z438" s="866"/>
      <c r="AA438" s="866"/>
      <c r="AB438" s="867"/>
      <c r="AC438" s="868" t="s">
        <v>254</v>
      </c>
      <c r="AD438" s="869"/>
      <c r="AE438" s="869"/>
      <c r="AF438" s="869"/>
      <c r="AG438" s="869"/>
      <c r="AH438" s="870">
        <v>1</v>
      </c>
      <c r="AI438" s="871"/>
      <c r="AJ438" s="871"/>
      <c r="AK438" s="871"/>
      <c r="AL438" s="854">
        <v>97.7</v>
      </c>
      <c r="AM438" s="855"/>
      <c r="AN438" s="855"/>
      <c r="AO438" s="856"/>
      <c r="AP438" s="857" t="s">
        <v>280</v>
      </c>
      <c r="AQ438" s="857"/>
      <c r="AR438" s="857"/>
      <c r="AS438" s="857"/>
      <c r="AT438" s="857"/>
      <c r="AU438" s="857"/>
      <c r="AV438" s="857"/>
      <c r="AW438" s="857"/>
      <c r="AX438" s="857"/>
      <c r="AY438">
        <f>COUNTA($C$438)</f>
        <v>1</v>
      </c>
    </row>
    <row r="439" spans="1:51" ht="62.25" customHeight="1" x14ac:dyDescent="0.2">
      <c r="A439" s="858">
        <v>8</v>
      </c>
      <c r="B439" s="858">
        <v>1</v>
      </c>
      <c r="C439" s="859" t="s">
        <v>672</v>
      </c>
      <c r="D439" s="860"/>
      <c r="E439" s="860"/>
      <c r="F439" s="860"/>
      <c r="G439" s="860"/>
      <c r="H439" s="860"/>
      <c r="I439" s="860"/>
      <c r="J439" s="861">
        <v>1010405009411</v>
      </c>
      <c r="K439" s="862"/>
      <c r="L439" s="862"/>
      <c r="M439" s="862"/>
      <c r="N439" s="862"/>
      <c r="O439" s="862"/>
      <c r="P439" s="863" t="s">
        <v>681</v>
      </c>
      <c r="Q439" s="864"/>
      <c r="R439" s="864"/>
      <c r="S439" s="864"/>
      <c r="T439" s="864"/>
      <c r="U439" s="864"/>
      <c r="V439" s="864"/>
      <c r="W439" s="864"/>
      <c r="X439" s="864"/>
      <c r="Y439" s="865">
        <v>47.534314000000002</v>
      </c>
      <c r="Z439" s="866"/>
      <c r="AA439" s="866"/>
      <c r="AB439" s="867"/>
      <c r="AC439" s="868" t="s">
        <v>254</v>
      </c>
      <c r="AD439" s="869"/>
      <c r="AE439" s="869"/>
      <c r="AF439" s="869"/>
      <c r="AG439" s="869"/>
      <c r="AH439" s="870">
        <v>1</v>
      </c>
      <c r="AI439" s="871"/>
      <c r="AJ439" s="871"/>
      <c r="AK439" s="871"/>
      <c r="AL439" s="854">
        <v>98.2</v>
      </c>
      <c r="AM439" s="855"/>
      <c r="AN439" s="855"/>
      <c r="AO439" s="856"/>
      <c r="AP439" s="857" t="s">
        <v>280</v>
      </c>
      <c r="AQ439" s="857"/>
      <c r="AR439" s="857"/>
      <c r="AS439" s="857"/>
      <c r="AT439" s="857"/>
      <c r="AU439" s="857"/>
      <c r="AV439" s="857"/>
      <c r="AW439" s="857"/>
      <c r="AX439" s="857"/>
      <c r="AY439">
        <f>COUNTA($C$439)</f>
        <v>1</v>
      </c>
    </row>
    <row r="440" spans="1:51" ht="54" customHeight="1" x14ac:dyDescent="0.2">
      <c r="A440" s="858">
        <v>9</v>
      </c>
      <c r="B440" s="858">
        <v>1</v>
      </c>
      <c r="C440" s="859" t="s">
        <v>672</v>
      </c>
      <c r="D440" s="860"/>
      <c r="E440" s="860"/>
      <c r="F440" s="860"/>
      <c r="G440" s="860"/>
      <c r="H440" s="860"/>
      <c r="I440" s="860"/>
      <c r="J440" s="861">
        <v>1010405009411</v>
      </c>
      <c r="K440" s="862"/>
      <c r="L440" s="862"/>
      <c r="M440" s="862"/>
      <c r="N440" s="862"/>
      <c r="O440" s="862"/>
      <c r="P440" s="863" t="s">
        <v>682</v>
      </c>
      <c r="Q440" s="864"/>
      <c r="R440" s="864"/>
      <c r="S440" s="864"/>
      <c r="T440" s="864"/>
      <c r="U440" s="864"/>
      <c r="V440" s="864"/>
      <c r="W440" s="864"/>
      <c r="X440" s="864"/>
      <c r="Y440" s="865">
        <v>40.144184000000003</v>
      </c>
      <c r="Z440" s="866"/>
      <c r="AA440" s="866"/>
      <c r="AB440" s="867"/>
      <c r="AC440" s="868" t="s">
        <v>250</v>
      </c>
      <c r="AD440" s="869"/>
      <c r="AE440" s="869"/>
      <c r="AF440" s="869"/>
      <c r="AG440" s="869"/>
      <c r="AH440" s="870">
        <v>1</v>
      </c>
      <c r="AI440" s="871"/>
      <c r="AJ440" s="871"/>
      <c r="AK440" s="871"/>
      <c r="AL440" s="854">
        <v>98</v>
      </c>
      <c r="AM440" s="855"/>
      <c r="AN440" s="855"/>
      <c r="AO440" s="856"/>
      <c r="AP440" s="857" t="s">
        <v>280</v>
      </c>
      <c r="AQ440" s="857"/>
      <c r="AR440" s="857"/>
      <c r="AS440" s="857"/>
      <c r="AT440" s="857"/>
      <c r="AU440" s="857"/>
      <c r="AV440" s="857"/>
      <c r="AW440" s="857"/>
      <c r="AX440" s="857"/>
      <c r="AY440">
        <f>COUNTA($C$440)</f>
        <v>1</v>
      </c>
    </row>
    <row r="441" spans="1:51" ht="72" customHeight="1" x14ac:dyDescent="0.2">
      <c r="A441" s="858">
        <v>10</v>
      </c>
      <c r="B441" s="858">
        <v>1</v>
      </c>
      <c r="C441" s="859" t="s">
        <v>683</v>
      </c>
      <c r="D441" s="860"/>
      <c r="E441" s="860"/>
      <c r="F441" s="860"/>
      <c r="G441" s="860"/>
      <c r="H441" s="860"/>
      <c r="I441" s="860"/>
      <c r="J441" s="861">
        <v>7010001012532</v>
      </c>
      <c r="K441" s="862"/>
      <c r="L441" s="862"/>
      <c r="M441" s="862"/>
      <c r="N441" s="862"/>
      <c r="O441" s="862"/>
      <c r="P441" s="863" t="s">
        <v>684</v>
      </c>
      <c r="Q441" s="864"/>
      <c r="R441" s="864"/>
      <c r="S441" s="864"/>
      <c r="T441" s="864"/>
      <c r="U441" s="864"/>
      <c r="V441" s="864"/>
      <c r="W441" s="864"/>
      <c r="X441" s="864"/>
      <c r="Y441" s="865">
        <v>38.5</v>
      </c>
      <c r="Z441" s="866"/>
      <c r="AA441" s="866"/>
      <c r="AB441" s="867"/>
      <c r="AC441" s="868" t="s">
        <v>250</v>
      </c>
      <c r="AD441" s="869"/>
      <c r="AE441" s="869"/>
      <c r="AF441" s="869"/>
      <c r="AG441" s="869"/>
      <c r="AH441" s="870">
        <v>2</v>
      </c>
      <c r="AI441" s="871"/>
      <c r="AJ441" s="871"/>
      <c r="AK441" s="871"/>
      <c r="AL441" s="854">
        <v>81.599999999999994</v>
      </c>
      <c r="AM441" s="855"/>
      <c r="AN441" s="855"/>
      <c r="AO441" s="856"/>
      <c r="AP441" s="857" t="s">
        <v>280</v>
      </c>
      <c r="AQ441" s="857"/>
      <c r="AR441" s="857"/>
      <c r="AS441" s="857"/>
      <c r="AT441" s="857"/>
      <c r="AU441" s="857"/>
      <c r="AV441" s="857"/>
      <c r="AW441" s="857"/>
      <c r="AX441" s="857"/>
      <c r="AY441">
        <f>COUNTA($C$441)</f>
        <v>1</v>
      </c>
    </row>
    <row r="442" spans="1:51" ht="30" hidden="1" customHeight="1" x14ac:dyDescent="0.2">
      <c r="A442" s="858">
        <v>11</v>
      </c>
      <c r="B442" s="858">
        <v>1</v>
      </c>
      <c r="C442" s="859"/>
      <c r="D442" s="860"/>
      <c r="E442" s="860"/>
      <c r="F442" s="860"/>
      <c r="G442" s="860"/>
      <c r="H442" s="860"/>
      <c r="I442" s="860"/>
      <c r="J442" s="861"/>
      <c r="K442" s="862"/>
      <c r="L442" s="862"/>
      <c r="M442" s="862"/>
      <c r="N442" s="862"/>
      <c r="O442" s="862"/>
      <c r="P442" s="863"/>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2">
      <c r="A445" s="858">
        <v>14</v>
      </c>
      <c r="B445" s="858">
        <v>1</v>
      </c>
      <c r="C445" s="859"/>
      <c r="D445" s="860"/>
      <c r="E445" s="860"/>
      <c r="F445" s="860"/>
      <c r="G445" s="860"/>
      <c r="H445" s="860"/>
      <c r="I445" s="860"/>
      <c r="J445" s="861"/>
      <c r="K445" s="862"/>
      <c r="L445" s="862"/>
      <c r="M445" s="862"/>
      <c r="N445" s="862"/>
      <c r="O445" s="862"/>
      <c r="P445" s="863"/>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2">
      <c r="A446" s="858">
        <v>15</v>
      </c>
      <c r="B446" s="858">
        <v>1</v>
      </c>
      <c r="C446" s="859"/>
      <c r="D446" s="860"/>
      <c r="E446" s="860"/>
      <c r="F446" s="860"/>
      <c r="G446" s="860"/>
      <c r="H446" s="860"/>
      <c r="I446" s="860"/>
      <c r="J446" s="861"/>
      <c r="K446" s="862"/>
      <c r="L446" s="862"/>
      <c r="M446" s="862"/>
      <c r="N446" s="862"/>
      <c r="O446" s="862"/>
      <c r="P446" s="863"/>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2">
      <c r="A447" s="858">
        <v>16</v>
      </c>
      <c r="B447" s="858">
        <v>1</v>
      </c>
      <c r="C447" s="859"/>
      <c r="D447" s="860"/>
      <c r="E447" s="860"/>
      <c r="F447" s="860"/>
      <c r="G447" s="860"/>
      <c r="H447" s="860"/>
      <c r="I447" s="860"/>
      <c r="J447" s="861"/>
      <c r="K447" s="862"/>
      <c r="L447" s="862"/>
      <c r="M447" s="862"/>
      <c r="N447" s="862"/>
      <c r="O447" s="862"/>
      <c r="P447" s="863"/>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59"/>
      <c r="D448" s="860"/>
      <c r="E448" s="860"/>
      <c r="F448" s="860"/>
      <c r="G448" s="860"/>
      <c r="H448" s="860"/>
      <c r="I448" s="860"/>
      <c r="J448" s="861"/>
      <c r="K448" s="862"/>
      <c r="L448" s="862"/>
      <c r="M448" s="862"/>
      <c r="N448" s="862"/>
      <c r="O448" s="862"/>
      <c r="P448" s="863"/>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2">
      <c r="A449" s="858">
        <v>18</v>
      </c>
      <c r="B449" s="858">
        <v>1</v>
      </c>
      <c r="C449" s="859"/>
      <c r="D449" s="860"/>
      <c r="E449" s="860"/>
      <c r="F449" s="860"/>
      <c r="G449" s="860"/>
      <c r="H449" s="860"/>
      <c r="I449" s="860"/>
      <c r="J449" s="861"/>
      <c r="K449" s="862"/>
      <c r="L449" s="862"/>
      <c r="M449" s="862"/>
      <c r="N449" s="862"/>
      <c r="O449" s="862"/>
      <c r="P449" s="863"/>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2">
      <c r="A450" s="858">
        <v>19</v>
      </c>
      <c r="B450" s="858">
        <v>1</v>
      </c>
      <c r="C450" s="859"/>
      <c r="D450" s="860"/>
      <c r="E450" s="860"/>
      <c r="F450" s="860"/>
      <c r="G450" s="860"/>
      <c r="H450" s="860"/>
      <c r="I450" s="860"/>
      <c r="J450" s="861"/>
      <c r="K450" s="862"/>
      <c r="L450" s="862"/>
      <c r="M450" s="862"/>
      <c r="N450" s="862"/>
      <c r="O450" s="862"/>
      <c r="P450" s="863"/>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2">
      <c r="A451" s="858">
        <v>20</v>
      </c>
      <c r="B451" s="858">
        <v>1</v>
      </c>
      <c r="C451" s="859"/>
      <c r="D451" s="860"/>
      <c r="E451" s="860"/>
      <c r="F451" s="860"/>
      <c r="G451" s="860"/>
      <c r="H451" s="860"/>
      <c r="I451" s="860"/>
      <c r="J451" s="861"/>
      <c r="K451" s="862"/>
      <c r="L451" s="862"/>
      <c r="M451" s="862"/>
      <c r="N451" s="862"/>
      <c r="O451" s="862"/>
      <c r="P451" s="863"/>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227</v>
      </c>
      <c r="AD464" s="848"/>
      <c r="AE464" s="848"/>
      <c r="AF464" s="848"/>
      <c r="AG464" s="848"/>
      <c r="AH464" s="849" t="s">
        <v>245</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2">
      <c r="A465" s="858">
        <v>1</v>
      </c>
      <c r="B465" s="858">
        <v>1</v>
      </c>
      <c r="C465" s="859" t="s">
        <v>687</v>
      </c>
      <c r="D465" s="860"/>
      <c r="E465" s="860"/>
      <c r="F465" s="860"/>
      <c r="G465" s="860"/>
      <c r="H465" s="860"/>
      <c r="I465" s="860"/>
      <c r="J465" s="861" t="s">
        <v>280</v>
      </c>
      <c r="K465" s="862"/>
      <c r="L465" s="862"/>
      <c r="M465" s="862"/>
      <c r="N465" s="862"/>
      <c r="O465" s="862"/>
      <c r="P465" s="863" t="s">
        <v>745</v>
      </c>
      <c r="Q465" s="864"/>
      <c r="R465" s="864"/>
      <c r="S465" s="864"/>
      <c r="T465" s="864"/>
      <c r="U465" s="864"/>
      <c r="V465" s="864"/>
      <c r="W465" s="864"/>
      <c r="X465" s="864"/>
      <c r="Y465" s="865">
        <v>17.532712</v>
      </c>
      <c r="Z465" s="866"/>
      <c r="AA465" s="866"/>
      <c r="AB465" s="867"/>
      <c r="AC465" s="868" t="s">
        <v>256</v>
      </c>
      <c r="AD465" s="869"/>
      <c r="AE465" s="869"/>
      <c r="AF465" s="869"/>
      <c r="AG465" s="869"/>
      <c r="AH465" s="852" t="s">
        <v>280</v>
      </c>
      <c r="AI465" s="853"/>
      <c r="AJ465" s="853"/>
      <c r="AK465" s="853"/>
      <c r="AL465" s="854" t="s">
        <v>690</v>
      </c>
      <c r="AM465" s="855"/>
      <c r="AN465" s="855"/>
      <c r="AO465" s="856"/>
      <c r="AP465" s="857" t="s">
        <v>690</v>
      </c>
      <c r="AQ465" s="857"/>
      <c r="AR465" s="857"/>
      <c r="AS465" s="857"/>
      <c r="AT465" s="857"/>
      <c r="AU465" s="857"/>
      <c r="AV465" s="857"/>
      <c r="AW465" s="857"/>
      <c r="AX465" s="857"/>
      <c r="AY465">
        <f>$AY$462</f>
        <v>1</v>
      </c>
    </row>
    <row r="466" spans="1:51" ht="30" customHeight="1" x14ac:dyDescent="0.2">
      <c r="A466" s="858">
        <v>2</v>
      </c>
      <c r="B466" s="858">
        <v>1</v>
      </c>
      <c r="C466" s="859" t="s">
        <v>740</v>
      </c>
      <c r="D466" s="860"/>
      <c r="E466" s="860"/>
      <c r="F466" s="860"/>
      <c r="G466" s="860"/>
      <c r="H466" s="860"/>
      <c r="I466" s="860"/>
      <c r="J466" s="861" t="s">
        <v>280</v>
      </c>
      <c r="K466" s="862"/>
      <c r="L466" s="862"/>
      <c r="M466" s="862"/>
      <c r="N466" s="862"/>
      <c r="O466" s="862"/>
      <c r="P466" s="863" t="s">
        <v>746</v>
      </c>
      <c r="Q466" s="864"/>
      <c r="R466" s="864"/>
      <c r="S466" s="864"/>
      <c r="T466" s="864"/>
      <c r="U466" s="864"/>
      <c r="V466" s="864"/>
      <c r="W466" s="864"/>
      <c r="X466" s="864"/>
      <c r="Y466" s="865">
        <v>16.963383</v>
      </c>
      <c r="Z466" s="866"/>
      <c r="AA466" s="866"/>
      <c r="AB466" s="867"/>
      <c r="AC466" s="868" t="s">
        <v>256</v>
      </c>
      <c r="AD466" s="869"/>
      <c r="AE466" s="869"/>
      <c r="AF466" s="869"/>
      <c r="AG466" s="869"/>
      <c r="AH466" s="852" t="s">
        <v>690</v>
      </c>
      <c r="AI466" s="853"/>
      <c r="AJ466" s="853"/>
      <c r="AK466" s="853"/>
      <c r="AL466" s="854" t="s">
        <v>690</v>
      </c>
      <c r="AM466" s="855"/>
      <c r="AN466" s="855"/>
      <c r="AO466" s="856"/>
      <c r="AP466" s="857" t="s">
        <v>690</v>
      </c>
      <c r="AQ466" s="857"/>
      <c r="AR466" s="857"/>
      <c r="AS466" s="857"/>
      <c r="AT466" s="857"/>
      <c r="AU466" s="857"/>
      <c r="AV466" s="857"/>
      <c r="AW466" s="857"/>
      <c r="AX466" s="857"/>
      <c r="AY466">
        <f>COUNTA($C$466)</f>
        <v>1</v>
      </c>
    </row>
    <row r="467" spans="1:51" ht="30" customHeight="1" x14ac:dyDescent="0.2">
      <c r="A467" s="858">
        <v>3</v>
      </c>
      <c r="B467" s="858">
        <v>1</v>
      </c>
      <c r="C467" s="859" t="s">
        <v>741</v>
      </c>
      <c r="D467" s="860"/>
      <c r="E467" s="860"/>
      <c r="F467" s="860"/>
      <c r="G467" s="860"/>
      <c r="H467" s="860"/>
      <c r="I467" s="860"/>
      <c r="J467" s="861" t="s">
        <v>280</v>
      </c>
      <c r="K467" s="862"/>
      <c r="L467" s="862"/>
      <c r="M467" s="862"/>
      <c r="N467" s="862"/>
      <c r="O467" s="862"/>
      <c r="P467" s="863" t="s">
        <v>747</v>
      </c>
      <c r="Q467" s="864"/>
      <c r="R467" s="864"/>
      <c r="S467" s="864"/>
      <c r="T467" s="864"/>
      <c r="U467" s="864"/>
      <c r="V467" s="864"/>
      <c r="W467" s="864"/>
      <c r="X467" s="864"/>
      <c r="Y467" s="865">
        <v>16.783629000000001</v>
      </c>
      <c r="Z467" s="866"/>
      <c r="AA467" s="866"/>
      <c r="AB467" s="867"/>
      <c r="AC467" s="868" t="s">
        <v>256</v>
      </c>
      <c r="AD467" s="869"/>
      <c r="AE467" s="869"/>
      <c r="AF467" s="869"/>
      <c r="AG467" s="869"/>
      <c r="AH467" s="870" t="s">
        <v>690</v>
      </c>
      <c r="AI467" s="871"/>
      <c r="AJ467" s="871"/>
      <c r="AK467" s="871"/>
      <c r="AL467" s="854" t="s">
        <v>690</v>
      </c>
      <c r="AM467" s="855"/>
      <c r="AN467" s="855"/>
      <c r="AO467" s="856"/>
      <c r="AP467" s="857" t="s">
        <v>690</v>
      </c>
      <c r="AQ467" s="857"/>
      <c r="AR467" s="857"/>
      <c r="AS467" s="857"/>
      <c r="AT467" s="857"/>
      <c r="AU467" s="857"/>
      <c r="AV467" s="857"/>
      <c r="AW467" s="857"/>
      <c r="AX467" s="857"/>
      <c r="AY467">
        <f>COUNTA($C$467)</f>
        <v>1</v>
      </c>
    </row>
    <row r="468" spans="1:51" ht="30" customHeight="1" x14ac:dyDescent="0.2">
      <c r="A468" s="858">
        <v>4</v>
      </c>
      <c r="B468" s="858">
        <v>1</v>
      </c>
      <c r="C468" s="859" t="s">
        <v>742</v>
      </c>
      <c r="D468" s="860"/>
      <c r="E468" s="860"/>
      <c r="F468" s="860"/>
      <c r="G468" s="860"/>
      <c r="H468" s="860"/>
      <c r="I468" s="860"/>
      <c r="J468" s="861" t="s">
        <v>280</v>
      </c>
      <c r="K468" s="862"/>
      <c r="L468" s="862"/>
      <c r="M468" s="862"/>
      <c r="N468" s="862"/>
      <c r="O468" s="862"/>
      <c r="P468" s="863" t="s">
        <v>748</v>
      </c>
      <c r="Q468" s="864"/>
      <c r="R468" s="864"/>
      <c r="S468" s="864"/>
      <c r="T468" s="864"/>
      <c r="U468" s="864"/>
      <c r="V468" s="864"/>
      <c r="W468" s="864"/>
      <c r="X468" s="864"/>
      <c r="Y468" s="865">
        <v>16.621842999999998</v>
      </c>
      <c r="Z468" s="866"/>
      <c r="AA468" s="866"/>
      <c r="AB468" s="867"/>
      <c r="AC468" s="868" t="s">
        <v>256</v>
      </c>
      <c r="AD468" s="869"/>
      <c r="AE468" s="869"/>
      <c r="AF468" s="869"/>
      <c r="AG468" s="869"/>
      <c r="AH468" s="870" t="s">
        <v>690</v>
      </c>
      <c r="AI468" s="871"/>
      <c r="AJ468" s="871"/>
      <c r="AK468" s="871"/>
      <c r="AL468" s="854" t="s">
        <v>690</v>
      </c>
      <c r="AM468" s="855"/>
      <c r="AN468" s="855"/>
      <c r="AO468" s="856"/>
      <c r="AP468" s="857" t="s">
        <v>690</v>
      </c>
      <c r="AQ468" s="857"/>
      <c r="AR468" s="857"/>
      <c r="AS468" s="857"/>
      <c r="AT468" s="857"/>
      <c r="AU468" s="857"/>
      <c r="AV468" s="857"/>
      <c r="AW468" s="857"/>
      <c r="AX468" s="857"/>
      <c r="AY468">
        <f>COUNTA($C$468)</f>
        <v>1</v>
      </c>
    </row>
    <row r="469" spans="1:51" ht="30" customHeight="1" x14ac:dyDescent="0.2">
      <c r="A469" s="858">
        <v>5</v>
      </c>
      <c r="B469" s="858">
        <v>1</v>
      </c>
      <c r="C469" s="859" t="s">
        <v>743</v>
      </c>
      <c r="D469" s="860"/>
      <c r="E469" s="860"/>
      <c r="F469" s="860"/>
      <c r="G469" s="860"/>
      <c r="H469" s="860"/>
      <c r="I469" s="860"/>
      <c r="J469" s="861">
        <v>4420005005394</v>
      </c>
      <c r="K469" s="862"/>
      <c r="L469" s="862"/>
      <c r="M469" s="862"/>
      <c r="N469" s="862"/>
      <c r="O469" s="862"/>
      <c r="P469" s="863" t="s">
        <v>744</v>
      </c>
      <c r="Q469" s="864"/>
      <c r="R469" s="864"/>
      <c r="S469" s="864"/>
      <c r="T469" s="864"/>
      <c r="U469" s="864"/>
      <c r="V469" s="864"/>
      <c r="W469" s="864"/>
      <c r="X469" s="864"/>
      <c r="Y469" s="865">
        <v>13.883198</v>
      </c>
      <c r="Z469" s="866"/>
      <c r="AA469" s="866"/>
      <c r="AB469" s="867"/>
      <c r="AC469" s="868" t="s">
        <v>256</v>
      </c>
      <c r="AD469" s="869"/>
      <c r="AE469" s="869"/>
      <c r="AF469" s="869"/>
      <c r="AG469" s="869"/>
      <c r="AH469" s="870" t="s">
        <v>690</v>
      </c>
      <c r="AI469" s="871"/>
      <c r="AJ469" s="871"/>
      <c r="AK469" s="871"/>
      <c r="AL469" s="854" t="s">
        <v>690</v>
      </c>
      <c r="AM469" s="855"/>
      <c r="AN469" s="855"/>
      <c r="AO469" s="856"/>
      <c r="AP469" s="857" t="s">
        <v>690</v>
      </c>
      <c r="AQ469" s="857"/>
      <c r="AR469" s="857"/>
      <c r="AS469" s="857"/>
      <c r="AT469" s="857"/>
      <c r="AU469" s="857"/>
      <c r="AV469" s="857"/>
      <c r="AW469" s="857"/>
      <c r="AX469" s="857"/>
      <c r="AY469">
        <f>COUNTA($C$469)</f>
        <v>1</v>
      </c>
    </row>
    <row r="470" spans="1:51" ht="30" customHeight="1" x14ac:dyDescent="0.2">
      <c r="A470" s="858">
        <v>6</v>
      </c>
      <c r="B470" s="858">
        <v>1</v>
      </c>
      <c r="C470" s="859" t="s">
        <v>749</v>
      </c>
      <c r="D470" s="860"/>
      <c r="E470" s="860"/>
      <c r="F470" s="860"/>
      <c r="G470" s="860"/>
      <c r="H470" s="860"/>
      <c r="I470" s="860"/>
      <c r="J470" s="861" t="s">
        <v>280</v>
      </c>
      <c r="K470" s="862"/>
      <c r="L470" s="862"/>
      <c r="M470" s="862"/>
      <c r="N470" s="862"/>
      <c r="O470" s="862"/>
      <c r="P470" s="863" t="s">
        <v>750</v>
      </c>
      <c r="Q470" s="864"/>
      <c r="R470" s="864"/>
      <c r="S470" s="864"/>
      <c r="T470" s="864"/>
      <c r="U470" s="864"/>
      <c r="V470" s="864"/>
      <c r="W470" s="864"/>
      <c r="X470" s="864"/>
      <c r="Y470" s="865">
        <v>11.674932</v>
      </c>
      <c r="Z470" s="866"/>
      <c r="AA470" s="866"/>
      <c r="AB470" s="867"/>
      <c r="AC470" s="868" t="s">
        <v>256</v>
      </c>
      <c r="AD470" s="869"/>
      <c r="AE470" s="869"/>
      <c r="AF470" s="869"/>
      <c r="AG470" s="869"/>
      <c r="AH470" s="870" t="s">
        <v>690</v>
      </c>
      <c r="AI470" s="871"/>
      <c r="AJ470" s="871"/>
      <c r="AK470" s="871"/>
      <c r="AL470" s="854" t="s">
        <v>690</v>
      </c>
      <c r="AM470" s="855"/>
      <c r="AN470" s="855"/>
      <c r="AO470" s="856"/>
      <c r="AP470" s="857" t="s">
        <v>690</v>
      </c>
      <c r="AQ470" s="857"/>
      <c r="AR470" s="857"/>
      <c r="AS470" s="857"/>
      <c r="AT470" s="857"/>
      <c r="AU470" s="857"/>
      <c r="AV470" s="857"/>
      <c r="AW470" s="857"/>
      <c r="AX470" s="857"/>
      <c r="AY470">
        <f>COUNTA($C$470)</f>
        <v>1</v>
      </c>
    </row>
    <row r="471" spans="1:51" ht="30" customHeight="1" x14ac:dyDescent="0.2">
      <c r="A471" s="858">
        <v>7</v>
      </c>
      <c r="B471" s="858">
        <v>1</v>
      </c>
      <c r="C471" s="859" t="s">
        <v>751</v>
      </c>
      <c r="D471" s="860"/>
      <c r="E471" s="860"/>
      <c r="F471" s="860"/>
      <c r="G471" s="860"/>
      <c r="H471" s="860"/>
      <c r="I471" s="860"/>
      <c r="J471" s="861">
        <v>3310005001777</v>
      </c>
      <c r="K471" s="862"/>
      <c r="L471" s="862"/>
      <c r="M471" s="862"/>
      <c r="N471" s="862"/>
      <c r="O471" s="862"/>
      <c r="P471" s="863" t="s">
        <v>744</v>
      </c>
      <c r="Q471" s="864"/>
      <c r="R471" s="864"/>
      <c r="S471" s="864"/>
      <c r="T471" s="864"/>
      <c r="U471" s="864"/>
      <c r="V471" s="864"/>
      <c r="W471" s="864"/>
      <c r="X471" s="864"/>
      <c r="Y471" s="865">
        <v>11.53176</v>
      </c>
      <c r="Z471" s="866"/>
      <c r="AA471" s="866"/>
      <c r="AB471" s="867"/>
      <c r="AC471" s="868" t="s">
        <v>256</v>
      </c>
      <c r="AD471" s="869"/>
      <c r="AE471" s="869"/>
      <c r="AF471" s="869"/>
      <c r="AG471" s="869"/>
      <c r="AH471" s="870" t="s">
        <v>690</v>
      </c>
      <c r="AI471" s="871"/>
      <c r="AJ471" s="871"/>
      <c r="AK471" s="871"/>
      <c r="AL471" s="854" t="s">
        <v>690</v>
      </c>
      <c r="AM471" s="855"/>
      <c r="AN471" s="855"/>
      <c r="AO471" s="856"/>
      <c r="AP471" s="857" t="s">
        <v>690</v>
      </c>
      <c r="AQ471" s="857"/>
      <c r="AR471" s="857"/>
      <c r="AS471" s="857"/>
      <c r="AT471" s="857"/>
      <c r="AU471" s="857"/>
      <c r="AV471" s="857"/>
      <c r="AW471" s="857"/>
      <c r="AX471" s="857"/>
      <c r="AY471">
        <f>COUNTA($C$471)</f>
        <v>1</v>
      </c>
    </row>
    <row r="472" spans="1:51" ht="30" customHeight="1" x14ac:dyDescent="0.2">
      <c r="A472" s="858">
        <v>8</v>
      </c>
      <c r="B472" s="858">
        <v>1</v>
      </c>
      <c r="C472" s="859" t="s">
        <v>752</v>
      </c>
      <c r="D472" s="860"/>
      <c r="E472" s="860"/>
      <c r="F472" s="860"/>
      <c r="G472" s="860"/>
      <c r="H472" s="860"/>
      <c r="I472" s="860"/>
      <c r="J472" s="861" t="s">
        <v>280</v>
      </c>
      <c r="K472" s="862"/>
      <c r="L472" s="862"/>
      <c r="M472" s="862"/>
      <c r="N472" s="862"/>
      <c r="O472" s="862"/>
      <c r="P472" s="863" t="s">
        <v>753</v>
      </c>
      <c r="Q472" s="864"/>
      <c r="R472" s="864"/>
      <c r="S472" s="864"/>
      <c r="T472" s="864"/>
      <c r="U472" s="864"/>
      <c r="V472" s="864"/>
      <c r="W472" s="864"/>
      <c r="X472" s="864"/>
      <c r="Y472" s="865">
        <v>9.9704010000000007</v>
      </c>
      <c r="Z472" s="866"/>
      <c r="AA472" s="866"/>
      <c r="AB472" s="867"/>
      <c r="AC472" s="868" t="s">
        <v>256</v>
      </c>
      <c r="AD472" s="869"/>
      <c r="AE472" s="869"/>
      <c r="AF472" s="869"/>
      <c r="AG472" s="869"/>
      <c r="AH472" s="870" t="s">
        <v>690</v>
      </c>
      <c r="AI472" s="871"/>
      <c r="AJ472" s="871"/>
      <c r="AK472" s="871"/>
      <c r="AL472" s="854" t="s">
        <v>690</v>
      </c>
      <c r="AM472" s="855"/>
      <c r="AN472" s="855"/>
      <c r="AO472" s="856"/>
      <c r="AP472" s="857" t="s">
        <v>690</v>
      </c>
      <c r="AQ472" s="857"/>
      <c r="AR472" s="857"/>
      <c r="AS472" s="857"/>
      <c r="AT472" s="857"/>
      <c r="AU472" s="857"/>
      <c r="AV472" s="857"/>
      <c r="AW472" s="857"/>
      <c r="AX472" s="857"/>
      <c r="AY472">
        <f>COUNTA($C$472)</f>
        <v>1</v>
      </c>
    </row>
    <row r="473" spans="1:51" ht="30" customHeight="1" x14ac:dyDescent="0.2">
      <c r="A473" s="858">
        <v>9</v>
      </c>
      <c r="B473" s="858">
        <v>1</v>
      </c>
      <c r="C473" s="859" t="s">
        <v>754</v>
      </c>
      <c r="D473" s="860"/>
      <c r="E473" s="860"/>
      <c r="F473" s="860"/>
      <c r="G473" s="860"/>
      <c r="H473" s="860"/>
      <c r="I473" s="860"/>
      <c r="J473" s="861" t="s">
        <v>280</v>
      </c>
      <c r="K473" s="862"/>
      <c r="L473" s="862"/>
      <c r="M473" s="862"/>
      <c r="N473" s="862"/>
      <c r="O473" s="862"/>
      <c r="P473" s="863" t="s">
        <v>755</v>
      </c>
      <c r="Q473" s="864"/>
      <c r="R473" s="864"/>
      <c r="S473" s="864"/>
      <c r="T473" s="864"/>
      <c r="U473" s="864"/>
      <c r="V473" s="864"/>
      <c r="W473" s="864"/>
      <c r="X473" s="864"/>
      <c r="Y473" s="865">
        <v>9.7614640000000001</v>
      </c>
      <c r="Z473" s="866"/>
      <c r="AA473" s="866"/>
      <c r="AB473" s="867"/>
      <c r="AC473" s="868" t="s">
        <v>256</v>
      </c>
      <c r="AD473" s="869"/>
      <c r="AE473" s="869"/>
      <c r="AF473" s="869"/>
      <c r="AG473" s="869"/>
      <c r="AH473" s="870" t="s">
        <v>690</v>
      </c>
      <c r="AI473" s="871"/>
      <c r="AJ473" s="871"/>
      <c r="AK473" s="871"/>
      <c r="AL473" s="854" t="s">
        <v>690</v>
      </c>
      <c r="AM473" s="855"/>
      <c r="AN473" s="855"/>
      <c r="AO473" s="856"/>
      <c r="AP473" s="857" t="s">
        <v>690</v>
      </c>
      <c r="AQ473" s="857"/>
      <c r="AR473" s="857"/>
      <c r="AS473" s="857"/>
      <c r="AT473" s="857"/>
      <c r="AU473" s="857"/>
      <c r="AV473" s="857"/>
      <c r="AW473" s="857"/>
      <c r="AX473" s="857"/>
      <c r="AY473">
        <f>COUNTA($C$473)</f>
        <v>1</v>
      </c>
    </row>
    <row r="474" spans="1:51" ht="30" customHeight="1" x14ac:dyDescent="0.2">
      <c r="A474" s="858">
        <v>10</v>
      </c>
      <c r="B474" s="858">
        <v>1</v>
      </c>
      <c r="C474" s="859" t="s">
        <v>756</v>
      </c>
      <c r="D474" s="860"/>
      <c r="E474" s="860"/>
      <c r="F474" s="860"/>
      <c r="G474" s="860"/>
      <c r="H474" s="860"/>
      <c r="I474" s="860"/>
      <c r="J474" s="861" t="s">
        <v>280</v>
      </c>
      <c r="K474" s="862"/>
      <c r="L474" s="862"/>
      <c r="M474" s="862"/>
      <c r="N474" s="862"/>
      <c r="O474" s="862"/>
      <c r="P474" s="863" t="s">
        <v>757</v>
      </c>
      <c r="Q474" s="864"/>
      <c r="R474" s="864"/>
      <c r="S474" s="864"/>
      <c r="T474" s="864"/>
      <c r="U474" s="864"/>
      <c r="V474" s="864"/>
      <c r="W474" s="864"/>
      <c r="X474" s="864"/>
      <c r="Y474" s="865">
        <v>9.733962</v>
      </c>
      <c r="Z474" s="866"/>
      <c r="AA474" s="866"/>
      <c r="AB474" s="867"/>
      <c r="AC474" s="868" t="s">
        <v>256</v>
      </c>
      <c r="AD474" s="869"/>
      <c r="AE474" s="869"/>
      <c r="AF474" s="869"/>
      <c r="AG474" s="869"/>
      <c r="AH474" s="870" t="s">
        <v>690</v>
      </c>
      <c r="AI474" s="871"/>
      <c r="AJ474" s="871"/>
      <c r="AK474" s="871"/>
      <c r="AL474" s="854" t="s">
        <v>690</v>
      </c>
      <c r="AM474" s="855"/>
      <c r="AN474" s="855"/>
      <c r="AO474" s="856"/>
      <c r="AP474" s="857" t="s">
        <v>690</v>
      </c>
      <c r="AQ474" s="857"/>
      <c r="AR474" s="857"/>
      <c r="AS474" s="857"/>
      <c r="AT474" s="857"/>
      <c r="AU474" s="857"/>
      <c r="AV474" s="857"/>
      <c r="AW474" s="857"/>
      <c r="AX474" s="857"/>
      <c r="AY474">
        <f>COUNTA($C$474)</f>
        <v>1</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227</v>
      </c>
      <c r="AD497" s="848"/>
      <c r="AE497" s="848"/>
      <c r="AF497" s="848"/>
      <c r="AG497" s="848"/>
      <c r="AH497" s="849" t="s">
        <v>245</v>
      </c>
      <c r="AI497" s="847"/>
      <c r="AJ497" s="847"/>
      <c r="AK497" s="847"/>
      <c r="AL497" s="847" t="s">
        <v>19</v>
      </c>
      <c r="AM497" s="847"/>
      <c r="AN497" s="847"/>
      <c r="AO497" s="851"/>
      <c r="AP497" s="872" t="s">
        <v>198</v>
      </c>
      <c r="AQ497" s="872"/>
      <c r="AR497" s="872"/>
      <c r="AS497" s="872"/>
      <c r="AT497" s="872"/>
      <c r="AU497" s="872"/>
      <c r="AV497" s="872"/>
      <c r="AW497" s="872"/>
      <c r="AX497" s="872"/>
      <c r="AY497">
        <f>$AY$495</f>
        <v>1</v>
      </c>
    </row>
    <row r="498" spans="1:51" ht="30" customHeight="1" x14ac:dyDescent="0.2">
      <c r="A498" s="858">
        <v>1</v>
      </c>
      <c r="B498" s="858">
        <v>1</v>
      </c>
      <c r="C498" s="859" t="s">
        <v>783</v>
      </c>
      <c r="D498" s="860"/>
      <c r="E498" s="860"/>
      <c r="F498" s="860"/>
      <c r="G498" s="860"/>
      <c r="H498" s="860"/>
      <c r="I498" s="860"/>
      <c r="J498" s="861">
        <v>2000020080004</v>
      </c>
      <c r="K498" s="862"/>
      <c r="L498" s="862"/>
      <c r="M498" s="862"/>
      <c r="N498" s="862"/>
      <c r="O498" s="862"/>
      <c r="P498" s="863" t="s">
        <v>784</v>
      </c>
      <c r="Q498" s="864"/>
      <c r="R498" s="864"/>
      <c r="S498" s="864"/>
      <c r="T498" s="864"/>
      <c r="U498" s="864"/>
      <c r="V498" s="864"/>
      <c r="W498" s="864"/>
      <c r="X498" s="864"/>
      <c r="Y498" s="865">
        <v>0.10138900000000001</v>
      </c>
      <c r="Z498" s="866"/>
      <c r="AA498" s="866"/>
      <c r="AB498" s="867"/>
      <c r="AC498" s="868" t="s">
        <v>256</v>
      </c>
      <c r="AD498" s="869"/>
      <c r="AE498" s="869"/>
      <c r="AF498" s="869"/>
      <c r="AG498" s="869"/>
      <c r="AH498" s="852" t="s">
        <v>280</v>
      </c>
      <c r="AI498" s="853"/>
      <c r="AJ498" s="853"/>
      <c r="AK498" s="853"/>
      <c r="AL498" s="854" t="s">
        <v>280</v>
      </c>
      <c r="AM498" s="855"/>
      <c r="AN498" s="855"/>
      <c r="AO498" s="856"/>
      <c r="AP498" s="857" t="s">
        <v>280</v>
      </c>
      <c r="AQ498" s="857"/>
      <c r="AR498" s="857"/>
      <c r="AS498" s="857"/>
      <c r="AT498" s="857"/>
      <c r="AU498" s="857"/>
      <c r="AV498" s="857"/>
      <c r="AW498" s="857"/>
      <c r="AX498" s="857"/>
      <c r="AY498">
        <f>$AY$495</f>
        <v>1</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227</v>
      </c>
      <c r="AD530" s="848"/>
      <c r="AE530" s="848"/>
      <c r="AF530" s="848"/>
      <c r="AG530" s="848"/>
      <c r="AH530" s="849" t="s">
        <v>245</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2">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227</v>
      </c>
      <c r="AD563" s="848"/>
      <c r="AE563" s="848"/>
      <c r="AF563" s="848"/>
      <c r="AG563" s="848"/>
      <c r="AH563" s="849" t="s">
        <v>245</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227</v>
      </c>
      <c r="AD596" s="848"/>
      <c r="AE596" s="848"/>
      <c r="AF596" s="848"/>
      <c r="AG596" s="848"/>
      <c r="AH596" s="849" t="s">
        <v>245</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2">
      <c r="A627" s="873" t="s">
        <v>574</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229</v>
      </c>
      <c r="AM627" s="877"/>
      <c r="AN627" s="87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223</v>
      </c>
      <c r="AQ630" s="872"/>
      <c r="AR630" s="872"/>
      <c r="AS630" s="872"/>
      <c r="AT630" s="872"/>
      <c r="AU630" s="872"/>
      <c r="AV630" s="872"/>
      <c r="AW630" s="872"/>
      <c r="AX630" s="872"/>
    </row>
    <row r="631" spans="1:51" ht="30" customHeight="1" x14ac:dyDescent="0.2">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customHeight="1" x14ac:dyDescent="0.2">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customHeight="1" x14ac:dyDescent="0.2">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customHeight="1" x14ac:dyDescent="0.2">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customHeight="1" x14ac:dyDescent="0.2">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customHeight="1" x14ac:dyDescent="0.2">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customHeight="1" x14ac:dyDescent="0.2">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customHeight="1" x14ac:dyDescent="0.2">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customHeight="1" x14ac:dyDescent="0.2">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customHeight="1" x14ac:dyDescent="0.2">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customHeight="1" x14ac:dyDescent="0.2">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customHeight="1" x14ac:dyDescent="0.2">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customHeight="1" x14ac:dyDescent="0.2">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customHeight="1" x14ac:dyDescent="0.2">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customHeight="1" x14ac:dyDescent="0.2">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customHeight="1" x14ac:dyDescent="0.2">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customHeight="1" x14ac:dyDescent="0.2">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customHeight="1" x14ac:dyDescent="0.2">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customHeight="1" x14ac:dyDescent="0.2">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customHeight="1" x14ac:dyDescent="0.2">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customHeight="1" x14ac:dyDescent="0.2">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customHeight="1" x14ac:dyDescent="0.2">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customHeight="1" x14ac:dyDescent="0.2">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customHeight="1" x14ac:dyDescent="0.2">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customHeight="1" x14ac:dyDescent="0.2">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customHeight="1" x14ac:dyDescent="0.2">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customHeight="1" x14ac:dyDescent="0.2">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customHeight="1" x14ac:dyDescent="0.2">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customHeight="1" x14ac:dyDescent="0.2">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customHeight="1" x14ac:dyDescent="0.2">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7" priority="929">
      <formula>IF(RIGHT(TEXT(P14,"0.#"),1)=".",FALSE,TRUE)</formula>
    </cfRule>
    <cfRule type="expression" dxfId="826" priority="930">
      <formula>IF(RIGHT(TEXT(P14,"0.#"),1)=".",TRUE,FALSE)</formula>
    </cfRule>
  </conditionalFormatting>
  <conditionalFormatting sqref="P18:AX18">
    <cfRule type="expression" dxfId="825" priority="927">
      <formula>IF(RIGHT(TEXT(P18,"0.#"),1)=".",FALSE,TRUE)</formula>
    </cfRule>
    <cfRule type="expression" dxfId="824" priority="928">
      <formula>IF(RIGHT(TEXT(P18,"0.#"),1)=".",TRUE,FALSE)</formula>
    </cfRule>
  </conditionalFormatting>
  <conditionalFormatting sqref="Y311">
    <cfRule type="expression" dxfId="823" priority="925">
      <formula>IF(RIGHT(TEXT(Y311,"0.#"),1)=".",FALSE,TRUE)</formula>
    </cfRule>
    <cfRule type="expression" dxfId="822" priority="926">
      <formula>IF(RIGHT(TEXT(Y311,"0.#"),1)=".",TRUE,FALSE)</formula>
    </cfRule>
  </conditionalFormatting>
  <conditionalFormatting sqref="Y320">
    <cfRule type="expression" dxfId="821" priority="923">
      <formula>IF(RIGHT(TEXT(Y320,"0.#"),1)=".",FALSE,TRUE)</formula>
    </cfRule>
    <cfRule type="expression" dxfId="820" priority="924">
      <formula>IF(RIGHT(TEXT(Y320,"0.#"),1)=".",TRUE,FALSE)</formula>
    </cfRule>
  </conditionalFormatting>
  <conditionalFormatting sqref="Y351:Y358 Y349 Y338:Y345 Y336 Y325 Y323 Y327:Y332">
    <cfRule type="expression" dxfId="819" priority="903">
      <formula>IF(RIGHT(TEXT(Y323,"0.#"),1)=".",FALSE,TRUE)</formula>
    </cfRule>
    <cfRule type="expression" dxfId="818" priority="904">
      <formula>IF(RIGHT(TEXT(Y323,"0.#"),1)=".",TRUE,FALSE)</formula>
    </cfRule>
  </conditionalFormatting>
  <conditionalFormatting sqref="P16:AQ17 P15:AX15 P13:AX13">
    <cfRule type="expression" dxfId="817" priority="921">
      <formula>IF(RIGHT(TEXT(P13,"0.#"),1)=".",FALSE,TRUE)</formula>
    </cfRule>
    <cfRule type="expression" dxfId="816" priority="922">
      <formula>IF(RIGHT(TEXT(P13,"0.#"),1)=".",TRUE,FALSE)</formula>
    </cfRule>
  </conditionalFormatting>
  <conditionalFormatting sqref="P19:AJ19">
    <cfRule type="expression" dxfId="815" priority="919">
      <formula>IF(RIGHT(TEXT(P19,"0.#"),1)=".",FALSE,TRUE)</formula>
    </cfRule>
    <cfRule type="expression" dxfId="814" priority="920">
      <formula>IF(RIGHT(TEXT(P19,"0.#"),1)=".",TRUE,FALSE)</formula>
    </cfRule>
  </conditionalFormatting>
  <conditionalFormatting sqref="AE32 AQ32">
    <cfRule type="expression" dxfId="813" priority="917">
      <formula>IF(RIGHT(TEXT(AE32,"0.#"),1)=".",FALSE,TRUE)</formula>
    </cfRule>
    <cfRule type="expression" dxfId="812" priority="918">
      <formula>IF(RIGHT(TEXT(AE32,"0.#"),1)=".",TRUE,FALSE)</formula>
    </cfRule>
  </conditionalFormatting>
  <conditionalFormatting sqref="Y312:Y319 Y310">
    <cfRule type="expression" dxfId="811" priority="915">
      <formula>IF(RIGHT(TEXT(Y310,"0.#"),1)=".",FALSE,TRUE)</formula>
    </cfRule>
    <cfRule type="expression" dxfId="810" priority="916">
      <formula>IF(RIGHT(TEXT(Y310,"0.#"),1)=".",TRUE,FALSE)</formula>
    </cfRule>
  </conditionalFormatting>
  <conditionalFormatting sqref="AU311">
    <cfRule type="expression" dxfId="809" priority="913">
      <formula>IF(RIGHT(TEXT(AU311,"0.#"),1)=".",FALSE,TRUE)</formula>
    </cfRule>
    <cfRule type="expression" dxfId="808" priority="914">
      <formula>IF(RIGHT(TEXT(AU311,"0.#"),1)=".",TRUE,FALSE)</formula>
    </cfRule>
  </conditionalFormatting>
  <conditionalFormatting sqref="AU320">
    <cfRule type="expression" dxfId="807" priority="911">
      <formula>IF(RIGHT(TEXT(AU320,"0.#"),1)=".",FALSE,TRUE)</formula>
    </cfRule>
    <cfRule type="expression" dxfId="806" priority="912">
      <formula>IF(RIGHT(TEXT(AU320,"0.#"),1)=".",TRUE,FALSE)</formula>
    </cfRule>
  </conditionalFormatting>
  <conditionalFormatting sqref="AU312:AU319 AU310">
    <cfRule type="expression" dxfId="805" priority="909">
      <formula>IF(RIGHT(TEXT(AU310,"0.#"),1)=".",FALSE,TRUE)</formula>
    </cfRule>
    <cfRule type="expression" dxfId="804" priority="910">
      <formula>IF(RIGHT(TEXT(AU310,"0.#"),1)=".",TRUE,FALSE)</formula>
    </cfRule>
  </conditionalFormatting>
  <conditionalFormatting sqref="Y350 Y337 Y324">
    <cfRule type="expression" dxfId="803" priority="907">
      <formula>IF(RIGHT(TEXT(Y324,"0.#"),1)=".",FALSE,TRUE)</formula>
    </cfRule>
    <cfRule type="expression" dxfId="802" priority="908">
      <formula>IF(RIGHT(TEXT(Y324,"0.#"),1)=".",TRUE,FALSE)</formula>
    </cfRule>
  </conditionalFormatting>
  <conditionalFormatting sqref="Y359 Y346 Y333">
    <cfRule type="expression" dxfId="801" priority="905">
      <formula>IF(RIGHT(TEXT(Y333,"0.#"),1)=".",FALSE,TRUE)</formula>
    </cfRule>
    <cfRule type="expression" dxfId="800" priority="906">
      <formula>IF(RIGHT(TEXT(Y333,"0.#"),1)=".",TRUE,FALSE)</formula>
    </cfRule>
  </conditionalFormatting>
  <conditionalFormatting sqref="AU350 AU337 AU324">
    <cfRule type="expression" dxfId="799" priority="901">
      <formula>IF(RIGHT(TEXT(AU324,"0.#"),1)=".",FALSE,TRUE)</formula>
    </cfRule>
    <cfRule type="expression" dxfId="798" priority="902">
      <formula>IF(RIGHT(TEXT(AU324,"0.#"),1)=".",TRUE,FALSE)</formula>
    </cfRule>
  </conditionalFormatting>
  <conditionalFormatting sqref="AU359 AU346 AU333">
    <cfRule type="expression" dxfId="797" priority="899">
      <formula>IF(RIGHT(TEXT(AU333,"0.#"),1)=".",FALSE,TRUE)</formula>
    </cfRule>
    <cfRule type="expression" dxfId="796" priority="900">
      <formula>IF(RIGHT(TEXT(AU333,"0.#"),1)=".",TRUE,FALSE)</formula>
    </cfRule>
  </conditionalFormatting>
  <conditionalFormatting sqref="AU351:AU358 AU349 AU338:AU345 AU336 AU325:AU332 AU323">
    <cfRule type="expression" dxfId="795" priority="897">
      <formula>IF(RIGHT(TEXT(AU323,"0.#"),1)=".",FALSE,TRUE)</formula>
    </cfRule>
    <cfRule type="expression" dxfId="794" priority="898">
      <formula>IF(RIGHT(TEXT(AU323,"0.#"),1)=".",TRUE,FALSE)</formula>
    </cfRule>
  </conditionalFormatting>
  <conditionalFormatting sqref="AI32">
    <cfRule type="expression" dxfId="793" priority="895">
      <formula>IF(RIGHT(TEXT(AI32,"0.#"),1)=".",FALSE,TRUE)</formula>
    </cfRule>
    <cfRule type="expression" dxfId="792" priority="896">
      <formula>IF(RIGHT(TEXT(AI32,"0.#"),1)=".",TRUE,FALSE)</formula>
    </cfRule>
  </conditionalFormatting>
  <conditionalFormatting sqref="AM32">
    <cfRule type="expression" dxfId="791" priority="893">
      <formula>IF(RIGHT(TEXT(AM32,"0.#"),1)=".",FALSE,TRUE)</formula>
    </cfRule>
    <cfRule type="expression" dxfId="790" priority="894">
      <formula>IF(RIGHT(TEXT(AM32,"0.#"),1)=".",TRUE,FALSE)</formula>
    </cfRule>
  </conditionalFormatting>
  <conditionalFormatting sqref="AE33">
    <cfRule type="expression" dxfId="789" priority="891">
      <formula>IF(RIGHT(TEXT(AE33,"0.#"),1)=".",FALSE,TRUE)</formula>
    </cfRule>
    <cfRule type="expression" dxfId="788" priority="892">
      <formula>IF(RIGHT(TEXT(AE33,"0.#"),1)=".",TRUE,FALSE)</formula>
    </cfRule>
  </conditionalFormatting>
  <conditionalFormatting sqref="AI33">
    <cfRule type="expression" dxfId="787" priority="889">
      <formula>IF(RIGHT(TEXT(AI33,"0.#"),1)=".",FALSE,TRUE)</formula>
    </cfRule>
    <cfRule type="expression" dxfId="786" priority="890">
      <formula>IF(RIGHT(TEXT(AI33,"0.#"),1)=".",TRUE,FALSE)</formula>
    </cfRule>
  </conditionalFormatting>
  <conditionalFormatting sqref="AM33">
    <cfRule type="expression" dxfId="785" priority="887">
      <formula>IF(RIGHT(TEXT(AM33,"0.#"),1)=".",FALSE,TRUE)</formula>
    </cfRule>
    <cfRule type="expression" dxfId="784" priority="888">
      <formula>IF(RIGHT(TEXT(AM33,"0.#"),1)=".",TRUE,FALSE)</formula>
    </cfRule>
  </conditionalFormatting>
  <conditionalFormatting sqref="AQ33">
    <cfRule type="expression" dxfId="783" priority="885">
      <formula>IF(RIGHT(TEXT(AQ33,"0.#"),1)=".",FALSE,TRUE)</formula>
    </cfRule>
    <cfRule type="expression" dxfId="782" priority="886">
      <formula>IF(RIGHT(TEXT(AQ33,"0.#"),1)=".",TRUE,FALSE)</formula>
    </cfRule>
  </conditionalFormatting>
  <conditionalFormatting sqref="AE210">
    <cfRule type="expression" dxfId="781" priority="883">
      <formula>IF(RIGHT(TEXT(AE210,"0.#"),1)=".",FALSE,TRUE)</formula>
    </cfRule>
    <cfRule type="expression" dxfId="780" priority="884">
      <formula>IF(RIGHT(TEXT(AE210,"0.#"),1)=".",TRUE,FALSE)</formula>
    </cfRule>
  </conditionalFormatting>
  <conditionalFormatting sqref="AE211">
    <cfRule type="expression" dxfId="779" priority="881">
      <formula>IF(RIGHT(TEXT(AE211,"0.#"),1)=".",FALSE,TRUE)</formula>
    </cfRule>
    <cfRule type="expression" dxfId="778" priority="882">
      <formula>IF(RIGHT(TEXT(AE211,"0.#"),1)=".",TRUE,FALSE)</formula>
    </cfRule>
  </conditionalFormatting>
  <conditionalFormatting sqref="AE212">
    <cfRule type="expression" dxfId="777" priority="879">
      <formula>IF(RIGHT(TEXT(AE212,"0.#"),1)=".",FALSE,TRUE)</formula>
    </cfRule>
    <cfRule type="expression" dxfId="776" priority="880">
      <formula>IF(RIGHT(TEXT(AE212,"0.#"),1)=".",TRUE,FALSE)</formula>
    </cfRule>
  </conditionalFormatting>
  <conditionalFormatting sqref="AI212">
    <cfRule type="expression" dxfId="775" priority="877">
      <formula>IF(RIGHT(TEXT(AI212,"0.#"),1)=".",FALSE,TRUE)</formula>
    </cfRule>
    <cfRule type="expression" dxfId="774" priority="878">
      <formula>IF(RIGHT(TEXT(AI212,"0.#"),1)=".",TRUE,FALSE)</formula>
    </cfRule>
  </conditionalFormatting>
  <conditionalFormatting sqref="AI211">
    <cfRule type="expression" dxfId="773" priority="875">
      <formula>IF(RIGHT(TEXT(AI211,"0.#"),1)=".",FALSE,TRUE)</formula>
    </cfRule>
    <cfRule type="expression" dxfId="772" priority="876">
      <formula>IF(RIGHT(TEXT(AI211,"0.#"),1)=".",TRUE,FALSE)</formula>
    </cfRule>
  </conditionalFormatting>
  <conditionalFormatting sqref="AI210">
    <cfRule type="expression" dxfId="771" priority="873">
      <formula>IF(RIGHT(TEXT(AI210,"0.#"),1)=".",FALSE,TRUE)</formula>
    </cfRule>
    <cfRule type="expression" dxfId="770" priority="874">
      <formula>IF(RIGHT(TEXT(AI210,"0.#"),1)=".",TRUE,FALSE)</formula>
    </cfRule>
  </conditionalFormatting>
  <conditionalFormatting sqref="AM210">
    <cfRule type="expression" dxfId="769" priority="871">
      <formula>IF(RIGHT(TEXT(AM210,"0.#"),1)=".",FALSE,TRUE)</formula>
    </cfRule>
    <cfRule type="expression" dxfId="768" priority="872">
      <formula>IF(RIGHT(TEXT(AM210,"0.#"),1)=".",TRUE,FALSE)</formula>
    </cfRule>
  </conditionalFormatting>
  <conditionalFormatting sqref="AM211">
    <cfRule type="expression" dxfId="767" priority="869">
      <formula>IF(RIGHT(TEXT(AM211,"0.#"),1)=".",FALSE,TRUE)</formula>
    </cfRule>
    <cfRule type="expression" dxfId="766" priority="870">
      <formula>IF(RIGHT(TEXT(AM211,"0.#"),1)=".",TRUE,FALSE)</formula>
    </cfRule>
  </conditionalFormatting>
  <conditionalFormatting sqref="AM212">
    <cfRule type="expression" dxfId="765" priority="867">
      <formula>IF(RIGHT(TEXT(AM212,"0.#"),1)=".",FALSE,TRUE)</formula>
    </cfRule>
    <cfRule type="expression" dxfId="764" priority="868">
      <formula>IF(RIGHT(TEXT(AM212,"0.#"),1)=".",TRUE,FALSE)</formula>
    </cfRule>
  </conditionalFormatting>
  <conditionalFormatting sqref="AL368:AO395">
    <cfRule type="expression" dxfId="763" priority="863">
      <formula>IF(AND(AL368&gt;=0, RIGHT(TEXT(AL368,"0.#"),1)&lt;&gt;"."),TRUE,FALSE)</formula>
    </cfRule>
    <cfRule type="expression" dxfId="762" priority="864">
      <formula>IF(AND(AL368&gt;=0, RIGHT(TEXT(AL368,"0.#"),1)="."),TRUE,FALSE)</formula>
    </cfRule>
    <cfRule type="expression" dxfId="761" priority="865">
      <formula>IF(AND(AL368&lt;0, RIGHT(TEXT(AL368,"0.#"),1)&lt;&gt;"."),TRUE,FALSE)</formula>
    </cfRule>
    <cfRule type="expression" dxfId="760" priority="866">
      <formula>IF(AND(AL368&lt;0, RIGHT(TEXT(AL368,"0.#"),1)="."),TRUE,FALSE)</formula>
    </cfRule>
  </conditionalFormatting>
  <conditionalFormatting sqref="AQ210:AQ212">
    <cfRule type="expression" dxfId="759" priority="861">
      <formula>IF(RIGHT(TEXT(AQ210,"0.#"),1)=".",FALSE,TRUE)</formula>
    </cfRule>
    <cfRule type="expression" dxfId="758" priority="862">
      <formula>IF(RIGHT(TEXT(AQ210,"0.#"),1)=".",TRUE,FALSE)</formula>
    </cfRule>
  </conditionalFormatting>
  <conditionalFormatting sqref="AU210:AU212">
    <cfRule type="expression" dxfId="757" priority="859">
      <formula>IF(RIGHT(TEXT(AU210,"0.#"),1)=".",FALSE,TRUE)</formula>
    </cfRule>
    <cfRule type="expression" dxfId="756" priority="860">
      <formula>IF(RIGHT(TEXT(AU210,"0.#"),1)=".",TRUE,FALSE)</formula>
    </cfRule>
  </conditionalFormatting>
  <conditionalFormatting sqref="Y368:Y395">
    <cfRule type="expression" dxfId="755" priority="857">
      <formula>IF(RIGHT(TEXT(Y368,"0.#"),1)=".",FALSE,TRUE)</formula>
    </cfRule>
    <cfRule type="expression" dxfId="754" priority="858">
      <formula>IF(RIGHT(TEXT(Y368,"0.#"),1)=".",TRUE,FALSE)</formula>
    </cfRule>
  </conditionalFormatting>
  <conditionalFormatting sqref="AL631:AO660">
    <cfRule type="expression" dxfId="753" priority="853">
      <formula>IF(AND(AL631&gt;=0, RIGHT(TEXT(AL631,"0.#"),1)&lt;&gt;"."),TRUE,FALSE)</formula>
    </cfRule>
    <cfRule type="expression" dxfId="752" priority="854">
      <formula>IF(AND(AL631&gt;=0, RIGHT(TEXT(AL631,"0.#"),1)="."),TRUE,FALSE)</formula>
    </cfRule>
    <cfRule type="expression" dxfId="751" priority="855">
      <formula>IF(AND(AL631&lt;0, RIGHT(TEXT(AL631,"0.#"),1)&lt;&gt;"."),TRUE,FALSE)</formula>
    </cfRule>
    <cfRule type="expression" dxfId="750" priority="856">
      <formula>IF(AND(AL631&lt;0, RIGHT(TEXT(AL631,"0.#"),1)="."),TRUE,FALSE)</formula>
    </cfRule>
  </conditionalFormatting>
  <conditionalFormatting sqref="Y631:Y660">
    <cfRule type="expression" dxfId="749" priority="851">
      <formula>IF(RIGHT(TEXT(Y631,"0.#"),1)=".",FALSE,TRUE)</formula>
    </cfRule>
    <cfRule type="expression" dxfId="748" priority="852">
      <formula>IF(RIGHT(TEXT(Y631,"0.#"),1)=".",TRUE,FALSE)</formula>
    </cfRule>
  </conditionalFormatting>
  <conditionalFormatting sqref="AL366:AO367">
    <cfRule type="expression" dxfId="747" priority="847">
      <formula>IF(AND(AL366&gt;=0, RIGHT(TEXT(AL366,"0.#"),1)&lt;&gt;"."),TRUE,FALSE)</formula>
    </cfRule>
    <cfRule type="expression" dxfId="746" priority="848">
      <formula>IF(AND(AL366&gt;=0, RIGHT(TEXT(AL366,"0.#"),1)="."),TRUE,FALSE)</formula>
    </cfRule>
    <cfRule type="expression" dxfId="745" priority="849">
      <formula>IF(AND(AL366&lt;0, RIGHT(TEXT(AL366,"0.#"),1)&lt;&gt;"."),TRUE,FALSE)</formula>
    </cfRule>
    <cfRule type="expression" dxfId="744" priority="850">
      <formula>IF(AND(AL366&lt;0, RIGHT(TEXT(AL366,"0.#"),1)="."),TRUE,FALSE)</formula>
    </cfRule>
  </conditionalFormatting>
  <conditionalFormatting sqref="Y366:Y367">
    <cfRule type="expression" dxfId="743" priority="845">
      <formula>IF(RIGHT(TEXT(Y366,"0.#"),1)=".",FALSE,TRUE)</formula>
    </cfRule>
    <cfRule type="expression" dxfId="742" priority="846">
      <formula>IF(RIGHT(TEXT(Y366,"0.#"),1)=".",TRUE,FALSE)</formula>
    </cfRule>
  </conditionalFormatting>
  <conditionalFormatting sqref="Y401:Y403 Y406:Y428">
    <cfRule type="expression" dxfId="741" priority="783">
      <formula>IF(RIGHT(TEXT(Y401,"0.#"),1)=".",FALSE,TRUE)</formula>
    </cfRule>
    <cfRule type="expression" dxfId="740" priority="784">
      <formula>IF(RIGHT(TEXT(Y401,"0.#"),1)=".",TRUE,FALSE)</formula>
    </cfRule>
  </conditionalFormatting>
  <conditionalFormatting sqref="Y399:Y400">
    <cfRule type="expression" dxfId="739" priority="777">
      <formula>IF(RIGHT(TEXT(Y399,"0.#"),1)=".",FALSE,TRUE)</formula>
    </cfRule>
    <cfRule type="expression" dxfId="738" priority="778">
      <formula>IF(RIGHT(TEXT(Y399,"0.#"),1)=".",TRUE,FALSE)</formula>
    </cfRule>
  </conditionalFormatting>
  <conditionalFormatting sqref="Y434 Y452:Y461 Y436 Y443:Y444">
    <cfRule type="expression" dxfId="737" priority="771">
      <formula>IF(RIGHT(TEXT(Y434,"0.#"),1)=".",FALSE,TRUE)</formula>
    </cfRule>
    <cfRule type="expression" dxfId="736" priority="772">
      <formula>IF(RIGHT(TEXT(Y434,"0.#"),1)=".",TRUE,FALSE)</formula>
    </cfRule>
  </conditionalFormatting>
  <conditionalFormatting sqref="Y432:Y433">
    <cfRule type="expression" dxfId="735" priority="765">
      <formula>IF(RIGHT(TEXT(Y432,"0.#"),1)=".",FALSE,TRUE)</formula>
    </cfRule>
    <cfRule type="expression" dxfId="734" priority="766">
      <formula>IF(RIGHT(TEXT(Y432,"0.#"),1)=".",TRUE,FALSE)</formula>
    </cfRule>
  </conditionalFormatting>
  <conditionalFormatting sqref="Y467:Y494">
    <cfRule type="expression" dxfId="733" priority="759">
      <formula>IF(RIGHT(TEXT(Y467,"0.#"),1)=".",FALSE,TRUE)</formula>
    </cfRule>
    <cfRule type="expression" dxfId="732" priority="760">
      <formula>IF(RIGHT(TEXT(Y467,"0.#"),1)=".",TRUE,FALSE)</formula>
    </cfRule>
  </conditionalFormatting>
  <conditionalFormatting sqref="Y465:Y466">
    <cfRule type="expression" dxfId="731" priority="753">
      <formula>IF(RIGHT(TEXT(Y465,"0.#"),1)=".",FALSE,TRUE)</formula>
    </cfRule>
    <cfRule type="expression" dxfId="730" priority="754">
      <formula>IF(RIGHT(TEXT(Y465,"0.#"),1)=".",TRUE,FALSE)</formula>
    </cfRule>
  </conditionalFormatting>
  <conditionalFormatting sqref="Y500:Y527">
    <cfRule type="expression" dxfId="729" priority="747">
      <formula>IF(RIGHT(TEXT(Y500,"0.#"),1)=".",FALSE,TRUE)</formula>
    </cfRule>
    <cfRule type="expression" dxfId="728" priority="748">
      <formula>IF(RIGHT(TEXT(Y500,"0.#"),1)=".",TRUE,FALSE)</formula>
    </cfRule>
  </conditionalFormatting>
  <conditionalFormatting sqref="Y498:Y499">
    <cfRule type="expression" dxfId="727" priority="741">
      <formula>IF(RIGHT(TEXT(Y498,"0.#"),1)=".",FALSE,TRUE)</formula>
    </cfRule>
    <cfRule type="expression" dxfId="726" priority="742">
      <formula>IF(RIGHT(TEXT(Y498,"0.#"),1)=".",TRUE,FALSE)</formula>
    </cfRule>
  </conditionalFormatting>
  <conditionalFormatting sqref="Y533:Y560">
    <cfRule type="expression" dxfId="725" priority="735">
      <formula>IF(RIGHT(TEXT(Y533,"0.#"),1)=".",FALSE,TRUE)</formula>
    </cfRule>
    <cfRule type="expression" dxfId="724" priority="736">
      <formula>IF(RIGHT(TEXT(Y533,"0.#"),1)=".",TRUE,FALSE)</formula>
    </cfRule>
  </conditionalFormatting>
  <conditionalFormatting sqref="W23">
    <cfRule type="expression" dxfId="723" priority="843">
      <formula>IF(RIGHT(TEXT(W23,"0.#"),1)=".",FALSE,TRUE)</formula>
    </cfRule>
    <cfRule type="expression" dxfId="722" priority="844">
      <formula>IF(RIGHT(TEXT(W23,"0.#"),1)=".",TRUE,FALSE)</formula>
    </cfRule>
  </conditionalFormatting>
  <conditionalFormatting sqref="W24:W27">
    <cfRule type="expression" dxfId="721" priority="841">
      <formula>IF(RIGHT(TEXT(W24,"0.#"),1)=".",FALSE,TRUE)</formula>
    </cfRule>
    <cfRule type="expression" dxfId="720" priority="842">
      <formula>IF(RIGHT(TEXT(W24,"0.#"),1)=".",TRUE,FALSE)</formula>
    </cfRule>
  </conditionalFormatting>
  <conditionalFormatting sqref="W28">
    <cfRule type="expression" dxfId="719" priority="839">
      <formula>IF(RIGHT(TEXT(W28,"0.#"),1)=".",FALSE,TRUE)</formula>
    </cfRule>
    <cfRule type="expression" dxfId="718" priority="840">
      <formula>IF(RIGHT(TEXT(W28,"0.#"),1)=".",TRUE,FALSE)</formula>
    </cfRule>
  </conditionalFormatting>
  <conditionalFormatting sqref="P23">
    <cfRule type="expression" dxfId="717" priority="837">
      <formula>IF(RIGHT(TEXT(P23,"0.#"),1)=".",FALSE,TRUE)</formula>
    </cfRule>
    <cfRule type="expression" dxfId="716" priority="838">
      <formula>IF(RIGHT(TEXT(P23,"0.#"),1)=".",TRUE,FALSE)</formula>
    </cfRule>
  </conditionalFormatting>
  <conditionalFormatting sqref="P24:P27">
    <cfRule type="expression" dxfId="715" priority="835">
      <formula>IF(RIGHT(TEXT(P24,"0.#"),1)=".",FALSE,TRUE)</formula>
    </cfRule>
    <cfRule type="expression" dxfId="714" priority="836">
      <formula>IF(RIGHT(TEXT(P24,"0.#"),1)=".",TRUE,FALSE)</formula>
    </cfRule>
  </conditionalFormatting>
  <conditionalFormatting sqref="P28">
    <cfRule type="expression" dxfId="713" priority="833">
      <formula>IF(RIGHT(TEXT(P28,"0.#"),1)=".",FALSE,TRUE)</formula>
    </cfRule>
    <cfRule type="expression" dxfId="712" priority="834">
      <formula>IF(RIGHT(TEXT(P28,"0.#"),1)=".",TRUE,FALSE)</formula>
    </cfRule>
  </conditionalFormatting>
  <conditionalFormatting sqref="AE202">
    <cfRule type="expression" dxfId="711" priority="831">
      <formula>IF(RIGHT(TEXT(AE202,"0.#"),1)=".",FALSE,TRUE)</formula>
    </cfRule>
    <cfRule type="expression" dxfId="710" priority="832">
      <formula>IF(RIGHT(TEXT(AE202,"0.#"),1)=".",TRUE,FALSE)</formula>
    </cfRule>
  </conditionalFormatting>
  <conditionalFormatting sqref="AE203">
    <cfRule type="expression" dxfId="709" priority="829">
      <formula>IF(RIGHT(TEXT(AE203,"0.#"),1)=".",FALSE,TRUE)</formula>
    </cfRule>
    <cfRule type="expression" dxfId="708" priority="830">
      <formula>IF(RIGHT(TEXT(AE203,"0.#"),1)=".",TRUE,FALSE)</formula>
    </cfRule>
  </conditionalFormatting>
  <conditionalFormatting sqref="AE204">
    <cfRule type="expression" dxfId="707" priority="827">
      <formula>IF(RIGHT(TEXT(AE204,"0.#"),1)=".",FALSE,TRUE)</formula>
    </cfRule>
    <cfRule type="expression" dxfId="706" priority="828">
      <formula>IF(RIGHT(TEXT(AE204,"0.#"),1)=".",TRUE,FALSE)</formula>
    </cfRule>
  </conditionalFormatting>
  <conditionalFormatting sqref="AI204">
    <cfRule type="expression" dxfId="705" priority="825">
      <formula>IF(RIGHT(TEXT(AI204,"0.#"),1)=".",FALSE,TRUE)</formula>
    </cfRule>
    <cfRule type="expression" dxfId="704" priority="826">
      <formula>IF(RIGHT(TEXT(AI204,"0.#"),1)=".",TRUE,FALSE)</formula>
    </cfRule>
  </conditionalFormatting>
  <conditionalFormatting sqref="AI203">
    <cfRule type="expression" dxfId="703" priority="823">
      <formula>IF(RIGHT(TEXT(AI203,"0.#"),1)=".",FALSE,TRUE)</formula>
    </cfRule>
    <cfRule type="expression" dxfId="702" priority="824">
      <formula>IF(RIGHT(TEXT(AI203,"0.#"),1)=".",TRUE,FALSE)</formula>
    </cfRule>
  </conditionalFormatting>
  <conditionalFormatting sqref="AI202">
    <cfRule type="expression" dxfId="701" priority="821">
      <formula>IF(RIGHT(TEXT(AI202,"0.#"),1)=".",FALSE,TRUE)</formula>
    </cfRule>
    <cfRule type="expression" dxfId="700" priority="822">
      <formula>IF(RIGHT(TEXT(AI202,"0.#"),1)=".",TRUE,FALSE)</formula>
    </cfRule>
  </conditionalFormatting>
  <conditionalFormatting sqref="AM202">
    <cfRule type="expression" dxfId="699" priority="819">
      <formula>IF(RIGHT(TEXT(AM202,"0.#"),1)=".",FALSE,TRUE)</formula>
    </cfRule>
    <cfRule type="expression" dxfId="698" priority="820">
      <formula>IF(RIGHT(TEXT(AM202,"0.#"),1)=".",TRUE,FALSE)</formula>
    </cfRule>
  </conditionalFormatting>
  <conditionalFormatting sqref="AM203">
    <cfRule type="expression" dxfId="697" priority="817">
      <formula>IF(RIGHT(TEXT(AM203,"0.#"),1)=".",FALSE,TRUE)</formula>
    </cfRule>
    <cfRule type="expression" dxfId="696" priority="818">
      <formula>IF(RIGHT(TEXT(AM203,"0.#"),1)=".",TRUE,FALSE)</formula>
    </cfRule>
  </conditionalFormatting>
  <conditionalFormatting sqref="AM204">
    <cfRule type="expression" dxfId="695" priority="815">
      <formula>IF(RIGHT(TEXT(AM204,"0.#"),1)=".",FALSE,TRUE)</formula>
    </cfRule>
    <cfRule type="expression" dxfId="694" priority="816">
      <formula>IF(RIGHT(TEXT(AM204,"0.#"),1)=".",TRUE,FALSE)</formula>
    </cfRule>
  </conditionalFormatting>
  <conditionalFormatting sqref="AQ202:AQ204">
    <cfRule type="expression" dxfId="693" priority="813">
      <formula>IF(RIGHT(TEXT(AQ202,"0.#"),1)=".",FALSE,TRUE)</formula>
    </cfRule>
    <cfRule type="expression" dxfId="692" priority="814">
      <formula>IF(RIGHT(TEXT(AQ202,"0.#"),1)=".",TRUE,FALSE)</formula>
    </cfRule>
  </conditionalFormatting>
  <conditionalFormatting sqref="AU202:AU204">
    <cfRule type="expression" dxfId="691" priority="811">
      <formula>IF(RIGHT(TEXT(AU202,"0.#"),1)=".",FALSE,TRUE)</formula>
    </cfRule>
    <cfRule type="expression" dxfId="690" priority="812">
      <formula>IF(RIGHT(TEXT(AU202,"0.#"),1)=".",TRUE,FALSE)</formula>
    </cfRule>
  </conditionalFormatting>
  <conditionalFormatting sqref="AE205">
    <cfRule type="expression" dxfId="689" priority="809">
      <formula>IF(RIGHT(TEXT(AE205,"0.#"),1)=".",FALSE,TRUE)</formula>
    </cfRule>
    <cfRule type="expression" dxfId="688" priority="810">
      <formula>IF(RIGHT(TEXT(AE205,"0.#"),1)=".",TRUE,FALSE)</formula>
    </cfRule>
  </conditionalFormatting>
  <conditionalFormatting sqref="AE206">
    <cfRule type="expression" dxfId="687" priority="807">
      <formula>IF(RIGHT(TEXT(AE206,"0.#"),1)=".",FALSE,TRUE)</formula>
    </cfRule>
    <cfRule type="expression" dxfId="686" priority="808">
      <formula>IF(RIGHT(TEXT(AE206,"0.#"),1)=".",TRUE,FALSE)</formula>
    </cfRule>
  </conditionalFormatting>
  <conditionalFormatting sqref="AE207">
    <cfRule type="expression" dxfId="685" priority="805">
      <formula>IF(RIGHT(TEXT(AE207,"0.#"),1)=".",FALSE,TRUE)</formula>
    </cfRule>
    <cfRule type="expression" dxfId="684" priority="806">
      <formula>IF(RIGHT(TEXT(AE207,"0.#"),1)=".",TRUE,FALSE)</formula>
    </cfRule>
  </conditionalFormatting>
  <conditionalFormatting sqref="AI207">
    <cfRule type="expression" dxfId="683" priority="803">
      <formula>IF(RIGHT(TEXT(AI207,"0.#"),1)=".",FALSE,TRUE)</formula>
    </cfRule>
    <cfRule type="expression" dxfId="682" priority="804">
      <formula>IF(RIGHT(TEXT(AI207,"0.#"),1)=".",TRUE,FALSE)</formula>
    </cfRule>
  </conditionalFormatting>
  <conditionalFormatting sqref="AI206">
    <cfRule type="expression" dxfId="681" priority="801">
      <formula>IF(RIGHT(TEXT(AI206,"0.#"),1)=".",FALSE,TRUE)</formula>
    </cfRule>
    <cfRule type="expression" dxfId="680" priority="802">
      <formula>IF(RIGHT(TEXT(AI206,"0.#"),1)=".",TRUE,FALSE)</formula>
    </cfRule>
  </conditionalFormatting>
  <conditionalFormatting sqref="AI205">
    <cfRule type="expression" dxfId="679" priority="799">
      <formula>IF(RIGHT(TEXT(AI205,"0.#"),1)=".",FALSE,TRUE)</formula>
    </cfRule>
    <cfRule type="expression" dxfId="678" priority="800">
      <formula>IF(RIGHT(TEXT(AI205,"0.#"),1)=".",TRUE,FALSE)</formula>
    </cfRule>
  </conditionalFormatting>
  <conditionalFormatting sqref="AM205">
    <cfRule type="expression" dxfId="677" priority="797">
      <formula>IF(RIGHT(TEXT(AM205,"0.#"),1)=".",FALSE,TRUE)</formula>
    </cfRule>
    <cfRule type="expression" dxfId="676" priority="798">
      <formula>IF(RIGHT(TEXT(AM205,"0.#"),1)=".",TRUE,FALSE)</formula>
    </cfRule>
  </conditionalFormatting>
  <conditionalFormatting sqref="AM206">
    <cfRule type="expression" dxfId="675" priority="795">
      <formula>IF(RIGHT(TEXT(AM206,"0.#"),1)=".",FALSE,TRUE)</formula>
    </cfRule>
    <cfRule type="expression" dxfId="674" priority="796">
      <formula>IF(RIGHT(TEXT(AM206,"0.#"),1)=".",TRUE,FALSE)</formula>
    </cfRule>
  </conditionalFormatting>
  <conditionalFormatting sqref="AM207">
    <cfRule type="expression" dxfId="673" priority="793">
      <formula>IF(RIGHT(TEXT(AM207,"0.#"),1)=".",FALSE,TRUE)</formula>
    </cfRule>
    <cfRule type="expression" dxfId="672" priority="794">
      <formula>IF(RIGHT(TEXT(AM207,"0.#"),1)=".",TRUE,FALSE)</formula>
    </cfRule>
  </conditionalFormatting>
  <conditionalFormatting sqref="AQ205:AQ207">
    <cfRule type="expression" dxfId="671" priority="791">
      <formula>IF(RIGHT(TEXT(AQ205,"0.#"),1)=".",FALSE,TRUE)</formula>
    </cfRule>
    <cfRule type="expression" dxfId="670" priority="792">
      <formula>IF(RIGHT(TEXT(AQ205,"0.#"),1)=".",TRUE,FALSE)</formula>
    </cfRule>
  </conditionalFormatting>
  <conditionalFormatting sqref="AU205:AU207">
    <cfRule type="expression" dxfId="669" priority="789">
      <formula>IF(RIGHT(TEXT(AU205,"0.#"),1)=".",FALSE,TRUE)</formula>
    </cfRule>
    <cfRule type="expression" dxfId="668" priority="790">
      <formula>IF(RIGHT(TEXT(AU205,"0.#"),1)=".",TRUE,FALSE)</formula>
    </cfRule>
  </conditionalFormatting>
  <conditionalFormatting sqref="AL401:AO428">
    <cfRule type="expression" dxfId="667" priority="785">
      <formula>IF(AND(AL401&gt;=0, RIGHT(TEXT(AL401,"0.#"),1)&lt;&gt;"."),TRUE,FALSE)</formula>
    </cfRule>
    <cfRule type="expression" dxfId="666" priority="786">
      <formula>IF(AND(AL401&gt;=0, RIGHT(TEXT(AL401,"0.#"),1)="."),TRUE,FALSE)</formula>
    </cfRule>
    <cfRule type="expression" dxfId="665" priority="787">
      <formula>IF(AND(AL401&lt;0, RIGHT(TEXT(AL401,"0.#"),1)&lt;&gt;"."),TRUE,FALSE)</formula>
    </cfRule>
    <cfRule type="expression" dxfId="664" priority="788">
      <formula>IF(AND(AL401&lt;0, RIGHT(TEXT(AL401,"0.#"),1)="."),TRUE,FALSE)</formula>
    </cfRule>
  </conditionalFormatting>
  <conditionalFormatting sqref="AL399:AO400">
    <cfRule type="expression" dxfId="663" priority="779">
      <formula>IF(AND(AL399&gt;=0, RIGHT(TEXT(AL399,"0.#"),1)&lt;&gt;"."),TRUE,FALSE)</formula>
    </cfRule>
    <cfRule type="expression" dxfId="662" priority="780">
      <formula>IF(AND(AL399&gt;=0, RIGHT(TEXT(AL399,"0.#"),1)="."),TRUE,FALSE)</formula>
    </cfRule>
    <cfRule type="expression" dxfId="661" priority="781">
      <formula>IF(AND(AL399&lt;0, RIGHT(TEXT(AL399,"0.#"),1)&lt;&gt;"."),TRUE,FALSE)</formula>
    </cfRule>
    <cfRule type="expression" dxfId="660" priority="782">
      <formula>IF(AND(AL399&lt;0, RIGHT(TEXT(AL399,"0.#"),1)="."),TRUE,FALSE)</formula>
    </cfRule>
  </conditionalFormatting>
  <conditionalFormatting sqref="AL434:AO434 AL452:AO461 AL436:AO436 AL443:AO444">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5:AO466">
    <cfRule type="expression" dxfId="647" priority="755">
      <formula>IF(AND(AL465&gt;=0, RIGHT(TEXT(AL465,"0.#"),1)&lt;&gt;"."),TRUE,FALSE)</formula>
    </cfRule>
    <cfRule type="expression" dxfId="646" priority="756">
      <formula>IF(AND(AL465&gt;=0, RIGHT(TEXT(AL465,"0.#"),1)="."),TRUE,FALSE)</formula>
    </cfRule>
    <cfRule type="expression" dxfId="645" priority="757">
      <formula>IF(AND(AL465&lt;0, RIGHT(TEXT(AL465,"0.#"),1)&lt;&gt;"."),TRUE,FALSE)</formula>
    </cfRule>
    <cfRule type="expression" dxfId="644" priority="758">
      <formula>IF(AND(AL465&lt;0, RIGHT(TEXT(AL465,"0.#"),1)="."),TRUE,FALSE)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Y404">
    <cfRule type="expression" dxfId="23" priority="23">
      <formula>IF(RIGHT(TEXT(Y404,"0.#"),1)=".",FALSE,TRUE)</formula>
    </cfRule>
    <cfRule type="expression" dxfId="22" priority="24">
      <formula>IF(RIGHT(TEXT(Y404,"0.#"),1)=".",TRUE,FALSE)</formula>
    </cfRule>
  </conditionalFormatting>
  <conditionalFormatting sqref="Y405">
    <cfRule type="expression" dxfId="21" priority="21">
      <formula>IF(RIGHT(TEXT(Y405,"0.#"),1)=".",FALSE,TRUE)</formula>
    </cfRule>
    <cfRule type="expression" dxfId="20" priority="22">
      <formula>IF(RIGHT(TEXT(Y405,"0.#"),1)=".",TRUE,FALSE)</formula>
    </cfRule>
  </conditionalFormatting>
  <conditionalFormatting sqref="Y326">
    <cfRule type="expression" dxfId="19" priority="19">
      <formula>IF(RIGHT(TEXT(Y326,"0.#"),1)=".",FALSE,TRUE)</formula>
    </cfRule>
    <cfRule type="expression" dxfId="18" priority="20">
      <formula>IF(RIGHT(TEXT(Y326,"0.#"),1)=".",TRUE,FALSE)</formula>
    </cfRule>
  </conditionalFormatting>
  <conditionalFormatting sqref="Y445:Y451">
    <cfRule type="expression" dxfId="17" priority="13">
      <formula>IF(RIGHT(TEXT(Y445,"0.#"),1)=".",FALSE,TRUE)</formula>
    </cfRule>
    <cfRule type="expression" dxfId="16" priority="14">
      <formula>IF(RIGHT(TEXT(Y445,"0.#"),1)=".",TRUE,FALSE)</formula>
    </cfRule>
  </conditionalFormatting>
  <conditionalFormatting sqref="AL445:AO451">
    <cfRule type="expression" dxfId="15" priority="15">
      <formula>IF(AND(AL445&gt;=0, RIGHT(TEXT(AL445,"0.#"),1)&lt;&gt;"."),TRUE,FALSE)</formula>
    </cfRule>
    <cfRule type="expression" dxfId="14" priority="16">
      <formula>IF(AND(AL445&gt;=0, RIGHT(TEXT(AL445,"0.#"),1)="."),TRUE,FALSE)</formula>
    </cfRule>
    <cfRule type="expression" dxfId="13" priority="17">
      <formula>IF(AND(AL445&lt;0, RIGHT(TEXT(AL445,"0.#"),1)&lt;&gt;"."),TRUE,FALSE)</formula>
    </cfRule>
    <cfRule type="expression" dxfId="12" priority="18">
      <formula>IF(AND(AL445&lt;0, RIGHT(TEXT(AL445,"0.#"),1)="."),TRUE,FALSE)</formula>
    </cfRule>
  </conditionalFormatting>
  <conditionalFormatting sqref="Y435">
    <cfRule type="expression" dxfId="11" priority="7">
      <formula>IF(RIGHT(TEXT(Y435,"0.#"),1)=".",FALSE,TRUE)</formula>
    </cfRule>
    <cfRule type="expression" dxfId="10" priority="8">
      <formula>IF(RIGHT(TEXT(Y435,"0.#"),1)=".",TRUE,FALSE)</formula>
    </cfRule>
  </conditionalFormatting>
  <conditionalFormatting sqref="AL435:AO435">
    <cfRule type="expression" dxfId="9" priority="9">
      <formula>IF(AND(AL435&gt;=0, RIGHT(TEXT(AL435,"0.#"),1)&lt;&gt;"."),TRUE,FALSE)</formula>
    </cfRule>
    <cfRule type="expression" dxfId="8" priority="10">
      <formula>IF(AND(AL435&gt;=0, RIGHT(TEXT(AL435,"0.#"),1)="."),TRUE,FALSE)</formula>
    </cfRule>
    <cfRule type="expression" dxfId="7" priority="11">
      <formula>IF(AND(AL435&lt;0, RIGHT(TEXT(AL435,"0.#"),1)&lt;&gt;"."),TRUE,FALSE)</formula>
    </cfRule>
    <cfRule type="expression" dxfId="6" priority="12">
      <formula>IF(AND(AL435&lt;0, RIGHT(TEXT(AL435,"0.#"),1)="."),TRUE,FALSE)</formula>
    </cfRule>
  </conditionalFormatting>
  <conditionalFormatting sqref="Y437:Y442">
    <cfRule type="expression" dxfId="5" priority="1">
      <formula>IF(RIGHT(TEXT(Y437,"0.#"),1)=".",FALSE,TRUE)</formula>
    </cfRule>
    <cfRule type="expression" dxfId="4" priority="2">
      <formula>IF(RIGHT(TEXT(Y437,"0.#"),1)=".",TRUE,FALSE)</formula>
    </cfRule>
  </conditionalFormatting>
  <conditionalFormatting sqref="AL437:AO442">
    <cfRule type="expression" dxfId="3" priority="3">
      <formula>IF(AND(AL437&gt;=0, RIGHT(TEXT(AL437,"0.#"),1)&lt;&gt;"."),TRUE,FALSE)</formula>
    </cfRule>
    <cfRule type="expression" dxfId="2" priority="4">
      <formula>IF(AND(AL437&gt;=0, RIGHT(TEXT(AL437,"0.#"),1)="."),TRUE,FALSE)</formula>
    </cfRule>
    <cfRule type="expression" dxfId="1" priority="5">
      <formula>IF(AND(AL437&lt;0, RIGHT(TEXT(AL437,"0.#"),1)&lt;&gt;"."),TRUE,FALSE)</formula>
    </cfRule>
    <cfRule type="expression" dxfId="0" priority="6">
      <formula>IF(AND(AL437&lt;0, RIGHT(TEXT(AL437,"0.#"),1)="."),TRUE,FALSE)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7" max="50" man="1"/>
    <brk id="268" max="50" man="1"/>
    <brk id="320" max="50" man="1"/>
    <brk id="429"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633</v>
      </c>
      <c r="M3" s="13" t="str">
        <f t="shared" ref="M3:M11" si="2">IF(L3="","",K3)</f>
        <v>文教及び科学振興</v>
      </c>
      <c r="N3" s="13" t="str">
        <f>IF(M3="",N2,IF(N2&lt;&gt;"",CONCATENATE(N2,"、",M3),M3))</f>
        <v>文教及び科学振興</v>
      </c>
      <c r="O3" s="13"/>
      <c r="P3" s="12" t="s">
        <v>70</v>
      </c>
      <c r="Q3" s="17" t="s">
        <v>633</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598</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文教及び科学振興</v>
      </c>
      <c r="O6" s="13"/>
      <c r="P6" s="12" t="s">
        <v>73</v>
      </c>
      <c r="Q6" s="17" t="s">
        <v>633</v>
      </c>
      <c r="R6" s="13" t="str">
        <f t="shared" si="3"/>
        <v>交付</v>
      </c>
      <c r="S6" s="13" t="str">
        <f t="shared" si="4"/>
        <v>委託・請負、交付</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委託・請負、交付</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委託・請負、交付</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文教及び科学振興</v>
      </c>
      <c r="O10" s="13"/>
      <c r="P10" s="13" t="str">
        <f>S8</f>
        <v>委託・請負、交付</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
      </c>
      <c r="F11" s="18" t="s">
        <v>112</v>
      </c>
      <c r="G11" s="17" t="s">
        <v>633</v>
      </c>
      <c r="H11" s="13" t="str">
        <f t="shared" si="1"/>
        <v>エネルギー対策特別会計電源開発促進勘定</v>
      </c>
      <c r="I11" s="13" t="str">
        <f t="shared" si="5"/>
        <v>一般会計、エネルギー対策特別会計電源開発促進勘定</v>
      </c>
      <c r="K11" s="14" t="s">
        <v>105</v>
      </c>
      <c r="L11" s="15" t="s">
        <v>633</v>
      </c>
      <c r="M11" s="13" t="str">
        <f t="shared" si="2"/>
        <v>その他の事項経費</v>
      </c>
      <c r="N11" s="13" t="str">
        <f t="shared" si="6"/>
        <v>文教及び科学振興、その他の事項経費</v>
      </c>
      <c r="O11" s="13"/>
      <c r="P11" s="13"/>
      <c r="Q11" s="19"/>
      <c r="T11" s="13"/>
      <c r="W11" s="32" t="s">
        <v>595</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一般会計、エネルギー対策特別会計電源開発促進勘定</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一般会計、エネルギー対策特別会計電源開発促進勘定</v>
      </c>
      <c r="K13" s="13" t="str">
        <f>N11</f>
        <v>文教及び科学振興、その他の事項経費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一般会計、エネルギー対策特別会計電源開発促進勘定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一般会計、エネルギー対策特別会計電源開発促進勘定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一般会計、エネルギー対策特別会計電源開発促進勘定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一般会計、エネルギー対策特別会計電源開発促進勘定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一般会計、エネルギー対策特別会計電源開発促進勘定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一般会計、エネルギー対策特別会計電源開発促進勘定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一般会計、エネルギー対策特別会計電源開発促進勘定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一般会計、エネルギー対策特別会計電源開発促進勘定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一般会計、エネルギー対策特別会計電源開発促進勘定</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
      </c>
      <c r="F23" s="18" t="s">
        <v>123</v>
      </c>
      <c r="G23" s="17"/>
      <c r="H23" s="13" t="str">
        <f t="shared" si="1"/>
        <v/>
      </c>
      <c r="I23" s="13" t="str">
        <f t="shared" si="5"/>
        <v>一般会計、エネルギー対策特別会計電源開発促進勘定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一般会計、エネルギー対策特別会計電源開発促進勘定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一般会計、エネルギー対策特別会計電源開発促進勘定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一般会計、エネルギー対策特別会計電源開発促進勘定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一般会計、エネルギー対策特別会計電源開発促進勘定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一般会計、エネルギー対策特別会計電源開発促進勘定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一般会計、エネルギー対策特別会計電源開発促進勘定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一般会計、エネルギー対策特別会計電源開発促進勘定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一般会計、エネルギー対策特別会計電源開発促進勘定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一般会計、エネルギー対策特別会計電源開発促進勘定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一般会計、エネルギー対策特別会計電源開発促進勘定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一般会計、エネルギー対策特別会計電源開発促進勘定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一般会計、エネルギー対策特別会計電源開発促進勘定</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一般会計、エネルギー対策特別会計電源開発促進勘定</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一般会計、エネルギー対策特別会計電源開発促進勘定</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一般会計、エネルギー対策特別会計電源開発促進勘定</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2022-08-29T01:33:18Z</cp:lastPrinted>
  <dcterms:created xsi:type="dcterms:W3CDTF">2012-03-13T00:50:25Z</dcterms:created>
  <dcterms:modified xsi:type="dcterms:W3CDTF">2022-08-29T01:34:12Z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