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2C5B3838-32A6-48FF-9750-6BC2BB02A69E}"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68" i="11" l="1"/>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9" i="11" l="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25" i="11" l="1"/>
  <c r="AY123" i="11"/>
  <c r="AY113" i="11"/>
  <c r="AY117" i="11"/>
  <c r="AY151" i="11"/>
  <c r="AY115" i="11"/>
  <c r="AY119" i="11"/>
  <c r="AY153" i="11"/>
  <c r="AY121" i="11"/>
  <c r="AY155" i="11"/>
  <c r="AY137" i="11"/>
  <c r="AY101" i="11"/>
  <c r="AY129" i="11"/>
  <c r="AY131" i="11"/>
  <c r="AY164" i="11"/>
  <c r="AY141" i="11"/>
  <c r="AY143" i="11"/>
  <c r="AY145" i="11"/>
  <c r="AY135" i="11"/>
  <c r="AY114" i="11"/>
  <c r="AY116" i="11"/>
  <c r="AY118" i="11"/>
  <c r="AY124" i="11"/>
  <c r="AY128" i="11"/>
  <c r="AY152" i="11"/>
  <c r="AY154" i="11"/>
  <c r="AY163" i="11"/>
  <c r="AY140" i="11"/>
  <c r="AY142" i="11"/>
  <c r="AY171" i="11"/>
  <c r="AY174" i="11"/>
  <c r="AY176" i="11"/>
  <c r="AY178" i="11"/>
  <c r="AY193" i="11"/>
  <c r="AY198" i="11"/>
  <c r="AY201" i="11"/>
  <c r="AY203" i="11"/>
  <c r="AY205" i="11"/>
  <c r="AY207" i="11"/>
  <c r="AY209" i="11"/>
  <c r="AY211" i="11"/>
  <c r="AY21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7" i="11" l="1"/>
  <c r="AY89" i="11"/>
  <c r="AY91" i="11"/>
  <c r="AY79" i="11"/>
  <c r="AY81" i="11"/>
  <c r="AY83" i="11"/>
  <c r="AY85"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<sst xmlns="http://schemas.openxmlformats.org/spreadsheetml/2006/main" count="1317" uniqueCount="686">
  <si>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</si>
  <si>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</si>
  <si>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</si>
  <si>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</si>
  <si>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</si>
  <si>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</si>
  <si>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</si>
  <si>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</si>
  <si>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</si>
  <si>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</si>
  <si>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</si>
  <si>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</si>
  <si>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</si>
  <si>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</si>
  <si>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</si>
  <si>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</si>
  <si>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</si>
  <si>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</si>
  <si>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</si>
  <si>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</si>
  <si>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</si>
  <si>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</si>
  <si>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</si>
  <si>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</si>
  <si>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</si>
  <si>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</si>
  <si>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</si>
  <si>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</si>
  <si>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</si>
  <si>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</si>
  <si>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</si>
  <si>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</si>
  <si>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</si>
  <si>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</si>
  <si>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</si>
  <si>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</si>
  <si>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</si>
  <si>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</si>
  <si>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</si>
  <si>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</si>
  <si>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</si>
  <si>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</si>
  <si>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</si>
  <si>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</si>
  <si>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</si>
  <si>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</si>
  <si>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</si>
  <si>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</si>
  <si>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</si>
  <si>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</si>
  <si>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</si>
  <si>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</si>
  <si>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</si>
  <si>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</si>
  <si>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</si>
  <si>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</si>
  <si>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</si>
  <si>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</si>
  <si>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</si>
  <si>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</si>
  <si>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</si>
  <si>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</si>
  <si>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</si>
  <si>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</si>
  <si>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</si>
  <si>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</si>
  <si>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</si>
  <si>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</si>
  <si>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</si>
  <si>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</si>
  <si>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</si>
  <si>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</si>
  <si>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</si>
  <si>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</si>
  <si>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</si>
  <si>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</si>
  <si>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</si>
  <si>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</si>
  <si>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</si>
  <si>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</si>
  <si>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</si>
  <si>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</si>
  <si>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</si>
  <si>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</si>
  <si>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</si>
  <si>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</si>
  <si>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</si>
  <si>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</si>
  <si>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</si>
  <si>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</si>
  <si>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</si>
  <si>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</si>
  <si>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</si>
  <si>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</si>
  <si>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</si>
  <si>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</si>
  <si>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</si>
  <si>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</si>
  <si>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</si>
  <si>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</si>
  <si>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</si>
  <si>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</si>
  <si>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</si>
  <si>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</si>
  <si>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</si>
  <si>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</si>
  <si>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</si>
  <si>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</si>
  <si>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</si>
  <si>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</si>
  <si>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</si>
  <si>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</si>
  <si>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</si>
  <si>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</si>
  <si>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</si>
  <si>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</si>
  <si>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</si>
  <si>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</si>
  <si>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</si>
  <si>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</si>
  <si>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</si>
  <si>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</si>
  <si>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</si>
  <si>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</si>
  <si>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</si>
  <si>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</si>
  <si>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</si>
  <si>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</si>
  <si>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</si>
  <si>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</si>
  <si>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</si>
  <si>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</si>
  <si>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</si>
  <si>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</si>
  <si>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</si>
  <si>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</si>
  <si>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</si>
  <si>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</si>
  <si>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</si>
  <si>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</si>
  <si>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</si>
  <si>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</si>
  <si>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</si>
  <si>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</si>
  <si>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</si>
  <si>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</si>
  <si>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</si>
  <si>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</si>
  <si>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</si>
  <si>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</si>
  <si>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</si>
  <si>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</si>
  <si>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</si>
  <si>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</si>
  <si>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</si>
  <si>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</si>
  <si>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</si>
  <si>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</si>
  <si>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</si>
  <si>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</si>
  <si>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</si>
  <si>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</si>
  <si>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</si>
  <si>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</si>
  <si>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</si>
  <si>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</si>
  <si>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</si>
  <si>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</si>
  <si>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</si>
  <si>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</si>
  <si>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</si>
  <si>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</si>
  <si>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</si>
  <si>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</si>
  <si>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</si>
  <si>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</si>
  <si>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</si>
  <si>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</si>
  <si>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</si>
  <si>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</si>
  <si>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</si>
  <si>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</si>
  <si>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</si>
  <si>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</si>
  <si>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</si>
  <si>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</si>
  <si>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</si>
  <si>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</si>
  <si>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</si>
  <si>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</si>
  <si>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</si>
  <si>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</si>
  <si>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</si>
  <si>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</si>
  <si>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</si>
  <si>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</si>
  <si>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</si>
  <si>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</si>
  <si>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</si>
  <si>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</si>
  <si>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</si>
  <si>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</si>
  <si>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</si>
  <si>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</si>
  <si>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</si>
  <si>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</si>
  <si>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</si>
  <si>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</si>
  <si>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</si>
  <si>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</si>
  <si>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</si>
  <si>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</si>
  <si>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</si>
  <si>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</si>
  <si>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</si>
  <si>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</si>
  <si>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</si>
  <si>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</si>
  <si>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</si>
  <si>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</si>
  <si>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</si>
  <si>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</si>
  <si>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</si>
  <si>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</si>
  <si>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</si>
  <si>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</si>
  <si>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</si>
  <si>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</si>
  <si>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</si>
  <si>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</si>
  <si>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</si>
  <si>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</si>
  <si>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</si>
  <si>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</si>
  <si>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</si>
  <si>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</si>
  <si>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</si>
  <si>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</si>
  <si>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</si>
  <si>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</si>
  <si>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</si>
  <si>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</si>
  <si>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</si>
  <si>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</si>
  <si>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</si>
  <si>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</si>
  <si>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</si>
  <si>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</si>
  <si>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</si>
  <si>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</si>
  <si>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</si>
  <si>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</si>
  <si>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</si>
  <si>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</si>
  <si>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</si>
  <si>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</si>
  <si>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</si>
  <si>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</si>
  <si>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</si>
  <si>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</si>
  <si>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</si>
  <si>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</si>
  <si>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</si>
  <si>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</si>
  <si>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</si>
  <si>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</si>
  <si>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</si>
  <si>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</si>
  <si>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</si>
  <si>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</si>
  <si>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</si>
  <si>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</si>
  <si>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</si>
  <si>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</si>
  <si>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</si>
  <si>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</si>
  <si>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</si>
  <si>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</si>
  <si>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</si>
  <si>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</si>
  <si>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</si>
  <si>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</si>
  <si>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</si>
  <si>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</si>
  <si>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</si>
  <si>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</si>
  <si>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</si>
  <si>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</si>
  <si>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</si>
  <si>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</si>
  <si>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</si>
  <si>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</si>
  <si>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</si>
  <si>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</si>
  <si>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</si>
  <si>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</si>
  <si>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</si>
  <si>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</si>
  <si>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</si>
  <si>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</si>
  <si>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</si>
  <si>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</si>
  <si>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</si>
  <si>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</si>
  <si>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</si>
  <si>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</si>
  <si>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</si>
  <si>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</si>
  <si>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</si>
  <si>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</si>
  <si>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</si>
  <si>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</si>
  <si>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</si>
  <si>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</si>
  <si>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</si>
  <si>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</si>
  <si>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</si>
  <si>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</si>
  <si>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</si>
  <si>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</si>
  <si>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</si>
  <si>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</si>
  <si>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</si>
  <si>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</si>
  <si>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</si>
  <si>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</si>
  <si>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</si>
  <si>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</si>
  <si>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</si>
  <si>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</si>
  <si>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</si>
  <si>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</si>
  <si>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</si>
  <si>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</si>
  <si>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</si>
  <si>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</si>
  <si>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</si>
  <si>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</si>
  <si>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</si>
  <si>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</si>
  <si>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</si>
  <si>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</si>
  <si>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</si>
  <si>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</si>
  <si>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</si>
  <si>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</si>
  <si>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</si>
  <si>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</si>
  <si>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</si>
  <si>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</si>
  <si>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</si>
  <si>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</si>
  <si>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</si>
  <si>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</si>
  <si>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</si>
  <si>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</si>
  <si>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</si>
  <si>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</si>
  <si>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</si>
  <si>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</si>
  <si>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</si>
  <si>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</si>
  <si>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</si>
  <si>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</si>
  <si>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</si>
  <si>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</si>
  <si>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</si>
  <si>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</si>
  <si>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</si>
  <si>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</si>
  <si>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</si>
  <si>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</si>
  <si>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</si>
  <si>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</si>
  <si>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</si>
  <si>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</si>
  <si>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</si>
  <si>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</si>
  <si>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</si>
  <si>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</si>
  <si>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</si>
  <si>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</si>
  <si>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</si>
  <si>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</si>
  <si>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</si>
  <si>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</si>
  <si>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</si>
  <si>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</si>
  <si>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</si>
  <si>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</si>
  <si>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</si>
  <si>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</si>
  <si>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</si>
  <si>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</si>
  <si>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</si>
  <si>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</si>
  <si>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</si>
  <si>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</si>
  <si>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</si>
  <si>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</si>
  <si>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</si>
  <si>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</si>
  <si>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</si>
  <si>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</si>
  <si>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</si>
  <si>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</si>
  <si>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</si>
  <si>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</si>
  <si>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</si>
  <si>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</si>
  <si>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</si>
  <si>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</si>
  <si>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</si>
  <si>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</si>
  <si>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</si>
  <si>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</si>
  <si>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</si>
  <si>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</si>
  <si>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</si>
  <si>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</si>
  <si>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</si>
  <si>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</si>
  <si>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</si>
  <si>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</si>
  <si>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</si>
  <si>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</si>
  <si>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</si>
  <si>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</si>
  <si>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</si>
  <si>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</si>
  <si>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</si>
  <si>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</si>
  <si>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</si>
  <si>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</si>
  <si>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</si>
  <si>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</si>
  <si>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</si>
  <si>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</si>
  <si>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</si>
  <si>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</si>
  <si>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</si>
  <si>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</si>
  <si>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</si>
  <si>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</si>
  <si>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</si>
  <si>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</si>
  <si>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</si>
  <si>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</si>
  <si>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</si>
  <si>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</si>
  <si>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</si>
  <si>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</si>
  <si>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</si>
  <si>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</si>
  <si>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</si>
  <si>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</si>
  <si>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</si>
  <si>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</si>
  <si>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</si>
  <si>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</si>
  <si>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</si>
  <si>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</si>
  <si>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</si>
  <si>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</si>
  <si>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</si>
  <si>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</si>
  <si>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</si>
  <si>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</si>
  <si>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</si>
  <si>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</si>
  <si>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</si>
  <si>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</si>
  <si>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</si>
  <si>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</si>
  <si>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</si>
  <si>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</si>
  <si>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</si>
  <si>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</si>
  <si>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</si>
  <si>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</si>
  <si>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</si>
  <si>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</si>
  <si>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</si>
  <si>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</si>
  <si>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</si>
  <si>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</si>
  <si>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</si>
  <si>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</si>
  <si>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</si>
  <si>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</si>
  <si>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</si>
  <si>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</si>
  <si>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</si>
  <si>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</si>
  <si>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</si>
  <si>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</si>
  <si>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</si>
  <si>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</si>
  <si>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</si>
  <si>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</si>
  <si>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</si>
  <si>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</si>
  <si>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</si>
  <si>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</si>
  <si>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</si>
  <si>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</si>
  <si>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</si>
  <si>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</si>
  <si>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</si>
  <si>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</si>
  <si>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</si>
  <si>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</si>
  <si>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</si>
  <si>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</si>
  <si>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</si>
  <si>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</si>
  <si>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</si>
  <si>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</si>
  <si>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</si>
  <si>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</si>
  <si>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</si>
  <si>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</si>
  <si>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</si>
  <si>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</si>
  <si>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</si>
  <si>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</si>
  <si>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</si>
  <si>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</si>
  <si>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</si>
  <si>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</si>
  <si>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</si>
  <si>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</si>
  <si>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</si>
  <si>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</si>
  <si>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</si>
  <si>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</si>
  <si>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</si>
  <si>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</si>
  <si>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</si>
  <si>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</si>
  <si>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</si>
  <si>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</si>
  <si>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</si>
  <si>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</si>
  <si>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</si>
  <si>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</si>
  <si>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</si>
  <si>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</si>
  <si>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</si>
  <si>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</si>
  <si>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</si>
  <si>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</si>
  <si>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</si>
  <si>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</si>
  <si>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</si>
  <si>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</si>
  <si>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</si>
  <si>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</si>
  <si>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</si>
  <si>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</si>
  <si>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</si>
  <si>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</si>
  <si>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</si>
  <si>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</si>
  <si>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</si>
  <si>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</si>
  <si>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</si>
  <si>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</si>
  <si>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</si>
  <si>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</si>
  <si>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</si>
  <si>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</si>
  <si>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</si>
  <si>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</si>
  <si>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</si>
  <si>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</si>
  <si>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</si>
  <si>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</si>
  <si>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</si>
  <si>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</si>
  <si>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</si>
  <si>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</si>
  <si>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</si>
  <si>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</si>
  <si>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</si>
  <si>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</si>
  <si>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</si>
  <si>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</si>
  <si>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</si>
  <si>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</si>
  <si>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</si>
  <si>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</si>
  <si>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</si>
  <si>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</si>
  <si>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</si>
  <si>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</si>
  <si>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</si>
  <si>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</si>
  <si>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</si>
  <si>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</si>
  <si>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</si>
  <si>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</si>
  <si>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</si>
  <si>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</si>
  <si>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</si>
  <si>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</si>
  <si>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</si>
  <si>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化学物質の人へのばく露総合調査事業費</t>
  </si>
  <si>
    <t>環境保健部</t>
  </si>
  <si>
    <t>平成１０年度</t>
  </si>
  <si>
    <t>終了予定なし</t>
  </si>
  <si>
    <t>環境リスク評価室</t>
  </si>
  <si>
    <t>-</t>
  </si>
  <si>
    <t>環境から人体に取り込まれて健康に影響を及ぼす可能性がある化学物質について、モニタリング調査により人体のばく露状況を把握し、リスク評価及びリスク管理対策の立案のための基礎情報を得る。</t>
  </si>
  <si>
    <t>公害調査等委託費</t>
  </si>
  <si>
    <t>化学物質について、モニタリング調査により人体のばく露状況を把握（生体試料の化学物質分析データ数（物質数×検体数）を3000以上とする）し、リスク評価及びリスク管理対策の立案のための基礎情報を得る。</t>
  </si>
  <si>
    <t>生体試料（血液・尿）の化学物質分析データ数（対象とする化学種等は、有識者からなる検討委員会の助言等を基に方針を決定。）</t>
  </si>
  <si>
    <t>物質数×検体数</t>
  </si>
  <si>
    <t>「化学物質の人へのばく露量モニタリング調査」報告書</t>
  </si>
  <si>
    <t>●●</t>
    <phoneticPr fontId="6"/>
  </si>
  <si>
    <t>化学物質の人へのばく露量把握を目的とした調査参加者数</t>
  </si>
  <si>
    <t>人</t>
  </si>
  <si>
    <t>「化学物質の人へのばく露量モニタリング調査」の執行額／調査参加者数</t>
    <phoneticPr fontId="6"/>
  </si>
  <si>
    <t>円</t>
  </si>
  <si>
    <t>　百万円/人</t>
    <phoneticPr fontId="6"/>
  </si>
  <si>
    <t>96/80</t>
  </si>
  <si>
    <t>／　</t>
    <phoneticPr fontId="6"/>
  </si>
  <si>
    <t>　　/</t>
    <phoneticPr fontId="6"/>
  </si>
  <si>
    <t>／　　　　　　　　　　　　　　</t>
    <phoneticPr fontId="6"/>
  </si>
  <si>
    <t>207</t>
  </si>
  <si>
    <t>216</t>
  </si>
  <si>
    <t>257</t>
  </si>
  <si>
    <t>254</t>
  </si>
  <si>
    <t>303</t>
  </si>
  <si>
    <t>283</t>
  </si>
  <si>
    <t>298</t>
  </si>
  <si>
    <t>0299</t>
  </si>
  <si>
    <t>○</t>
  </si>
  <si>
    <t>-</t>
    <phoneticPr fontId="6"/>
  </si>
  <si>
    <t>-</t>
    <phoneticPr fontId="6"/>
  </si>
  <si>
    <t>-</t>
    <phoneticPr fontId="6"/>
  </si>
  <si>
    <t>A.いであ株式会社</t>
    <phoneticPr fontId="6"/>
  </si>
  <si>
    <t>B.株式会社保健科学研究所</t>
    <phoneticPr fontId="6"/>
  </si>
  <si>
    <t>いであ株式会社</t>
    <phoneticPr fontId="6"/>
  </si>
  <si>
    <t>化学物質の人へのばく露量モニタリング調査における保管委託業務</t>
    <phoneticPr fontId="6"/>
  </si>
  <si>
    <t>-</t>
    <phoneticPr fontId="6"/>
  </si>
  <si>
    <t>株式会社保健科学研究所</t>
    <phoneticPr fontId="6"/>
  </si>
  <si>
    <t>生体試料を用いた生化学分析</t>
    <phoneticPr fontId="6"/>
  </si>
  <si>
    <t>無</t>
  </si>
  <si>
    <t>6.化学物質対策の推進、9.環境政策の基盤整備</t>
    <phoneticPr fontId="6"/>
  </si>
  <si>
    <t>化学物質の人へのばく露量モニタリング調査委託業務</t>
    <phoneticPr fontId="6"/>
  </si>
  <si>
    <t>分析費</t>
    <phoneticPr fontId="6"/>
  </si>
  <si>
    <t>試料分析費</t>
    <phoneticPr fontId="6"/>
  </si>
  <si>
    <t>人件費</t>
    <phoneticPr fontId="6"/>
  </si>
  <si>
    <t>研究職員・事務職員の給与</t>
    <phoneticPr fontId="6"/>
  </si>
  <si>
    <t>その他</t>
    <phoneticPr fontId="6"/>
  </si>
  <si>
    <t>再委託費、諸謝金、旅費等</t>
    <rPh sb="0" eb="3">
      <t>サイイタク</t>
    </rPh>
    <rPh sb="3" eb="4">
      <t>ヒ</t>
    </rPh>
    <rPh sb="5" eb="6">
      <t>ショ</t>
    </rPh>
    <rPh sb="6" eb="8">
      <t>シャキン</t>
    </rPh>
    <rPh sb="9" eb="11">
      <t>リョヒ</t>
    </rPh>
    <phoneticPr fontId="6"/>
  </si>
  <si>
    <t>化学物質の人の健康への影響については、国民の関心が高く、ニーズを反映した事業である。</t>
    <rPh sb="5" eb="6">
      <t>ヒト</t>
    </rPh>
    <phoneticPr fontId="10"/>
  </si>
  <si>
    <t>人へのばく露量調査は、本調査以外に統一的・継続的に行われている調査研究がない。国が集中的に全国のばく露状況を把握し、知見を収集することで、懸念される物質の選定、リスク評価及びリスク管理対策の立案、健康被害の未然防止などが可能となる。</t>
    <rPh sb="0" eb="1">
      <t>ヒト</t>
    </rPh>
    <rPh sb="5" eb="6">
      <t>ロ</t>
    </rPh>
    <rPh sb="6" eb="7">
      <t>リョウ</t>
    </rPh>
    <rPh sb="7" eb="9">
      <t>チョウサ</t>
    </rPh>
    <phoneticPr fontId="7"/>
  </si>
  <si>
    <t>人体中の化学物質の存在状況については、継続的なモニタリングが行われておらず、化学物質が及ぼす人体への影響について把握し、対策を行うためには必要な事業である。</t>
  </si>
  <si>
    <t>‐</t>
  </si>
  <si>
    <t>事業内容は必要十分なものに限っており、妥当なコスト水準である。調査参加者数（生体試料等提供者数）について、募集方法の改良検討等を通じて効率化を進めている。</t>
    <rPh sb="0" eb="2">
      <t>ジギョウ</t>
    </rPh>
    <rPh sb="2" eb="4">
      <t>ナイヨウ</t>
    </rPh>
    <rPh sb="5" eb="7">
      <t>ヒツヨウ</t>
    </rPh>
    <rPh sb="7" eb="9">
      <t>ジュウブン</t>
    </rPh>
    <rPh sb="13" eb="14">
      <t>カギ</t>
    </rPh>
    <rPh sb="19" eb="21">
      <t>ダトウ</t>
    </rPh>
    <rPh sb="25" eb="27">
      <t>スイジュン</t>
    </rPh>
    <rPh sb="31" eb="33">
      <t>チョウサ</t>
    </rPh>
    <rPh sb="33" eb="36">
      <t>サンカシャ</t>
    </rPh>
    <rPh sb="36" eb="37">
      <t>スウ</t>
    </rPh>
    <rPh sb="38" eb="40">
      <t>セイタイ</t>
    </rPh>
    <rPh sb="40" eb="43">
      <t>シリョウナド</t>
    </rPh>
    <rPh sb="43" eb="45">
      <t>テイキョウ</t>
    </rPh>
    <rPh sb="45" eb="46">
      <t>シャ</t>
    </rPh>
    <rPh sb="46" eb="47">
      <t>スウ</t>
    </rPh>
    <rPh sb="53" eb="55">
      <t>ボシュウ</t>
    </rPh>
    <rPh sb="55" eb="57">
      <t>ホウホウ</t>
    </rPh>
    <rPh sb="58" eb="60">
      <t>カイリョウ</t>
    </rPh>
    <rPh sb="60" eb="62">
      <t>ケントウ</t>
    </rPh>
    <rPh sb="62" eb="63">
      <t>トウ</t>
    </rPh>
    <rPh sb="64" eb="65">
      <t>ツウ</t>
    </rPh>
    <rPh sb="67" eb="70">
      <t>コウリツカ</t>
    </rPh>
    <rPh sb="71" eb="72">
      <t>スス</t>
    </rPh>
    <phoneticPr fontId="6"/>
  </si>
  <si>
    <t>再委任等は必要最低限としており、適切な資金の流れとなっている。</t>
  </si>
  <si>
    <t>現地調査等には環境省職員が出席し、調査が適正に履行されたことを確認している。</t>
    <rPh sb="0" eb="2">
      <t>ゲンチ</t>
    </rPh>
    <rPh sb="2" eb="4">
      <t>チョウサ</t>
    </rPh>
    <rPh sb="4" eb="5">
      <t>トウ</t>
    </rPh>
    <phoneticPr fontId="7"/>
  </si>
  <si>
    <t>毎年度、有識者の助言等を基に分析項目等の検討を行い、優先順位の低いものは項目から削除している。</t>
    <rPh sb="8" eb="10">
      <t>ジョゲン</t>
    </rPh>
    <rPh sb="10" eb="11">
      <t>トウ</t>
    </rPh>
    <rPh sb="12" eb="13">
      <t>モト</t>
    </rPh>
    <rPh sb="26" eb="28">
      <t>ユウセン</t>
    </rPh>
    <rPh sb="28" eb="30">
      <t>ジュンイ</t>
    </rPh>
    <rPh sb="31" eb="32">
      <t>ヒク</t>
    </rPh>
    <phoneticPr fontId="10"/>
  </si>
  <si>
    <t>化学物質のばく露量の測定結果からは、これら物質の蓄積量の経年変化の確認が可能となった。</t>
    <rPh sb="0" eb="2">
      <t>カガク</t>
    </rPh>
    <rPh sb="2" eb="4">
      <t>ブッシツ</t>
    </rPh>
    <rPh sb="7" eb="8">
      <t>ロ</t>
    </rPh>
    <rPh sb="8" eb="9">
      <t>リョウ</t>
    </rPh>
    <rPh sb="10" eb="12">
      <t>ソクテイ</t>
    </rPh>
    <rPh sb="12" eb="14">
      <t>ケッカ</t>
    </rPh>
    <rPh sb="21" eb="23">
      <t>ブッシツ</t>
    </rPh>
    <rPh sb="24" eb="26">
      <t>チクセキ</t>
    </rPh>
    <rPh sb="26" eb="27">
      <t>リョウ</t>
    </rPh>
    <rPh sb="28" eb="30">
      <t>ケイネン</t>
    </rPh>
    <rPh sb="30" eb="32">
      <t>ヘンカ</t>
    </rPh>
    <rPh sb="33" eb="35">
      <t>カクニン</t>
    </rPh>
    <rPh sb="36" eb="38">
      <t>カノウ</t>
    </rPh>
    <phoneticPr fontId="7"/>
  </si>
  <si>
    <t>化学物質の人体へのばく露量の情報把握においては、直接、血液・尿などの生体試料を測定するのが最も信頼性の高い情報となるため、他に効果的かつ低コストの比較可能な方法はない。</t>
    <rPh sb="0" eb="2">
      <t>カガク</t>
    </rPh>
    <rPh sb="2" eb="4">
      <t>ブッシツ</t>
    </rPh>
    <rPh sb="5" eb="7">
      <t>ジンタイ</t>
    </rPh>
    <rPh sb="11" eb="12">
      <t>ロ</t>
    </rPh>
    <rPh sb="12" eb="13">
      <t>リョウ</t>
    </rPh>
    <rPh sb="14" eb="16">
      <t>ジョウホウ</t>
    </rPh>
    <rPh sb="16" eb="18">
      <t>ハアク</t>
    </rPh>
    <rPh sb="24" eb="26">
      <t>チョクセツ</t>
    </rPh>
    <rPh sb="27" eb="29">
      <t>ケツエキ</t>
    </rPh>
    <rPh sb="30" eb="31">
      <t>ニョウ</t>
    </rPh>
    <rPh sb="34" eb="36">
      <t>セイタイ</t>
    </rPh>
    <rPh sb="36" eb="38">
      <t>シリョウ</t>
    </rPh>
    <rPh sb="39" eb="41">
      <t>ソクテイ</t>
    </rPh>
    <rPh sb="45" eb="46">
      <t>モット</t>
    </rPh>
    <rPh sb="47" eb="49">
      <t>シンライ</t>
    </rPh>
    <rPh sb="49" eb="50">
      <t>セイ</t>
    </rPh>
    <rPh sb="51" eb="52">
      <t>タカ</t>
    </rPh>
    <rPh sb="53" eb="55">
      <t>ジョウホウ</t>
    </rPh>
    <rPh sb="61" eb="62">
      <t>タ</t>
    </rPh>
    <rPh sb="63" eb="66">
      <t>コウカテキ</t>
    </rPh>
    <rPh sb="68" eb="69">
      <t>テイ</t>
    </rPh>
    <rPh sb="73" eb="75">
      <t>ヒカク</t>
    </rPh>
    <rPh sb="75" eb="77">
      <t>カノウ</t>
    </rPh>
    <rPh sb="78" eb="80">
      <t>ホウホウ</t>
    </rPh>
    <phoneticPr fontId="7"/>
  </si>
  <si>
    <t>概ね見込みと同程度である。</t>
    <rPh sb="0" eb="1">
      <t>オオム</t>
    </rPh>
    <rPh sb="2" eb="4">
      <t>ミコ</t>
    </rPh>
    <rPh sb="6" eb="9">
      <t>ドウテイド</t>
    </rPh>
    <phoneticPr fontId="6"/>
  </si>
  <si>
    <t>測定結果については、化学物質のリスク管理対策の立案のための基礎情報として、関係行政機関へ共有され、活用されている。</t>
    <rPh sb="0" eb="2">
      <t>ソクテイ</t>
    </rPh>
    <rPh sb="2" eb="4">
      <t>ケッカ</t>
    </rPh>
    <rPh sb="37" eb="39">
      <t>カンケイ</t>
    </rPh>
    <rPh sb="39" eb="41">
      <t>ギョウセイ</t>
    </rPh>
    <rPh sb="41" eb="43">
      <t>キカン</t>
    </rPh>
    <rPh sb="44" eb="46">
      <t>キョウユウ</t>
    </rPh>
    <rPh sb="49" eb="51">
      <t>カツヨウ</t>
    </rPh>
    <phoneticPr fontId="7"/>
  </si>
  <si>
    <t>　ダイオキシン類については、世界的にも貴重な経年的な生体モニタリングデータが集積しており、経年的に耐容一日摂取量よりも低いレベルへ推移してきたことを確認しており、「ダイオキシン類対策特別措置法」の有効性評価の観点でも、重要な調査である。また、ダイオキシン類のほかフッ素化合物、農薬系代謝物、重金属など測定対象を広げ、幅広い生体モニタリングデータの収集を図った。
　また、これまで蓄積されたデータを用いて、人への化学物質の蓄積状況と経年変化を総合的に解析するとともに、今後のより効率的・効果的な事業のあり方について検討を行った。</t>
    <rPh sb="7" eb="8">
      <t>ルイ</t>
    </rPh>
    <rPh sb="22" eb="24">
      <t>ケイネン</t>
    </rPh>
    <rPh sb="24" eb="25">
      <t>テキ</t>
    </rPh>
    <rPh sb="45" eb="47">
      <t>ケイネン</t>
    </rPh>
    <rPh sb="47" eb="48">
      <t>テキ</t>
    </rPh>
    <rPh sb="65" eb="67">
      <t>スイイ</t>
    </rPh>
    <rPh sb="109" eb="111">
      <t>ジュウヨウ</t>
    </rPh>
    <rPh sb="112" eb="114">
      <t>チョウサ</t>
    </rPh>
    <phoneticPr fontId="7"/>
  </si>
  <si>
    <t>　引き続き、調査の合理化等を図りつつ、今後も効率的な事業の実施に努める。</t>
    <rPh sb="1" eb="2">
      <t>ヒ</t>
    </rPh>
    <rPh sb="3" eb="4">
      <t>ツヅ</t>
    </rPh>
    <phoneticPr fontId="7"/>
  </si>
  <si>
    <t xml:space="preserve">令和３年度は参加者確認公募方式を適用し、調査実施機関を選定。調査実施内容と経費の両面について、適正性を確認しつつ事業を実施している。一者応札が続いていたため、令和３年度は参加者確認公募方式を適用し、改善を図った。
</t>
    <rPh sb="6" eb="9">
      <t>サンカシャ</t>
    </rPh>
    <rPh sb="9" eb="11">
      <t>カクニン</t>
    </rPh>
    <rPh sb="11" eb="13">
      <t>コウボ</t>
    </rPh>
    <rPh sb="16" eb="18">
      <t>テキヨウ</t>
    </rPh>
    <rPh sb="20" eb="22">
      <t>チョウサ</t>
    </rPh>
    <rPh sb="22" eb="24">
      <t>ジッシ</t>
    </rPh>
    <rPh sb="24" eb="26">
      <t>キカン</t>
    </rPh>
    <rPh sb="66" eb="67">
      <t>イッ</t>
    </rPh>
    <rPh sb="67" eb="68">
      <t>モノ</t>
    </rPh>
    <rPh sb="68" eb="70">
      <t>オウサツ</t>
    </rPh>
    <rPh sb="71" eb="72">
      <t>ツヅ</t>
    </rPh>
    <rPh sb="79" eb="81">
      <t>レイワ</t>
    </rPh>
    <rPh sb="82" eb="84">
      <t>ネンド</t>
    </rPh>
    <rPh sb="85" eb="88">
      <t>サンカシャ</t>
    </rPh>
    <rPh sb="88" eb="90">
      <t>カクニン</t>
    </rPh>
    <rPh sb="90" eb="92">
      <t>コウボ</t>
    </rPh>
    <rPh sb="92" eb="94">
      <t>ホウシキ</t>
    </rPh>
    <rPh sb="95" eb="97">
      <t>テキヨウ</t>
    </rPh>
    <rPh sb="99" eb="101">
      <t>カイゼン</t>
    </rPh>
    <rPh sb="102" eb="103">
      <t>ハカ</t>
    </rPh>
    <phoneticPr fontId="6"/>
  </si>
  <si>
    <t>生体試料（血液・尿）を調査協力者から採取し、得られた生体試料について化学物質の分析を行うとともに、その結果について統計解析を行う。</t>
    <phoneticPr fontId="6"/>
  </si>
  <si>
    <t>化学物質の人へのばく露量把握のため、採取した生体試料の化学分析を実施</t>
    <rPh sb="0" eb="2">
      <t>カガク</t>
    </rPh>
    <rPh sb="2" eb="4">
      <t>ブッシツ</t>
    </rPh>
    <rPh sb="5" eb="6">
      <t>ヒト</t>
    </rPh>
    <rPh sb="10" eb="11">
      <t>ロ</t>
    </rPh>
    <rPh sb="11" eb="12">
      <t>リョウ</t>
    </rPh>
    <rPh sb="12" eb="14">
      <t>ハアク</t>
    </rPh>
    <rPh sb="18" eb="20">
      <t>サイシュ</t>
    </rPh>
    <rPh sb="22" eb="24">
      <t>セイタイ</t>
    </rPh>
    <rPh sb="24" eb="26">
      <t>シリョウ</t>
    </rPh>
    <rPh sb="27" eb="29">
      <t>カガク</t>
    </rPh>
    <rPh sb="29" eb="31">
      <t>ブンセキ</t>
    </rPh>
    <rPh sb="32" eb="34">
      <t>ジッシ</t>
    </rPh>
    <phoneticPr fontId="6"/>
  </si>
  <si>
    <t>-</t>
    <phoneticPr fontId="6"/>
  </si>
  <si>
    <t>ダイオキシン類対策特別措置法第39条
環境基本法第28条</t>
    <phoneticPr fontId="6"/>
  </si>
  <si>
    <t>96/80</t>
    <phoneticPr fontId="6"/>
  </si>
  <si>
    <t>95/121</t>
    <phoneticPr fontId="6"/>
  </si>
  <si>
    <t>６－２ 環境リスクの管理、９－３ 環境問題に関する調査・研究・技術開発</t>
    <phoneticPr fontId="6"/>
  </si>
  <si>
    <t>https://www.env.go.jp/guide/seisaku/index.html</t>
    <phoneticPr fontId="6"/>
  </si>
  <si>
    <t>室長　清水貴也</t>
    <rPh sb="3" eb="5">
      <t>シミズ</t>
    </rPh>
    <rPh sb="5" eb="7">
      <t>タカヤ</t>
    </rPh>
    <phoneticPr fontId="6"/>
  </si>
  <si>
    <t>外部有識者点検対象外</t>
    <phoneticPr fontId="6"/>
  </si>
  <si>
    <t>引き続き、生体試料（血液・尿）を調査協力者から採取し、得られた生体試料について化学物質の分析を行うとともに、その結果について統計解析を行いながら、成果目標の達成に向けた適切な事業実施に努めること。</t>
    <phoneticPr fontId="6"/>
  </si>
  <si>
    <t>-</t>
    <phoneticPr fontId="6"/>
  </si>
  <si>
    <t>引き続き、生体試料を調査協力者から採取し、得られた生体試料の化学物質の分析及びその結果の統計解析を行いながら、成果目標の達成に向けた適切な事業実施に努める。</t>
    <phoneticPr fontId="6"/>
  </si>
  <si>
    <t>調査協力者を募集し、生体試料（血液・尿）の採取に協力を頂く。そして、得られた生体試料については、化学物質分析を行い、その結果を統計解析することにより、日本人の体内中の化学物質の蓄積状況を把握する。</t>
    <rPh sb="0" eb="2">
      <t>チョウサ</t>
    </rPh>
    <rPh sb="2" eb="5">
      <t>キョウリョクシャ</t>
    </rPh>
    <rPh sb="6" eb="8">
      <t>ボシュウ</t>
    </rPh>
    <rPh sb="24" eb="26">
      <t>キョウリョク</t>
    </rPh>
    <rPh sb="27" eb="28">
      <t>イタダ</t>
    </rPh>
    <rPh sb="75" eb="78">
      <t>ニホンジン</t>
    </rPh>
    <rPh sb="79" eb="81">
      <t>タイナイ</t>
    </rPh>
    <rPh sb="81" eb="82">
      <t>チュウ</t>
    </rPh>
    <rPh sb="83" eb="85">
      <t>カガク</t>
    </rPh>
    <rPh sb="85" eb="87">
      <t>ブッシツ</t>
    </rPh>
    <rPh sb="88" eb="90">
      <t>チクセキ</t>
    </rPh>
    <rPh sb="90" eb="92">
      <t>ジョウキョウ</t>
    </rPh>
    <rPh sb="93" eb="95">
      <t>ハアク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</si>
</sst>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23" fillId="0" borderId="25" xfId="0"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270</xdr:row>
      <xdr:rowOff>0</xdr:rowOff>
    </xdr:from>
    <xdr:to>
      <xdr:col>26</xdr:col>
      <xdr:colOff>94934</xdr:colOff>
      <xdr:row>273</xdr:row>
      <xdr:rowOff>328706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41176" y="88152941"/>
          <a:ext cx="2709640" cy="1397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９５百万円</a:t>
          </a:r>
        </a:p>
      </xdr:txBody>
    </xdr:sp>
    <xdr:clientData/>
  </xdr:twoCellAnchor>
  <xdr:twoCellAnchor>
    <xdr:from>
      <xdr:col>21</xdr:col>
      <xdr:colOff>22411</xdr:colOff>
      <xdr:row>275</xdr:row>
      <xdr:rowOff>22412</xdr:rowOff>
    </xdr:from>
    <xdr:to>
      <xdr:col>36</xdr:col>
      <xdr:colOff>0</xdr:colOff>
      <xdr:row>279</xdr:row>
      <xdr:rowOff>276411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44470" y="40117059"/>
          <a:ext cx="2779059" cy="168088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各種モニタリング調査の結果を総合して国民が</a:t>
          </a:r>
          <a:r>
            <a:rPr kumimoji="1" lang="en-US" altLang="ja-JP" sz="1100"/>
            <a:t>1</a:t>
          </a:r>
          <a:r>
            <a:rPr kumimoji="1" lang="ja-JP" altLang="en-US" sz="1100"/>
            <a:t>日に摂取しているダイオキシン類の量を推計するとともに、血液中のダイオキシン類濃度を実際に測定することにより、ダイオキシン類の耐容</a:t>
          </a:r>
          <a:r>
            <a:rPr kumimoji="1" lang="en-US" altLang="ja-JP" sz="1100"/>
            <a:t>1</a:t>
          </a:r>
          <a:r>
            <a:rPr kumimoji="1" lang="ja-JP" altLang="en-US" sz="1100"/>
            <a:t>日摂取量が達成されているか、評価することを目的としている。</a:t>
          </a:r>
        </a:p>
      </xdr:txBody>
    </xdr:sp>
    <xdr:clientData/>
  </xdr:twoCellAnchor>
  <xdr:twoCellAnchor>
    <xdr:from>
      <xdr:col>19</xdr:col>
      <xdr:colOff>22414</xdr:colOff>
      <xdr:row>273</xdr:row>
      <xdr:rowOff>328705</xdr:rowOff>
    </xdr:from>
    <xdr:to>
      <xdr:col>19</xdr:col>
      <xdr:colOff>37353</xdr:colOff>
      <xdr:row>280</xdr:row>
      <xdr:rowOff>194235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570943" y="39706176"/>
          <a:ext cx="14939" cy="2368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127000</xdr:colOff>
      <xdr:row>280</xdr:row>
      <xdr:rowOff>186764</xdr:rowOff>
    </xdr:from>
    <xdr:to>
      <xdr:col>25</xdr:col>
      <xdr:colOff>52293</xdr:colOff>
      <xdr:row>283</xdr:row>
      <xdr:rowOff>80754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368176" y="42066882"/>
          <a:ext cx="2353235" cy="9622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Ａ．いであ（株）</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９５百万円</a:t>
          </a:r>
        </a:p>
      </xdr:txBody>
    </xdr:sp>
    <xdr:clientData/>
  </xdr:twoCellAnchor>
  <xdr:twoCellAnchor>
    <xdr:from>
      <xdr:col>13</xdr:col>
      <xdr:colOff>141941</xdr:colOff>
      <xdr:row>283</xdr:row>
      <xdr:rowOff>201707</xdr:rowOff>
    </xdr:from>
    <xdr:to>
      <xdr:col>24</xdr:col>
      <xdr:colOff>156882</xdr:colOff>
      <xdr:row>285</xdr:row>
      <xdr:rowOff>455707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69882" y="43150119"/>
          <a:ext cx="2069353" cy="971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mn-ea"/>
            </a:rPr>
            <a:t>化学物質の人へのばく露量モニタリング調査委託業務の実施</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164354</xdr:colOff>
      <xdr:row>283</xdr:row>
      <xdr:rowOff>179293</xdr:rowOff>
    </xdr:from>
    <xdr:to>
      <xdr:col>13</xdr:col>
      <xdr:colOff>44825</xdr:colOff>
      <xdr:row>285</xdr:row>
      <xdr:rowOff>560294</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2405530" y="43127705"/>
          <a:ext cx="67236" cy="1098177"/>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14045</xdr:colOff>
      <xdr:row>283</xdr:row>
      <xdr:rowOff>156882</xdr:rowOff>
    </xdr:from>
    <xdr:to>
      <xdr:col>25</xdr:col>
      <xdr:colOff>59764</xdr:colOff>
      <xdr:row>285</xdr:row>
      <xdr:rowOff>567765</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4683163" y="43105294"/>
          <a:ext cx="45719" cy="1128059"/>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52294</xdr:colOff>
      <xdr:row>282</xdr:row>
      <xdr:rowOff>119529</xdr:rowOff>
    </xdr:from>
    <xdr:to>
      <xdr:col>32</xdr:col>
      <xdr:colOff>161566</xdr:colOff>
      <xdr:row>282</xdr:row>
      <xdr:rowOff>119529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721412" y="42709353"/>
          <a:ext cx="1416625" cy="0"/>
        </a:xfrm>
        <a:prstGeom prst="straightConnector1">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22411</xdr:colOff>
      <xdr:row>280</xdr:row>
      <xdr:rowOff>119529</xdr:rowOff>
    </xdr:from>
    <xdr:to>
      <xdr:col>46</xdr:col>
      <xdr:colOff>29883</xdr:colOff>
      <xdr:row>283</xdr:row>
      <xdr:rowOff>59764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85646" y="41999647"/>
          <a:ext cx="2435413" cy="1008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Ｂ．（株）保健科学研究所</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１．５百万円</a:t>
          </a:r>
        </a:p>
      </xdr:txBody>
    </xdr:sp>
    <xdr:clientData/>
  </xdr:twoCellAnchor>
  <xdr:twoCellAnchor>
    <xdr:from>
      <xdr:col>34</xdr:col>
      <xdr:colOff>0</xdr:colOff>
      <xdr:row>283</xdr:row>
      <xdr:rowOff>246529</xdr:rowOff>
    </xdr:from>
    <xdr:to>
      <xdr:col>45</xdr:col>
      <xdr:colOff>134470</xdr:colOff>
      <xdr:row>285</xdr:row>
      <xdr:rowOff>358588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350000" y="43194941"/>
          <a:ext cx="2188882" cy="8292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生体試料を用いた生化学分析</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7471</xdr:colOff>
      <xdr:row>283</xdr:row>
      <xdr:rowOff>201705</xdr:rowOff>
    </xdr:from>
    <xdr:to>
      <xdr:col>33</xdr:col>
      <xdr:colOff>53190</xdr:colOff>
      <xdr:row>285</xdr:row>
      <xdr:rowOff>410883</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6170706" y="43150117"/>
          <a:ext cx="45719" cy="926354"/>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7471</xdr:colOff>
      <xdr:row>283</xdr:row>
      <xdr:rowOff>171825</xdr:rowOff>
    </xdr:from>
    <xdr:to>
      <xdr:col>46</xdr:col>
      <xdr:colOff>74707</xdr:colOff>
      <xdr:row>285</xdr:row>
      <xdr:rowOff>410883</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8598647" y="43120237"/>
          <a:ext cx="67236" cy="956234"/>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164352</xdr:colOff>
      <xdr:row>30</xdr:row>
      <xdr:rowOff>351115</xdr:rowOff>
    </xdr:from>
    <xdr:ext cx="866569" cy="420342"/>
    <xdr:sp macro="" textlink="">
      <xdr:nvSpPr>
        <xdr:cNvPr id="18" name="テキスト ボックス 17">
          <a:extLst>
            <a:ext uri="{FF2B5EF4-FFF2-40B4-BE49-F238E27FC236}">
              <a16:creationId xmlns:a16="http://schemas.microsoft.com/office/drawing/2014/main" id="{3B458BF3-BCA3-4CDC-9FA2-FF949EFBA31B}"/>
            </a:ext>
          </a:extLst>
        </xdr:cNvPr>
        <xdr:cNvSpPr txBox="1"/>
      </xdr:nvSpPr>
      <xdr:spPr>
        <a:xfrm>
          <a:off x="5580528" y="11960409"/>
          <a:ext cx="866569" cy="420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 </a:t>
          </a:r>
          <a:r>
            <a:rPr kumimoji="1" lang="ja-JP" altLang="en-US" sz="800"/>
            <a:t>（既存試料の</a:t>
          </a:r>
          <a:endParaRPr kumimoji="1" lang="en-US" altLang="ja-JP" sz="800"/>
        </a:p>
        <a:p>
          <a:r>
            <a:rPr kumimoji="1" lang="ja-JP" altLang="en-US" sz="800"/>
            <a:t>分析のみ実施）</a:t>
          </a:r>
        </a:p>
      </xdr:txBody>
    </xdr:sp>
    <xdr:clientData/>
  </xdr:oneCellAnchor>
  <xdr:twoCellAnchor>
    <xdr:from>
      <xdr:col>5</xdr:col>
      <xdr:colOff>0</xdr:colOff>
      <xdr:row>275</xdr:row>
      <xdr:rowOff>177801</xdr:rowOff>
    </xdr:from>
    <xdr:to>
      <xdr:col>19</xdr:col>
      <xdr:colOff>183918</xdr:colOff>
      <xdr:row>276</xdr:row>
      <xdr:rowOff>241301</xdr:rowOff>
    </xdr:to>
    <xdr:sp macro="" textlink="">
      <xdr:nvSpPr>
        <xdr:cNvPr id="17" name="正方形/長方形 16">
          <a:extLst>
            <a:ext uri="{FF2B5EF4-FFF2-40B4-BE49-F238E27FC236}">
              <a16:creationId xmlns:a16="http://schemas.microsoft.com/office/drawing/2014/main" id="{673313DE-E45B-4FE1-9C2A-EE30103FE7FD}"/>
            </a:ext>
          </a:extLst>
        </xdr:cNvPr>
        <xdr:cNvSpPr/>
      </xdr:nvSpPr>
      <xdr:spPr>
        <a:xfrm>
          <a:off x="1016000" y="43446701"/>
          <a:ext cx="3028718" cy="419100"/>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随意契約（参加者確認公募）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127000</xdr:colOff>
      <xdr:row>282</xdr:row>
      <xdr:rowOff>215900</xdr:rowOff>
    </xdr:from>
    <xdr:to>
      <xdr:col>32</xdr:col>
      <xdr:colOff>127000</xdr:colOff>
      <xdr:row>283</xdr:row>
      <xdr:rowOff>292100</xdr:rowOff>
    </xdr:to>
    <xdr:sp macro="" textlink="">
      <xdr:nvSpPr>
        <xdr:cNvPr id="19" name="テキスト ボックス 18">
          <a:extLst>
            <a:ext uri="{FF2B5EF4-FFF2-40B4-BE49-F238E27FC236}">
              <a16:creationId xmlns:a16="http://schemas.microsoft.com/office/drawing/2014/main" id="{567BE89F-1683-4386-A34B-02EE68D69948}"/>
            </a:ext>
          </a:extLst>
        </xdr:cNvPr>
        <xdr:cNvSpPr txBox="1"/>
      </xdr:nvSpPr>
      <xdr:spPr>
        <a:xfrm>
          <a:off x="5207000" y="45974000"/>
          <a:ext cx="1422400" cy="431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再委託</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随意契約（その他）</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68" zoomScale="75" zoomScaleNormal="75" zoomScaleSheetLayoutView="75" zoomScalePageLayoutView="85" workbookViewId="0">
      <selection activeCell="C234" sqref="C234:AC23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60">
        <v>2022</v>
      </c>
      <c r="AE2" s="860"/>
      <c r="AF2" s="860"/>
      <c r="AG2" s="860"/>
      <c r="AH2" s="860"/>
      <c r="AI2" s="71" t="s">
        <v>283</v>
      </c>
      <c r="AJ2" s="860" t="s">
        <v>604</v>
      </c>
      <c r="AK2" s="860"/>
      <c r="AL2" s="860"/>
      <c r="AM2" s="860"/>
      <c r="AN2" s="71" t="s">
        <v>283</v>
      </c>
      <c r="AO2" s="860">
        <v>21</v>
      </c>
      <c r="AP2" s="860"/>
      <c r="AQ2" s="860"/>
      <c r="AR2" s="72" t="s">
        <v>283</v>
      </c>
      <c r="AS2" s="861">
        <v>294</v>
      </c>
      <c r="AT2" s="861"/>
      <c r="AU2" s="861"/>
      <c r="AV2" s="71" t="str">
        <f>IF(AW2="","","-")</f>
        <v/>
      </c>
      <c r="AW2" s="862"/>
      <c r="AX2" s="862"/>
    </row>
    <row r="3" spans="1:50" ht="21" customHeight="1" thickBot="1" x14ac:dyDescent="0.25">
      <c r="A3" s="863" t="s">
        <v>594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59</v>
      </c>
      <c r="AJ3" s="865" t="s">
        <v>606</v>
      </c>
      <c r="AK3" s="865"/>
      <c r="AL3" s="865"/>
      <c r="AM3" s="865"/>
      <c r="AN3" s="865"/>
      <c r="AO3" s="865"/>
      <c r="AP3" s="865"/>
      <c r="AQ3" s="865"/>
      <c r="AR3" s="865"/>
      <c r="AS3" s="865"/>
      <c r="AT3" s="865"/>
      <c r="AU3" s="865"/>
      <c r="AV3" s="865"/>
      <c r="AW3" s="865"/>
      <c r="AX3" s="24" t="s">
        <v>60</v>
      </c>
    </row>
    <row r="4" spans="1:50" ht="24.75" customHeight="1" x14ac:dyDescent="0.2">
      <c r="A4" s="835" t="s">
        <v>23</v>
      </c>
      <c r="B4" s="836"/>
      <c r="C4" s="836"/>
      <c r="D4" s="836"/>
      <c r="E4" s="836"/>
      <c r="F4" s="836"/>
      <c r="G4" s="837" t="s">
        <v>607</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608</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2">
      <c r="A5" s="847" t="s">
        <v>62</v>
      </c>
      <c r="B5" s="848"/>
      <c r="C5" s="848"/>
      <c r="D5" s="848"/>
      <c r="E5" s="848"/>
      <c r="F5" s="849"/>
      <c r="G5" s="850" t="s">
        <v>609</v>
      </c>
      <c r="H5" s="851"/>
      <c r="I5" s="851"/>
      <c r="J5" s="851"/>
      <c r="K5" s="851"/>
      <c r="L5" s="851"/>
      <c r="M5" s="852" t="s">
        <v>61</v>
      </c>
      <c r="N5" s="853"/>
      <c r="O5" s="853"/>
      <c r="P5" s="853"/>
      <c r="Q5" s="853"/>
      <c r="R5" s="854"/>
      <c r="S5" s="855" t="s">
        <v>610</v>
      </c>
      <c r="T5" s="851"/>
      <c r="U5" s="851"/>
      <c r="V5" s="851"/>
      <c r="W5" s="851"/>
      <c r="X5" s="856"/>
      <c r="Y5" s="857" t="s">
        <v>3</v>
      </c>
      <c r="Z5" s="858"/>
      <c r="AA5" s="858"/>
      <c r="AB5" s="858"/>
      <c r="AC5" s="858"/>
      <c r="AD5" s="859"/>
      <c r="AE5" s="880" t="s">
        <v>611</v>
      </c>
      <c r="AF5" s="880"/>
      <c r="AG5" s="880"/>
      <c r="AH5" s="880"/>
      <c r="AI5" s="880"/>
      <c r="AJ5" s="880"/>
      <c r="AK5" s="880"/>
      <c r="AL5" s="880"/>
      <c r="AM5" s="880"/>
      <c r="AN5" s="880"/>
      <c r="AO5" s="880"/>
      <c r="AP5" s="881"/>
      <c r="AQ5" s="882" t="s">
        <v>680</v>
      </c>
      <c r="AR5" s="883"/>
      <c r="AS5" s="883"/>
      <c r="AT5" s="883"/>
      <c r="AU5" s="883"/>
      <c r="AV5" s="883"/>
      <c r="AW5" s="883"/>
      <c r="AX5" s="884"/>
    </row>
    <row r="6" spans="1:50" ht="39" customHeight="1" x14ac:dyDescent="0.2">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66" t="s">
        <v>20</v>
      </c>
      <c r="B7" s="867"/>
      <c r="C7" s="867"/>
      <c r="D7" s="867"/>
      <c r="E7" s="867"/>
      <c r="F7" s="868"/>
      <c r="G7" s="890" t="s">
        <v>675</v>
      </c>
      <c r="H7" s="891"/>
      <c r="I7" s="891"/>
      <c r="J7" s="891"/>
      <c r="K7" s="891"/>
      <c r="L7" s="891"/>
      <c r="M7" s="891"/>
      <c r="N7" s="891"/>
      <c r="O7" s="891"/>
      <c r="P7" s="891"/>
      <c r="Q7" s="891"/>
      <c r="R7" s="891"/>
      <c r="S7" s="891"/>
      <c r="T7" s="891"/>
      <c r="U7" s="891"/>
      <c r="V7" s="891"/>
      <c r="W7" s="891"/>
      <c r="X7" s="892"/>
      <c r="Y7" s="893" t="s">
        <v>268</v>
      </c>
      <c r="Z7" s="710"/>
      <c r="AA7" s="710"/>
      <c r="AB7" s="710"/>
      <c r="AC7" s="710"/>
      <c r="AD7" s="894"/>
      <c r="AE7" s="822" t="s">
        <v>612</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2">
      <c r="A8" s="866" t="s">
        <v>185</v>
      </c>
      <c r="B8" s="867"/>
      <c r="C8" s="867"/>
      <c r="D8" s="867"/>
      <c r="E8" s="867"/>
      <c r="F8" s="868"/>
      <c r="G8" s="869" t="str">
        <f>入力規則等!A27</f>
        <v>科学技術・イノベーション</v>
      </c>
      <c r="H8" s="870"/>
      <c r="I8" s="870"/>
      <c r="J8" s="870"/>
      <c r="K8" s="870"/>
      <c r="L8" s="870"/>
      <c r="M8" s="870"/>
      <c r="N8" s="870"/>
      <c r="O8" s="870"/>
      <c r="P8" s="870"/>
      <c r="Q8" s="870"/>
      <c r="R8" s="870"/>
      <c r="S8" s="870"/>
      <c r="T8" s="870"/>
      <c r="U8" s="870"/>
      <c r="V8" s="870"/>
      <c r="W8" s="870"/>
      <c r="X8" s="871"/>
      <c r="Y8" s="872" t="s">
        <v>186</v>
      </c>
      <c r="Z8" s="873"/>
      <c r="AA8" s="873"/>
      <c r="AB8" s="873"/>
      <c r="AC8" s="873"/>
      <c r="AD8" s="874"/>
      <c r="AE8" s="875" t="str">
        <f>入力規則等!K13</f>
        <v>文教及び科学振興</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2">
      <c r="A9" s="795" t="s">
        <v>21</v>
      </c>
      <c r="B9" s="796"/>
      <c r="C9" s="796"/>
      <c r="D9" s="796"/>
      <c r="E9" s="796"/>
      <c r="F9" s="796"/>
      <c r="G9" s="877" t="s">
        <v>613</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2" customHeight="1" x14ac:dyDescent="0.2">
      <c r="A10" s="783" t="s">
        <v>27</v>
      </c>
      <c r="B10" s="784"/>
      <c r="C10" s="784"/>
      <c r="D10" s="784"/>
      <c r="E10" s="784"/>
      <c r="F10" s="784"/>
      <c r="G10" s="785" t="s">
        <v>672</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2">
      <c r="A11" s="783" t="s">
        <v>5</v>
      </c>
      <c r="B11" s="784"/>
      <c r="C11" s="784"/>
      <c r="D11" s="784"/>
      <c r="E11" s="784"/>
      <c r="F11" s="788"/>
      <c r="G11" s="789" t="str">
        <f>入力規則等!P10</f>
        <v>直接実施、委託・請負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2">
      <c r="A12" s="792" t="s">
        <v>22</v>
      </c>
      <c r="B12" s="793"/>
      <c r="C12" s="793"/>
      <c r="D12" s="793"/>
      <c r="E12" s="793"/>
      <c r="F12" s="794"/>
      <c r="G12" s="798"/>
      <c r="H12" s="799"/>
      <c r="I12" s="799"/>
      <c r="J12" s="799"/>
      <c r="K12" s="799"/>
      <c r="L12" s="799"/>
      <c r="M12" s="799"/>
      <c r="N12" s="799"/>
      <c r="O12" s="799"/>
      <c r="P12" s="178" t="s">
        <v>415</v>
      </c>
      <c r="Q12" s="179"/>
      <c r="R12" s="179"/>
      <c r="S12" s="179"/>
      <c r="T12" s="179"/>
      <c r="U12" s="179"/>
      <c r="V12" s="180"/>
      <c r="W12" s="178" t="s">
        <v>567</v>
      </c>
      <c r="X12" s="179"/>
      <c r="Y12" s="179"/>
      <c r="Z12" s="179"/>
      <c r="AA12" s="179"/>
      <c r="AB12" s="179"/>
      <c r="AC12" s="180"/>
      <c r="AD12" s="178" t="s">
        <v>569</v>
      </c>
      <c r="AE12" s="179"/>
      <c r="AF12" s="179"/>
      <c r="AG12" s="179"/>
      <c r="AH12" s="179"/>
      <c r="AI12" s="179"/>
      <c r="AJ12" s="180"/>
      <c r="AK12" s="178" t="s">
        <v>585</v>
      </c>
      <c r="AL12" s="179"/>
      <c r="AM12" s="179"/>
      <c r="AN12" s="179"/>
      <c r="AO12" s="179"/>
      <c r="AP12" s="179"/>
      <c r="AQ12" s="180"/>
      <c r="AR12" s="178" t="s">
        <v>586</v>
      </c>
      <c r="AS12" s="179"/>
      <c r="AT12" s="179"/>
      <c r="AU12" s="179"/>
      <c r="AV12" s="179"/>
      <c r="AW12" s="179"/>
      <c r="AX12" s="828"/>
    </row>
    <row r="13" spans="1:50" ht="21" customHeight="1" x14ac:dyDescent="0.2">
      <c r="A13" s="318"/>
      <c r="B13" s="319"/>
      <c r="C13" s="319"/>
      <c r="D13" s="319"/>
      <c r="E13" s="319"/>
      <c r="F13" s="320"/>
      <c r="G13" s="812" t="s">
        <v>6</v>
      </c>
      <c r="H13" s="813"/>
      <c r="I13" s="829" t="s">
        <v>7</v>
      </c>
      <c r="J13" s="830"/>
      <c r="K13" s="830"/>
      <c r="L13" s="830"/>
      <c r="M13" s="830"/>
      <c r="N13" s="830"/>
      <c r="O13" s="831"/>
      <c r="P13" s="721">
        <v>95</v>
      </c>
      <c r="Q13" s="722"/>
      <c r="R13" s="722"/>
      <c r="S13" s="722"/>
      <c r="T13" s="722"/>
      <c r="U13" s="722"/>
      <c r="V13" s="723"/>
      <c r="W13" s="721">
        <v>96</v>
      </c>
      <c r="X13" s="722"/>
      <c r="Y13" s="722"/>
      <c r="Z13" s="722"/>
      <c r="AA13" s="722"/>
      <c r="AB13" s="722"/>
      <c r="AC13" s="723"/>
      <c r="AD13" s="721">
        <v>96</v>
      </c>
      <c r="AE13" s="722"/>
      <c r="AF13" s="722"/>
      <c r="AG13" s="722"/>
      <c r="AH13" s="722"/>
      <c r="AI13" s="722"/>
      <c r="AJ13" s="723"/>
      <c r="AK13" s="721">
        <v>96</v>
      </c>
      <c r="AL13" s="722"/>
      <c r="AM13" s="722"/>
      <c r="AN13" s="722"/>
      <c r="AO13" s="722"/>
      <c r="AP13" s="722"/>
      <c r="AQ13" s="723"/>
      <c r="AR13" s="760">
        <v>96</v>
      </c>
      <c r="AS13" s="761"/>
      <c r="AT13" s="761"/>
      <c r="AU13" s="761"/>
      <c r="AV13" s="761"/>
      <c r="AW13" s="761"/>
      <c r="AX13" s="832"/>
    </row>
    <row r="14" spans="1:50" ht="21" customHeight="1" x14ac:dyDescent="0.2">
      <c r="A14" s="318"/>
      <c r="B14" s="319"/>
      <c r="C14" s="319"/>
      <c r="D14" s="319"/>
      <c r="E14" s="319"/>
      <c r="F14" s="320"/>
      <c r="G14" s="814"/>
      <c r="H14" s="815"/>
      <c r="I14" s="807" t="s">
        <v>8</v>
      </c>
      <c r="J14" s="808"/>
      <c r="K14" s="808"/>
      <c r="L14" s="808"/>
      <c r="M14" s="808"/>
      <c r="N14" s="808"/>
      <c r="O14" s="809"/>
      <c r="P14" s="721" t="s">
        <v>612</v>
      </c>
      <c r="Q14" s="722"/>
      <c r="R14" s="722"/>
      <c r="S14" s="722"/>
      <c r="T14" s="722"/>
      <c r="U14" s="722"/>
      <c r="V14" s="723"/>
      <c r="W14" s="721" t="s">
        <v>612</v>
      </c>
      <c r="X14" s="722"/>
      <c r="Y14" s="722"/>
      <c r="Z14" s="722"/>
      <c r="AA14" s="722"/>
      <c r="AB14" s="722"/>
      <c r="AC14" s="723"/>
      <c r="AD14" s="721" t="s">
        <v>612</v>
      </c>
      <c r="AE14" s="722"/>
      <c r="AF14" s="722"/>
      <c r="AG14" s="722"/>
      <c r="AH14" s="722"/>
      <c r="AI14" s="722"/>
      <c r="AJ14" s="723"/>
      <c r="AK14" s="721" t="s">
        <v>638</v>
      </c>
      <c r="AL14" s="722"/>
      <c r="AM14" s="722"/>
      <c r="AN14" s="722"/>
      <c r="AO14" s="722"/>
      <c r="AP14" s="722"/>
      <c r="AQ14" s="723"/>
      <c r="AR14" s="818"/>
      <c r="AS14" s="818"/>
      <c r="AT14" s="818"/>
      <c r="AU14" s="818"/>
      <c r="AV14" s="818"/>
      <c r="AW14" s="818"/>
      <c r="AX14" s="819"/>
    </row>
    <row r="15" spans="1:50" ht="21" customHeight="1" x14ac:dyDescent="0.2">
      <c r="A15" s="318"/>
      <c r="B15" s="319"/>
      <c r="C15" s="319"/>
      <c r="D15" s="319"/>
      <c r="E15" s="319"/>
      <c r="F15" s="320"/>
      <c r="G15" s="814"/>
      <c r="H15" s="815"/>
      <c r="I15" s="807" t="s">
        <v>47</v>
      </c>
      <c r="J15" s="820"/>
      <c r="K15" s="820"/>
      <c r="L15" s="820"/>
      <c r="M15" s="820"/>
      <c r="N15" s="820"/>
      <c r="O15" s="821"/>
      <c r="P15" s="721" t="s">
        <v>612</v>
      </c>
      <c r="Q15" s="722"/>
      <c r="R15" s="722"/>
      <c r="S15" s="722"/>
      <c r="T15" s="722"/>
      <c r="U15" s="722"/>
      <c r="V15" s="723"/>
      <c r="W15" s="721" t="s">
        <v>612</v>
      </c>
      <c r="X15" s="722"/>
      <c r="Y15" s="722"/>
      <c r="Z15" s="722"/>
      <c r="AA15" s="722"/>
      <c r="AB15" s="722"/>
      <c r="AC15" s="723"/>
      <c r="AD15" s="721" t="s">
        <v>612</v>
      </c>
      <c r="AE15" s="722"/>
      <c r="AF15" s="722"/>
      <c r="AG15" s="722"/>
      <c r="AH15" s="722"/>
      <c r="AI15" s="722"/>
      <c r="AJ15" s="723"/>
      <c r="AK15" s="721" t="s">
        <v>639</v>
      </c>
      <c r="AL15" s="722"/>
      <c r="AM15" s="722"/>
      <c r="AN15" s="722"/>
      <c r="AO15" s="722"/>
      <c r="AP15" s="722"/>
      <c r="AQ15" s="723"/>
      <c r="AR15" s="721" t="s">
        <v>683</v>
      </c>
      <c r="AS15" s="722"/>
      <c r="AT15" s="722"/>
      <c r="AU15" s="722"/>
      <c r="AV15" s="722"/>
      <c r="AW15" s="722"/>
      <c r="AX15" s="833"/>
    </row>
    <row r="16" spans="1:50" ht="21" customHeight="1" x14ac:dyDescent="0.2">
      <c r="A16" s="318"/>
      <c r="B16" s="319"/>
      <c r="C16" s="319"/>
      <c r="D16" s="319"/>
      <c r="E16" s="319"/>
      <c r="F16" s="320"/>
      <c r="G16" s="814"/>
      <c r="H16" s="815"/>
      <c r="I16" s="807" t="s">
        <v>48</v>
      </c>
      <c r="J16" s="820"/>
      <c r="K16" s="820"/>
      <c r="L16" s="820"/>
      <c r="M16" s="820"/>
      <c r="N16" s="820"/>
      <c r="O16" s="821"/>
      <c r="P16" s="721" t="s">
        <v>612</v>
      </c>
      <c r="Q16" s="722"/>
      <c r="R16" s="722"/>
      <c r="S16" s="722"/>
      <c r="T16" s="722"/>
      <c r="U16" s="722"/>
      <c r="V16" s="723"/>
      <c r="W16" s="721" t="s">
        <v>612</v>
      </c>
      <c r="X16" s="722"/>
      <c r="Y16" s="722"/>
      <c r="Z16" s="722"/>
      <c r="AA16" s="722"/>
      <c r="AB16" s="722"/>
      <c r="AC16" s="723"/>
      <c r="AD16" s="721" t="s">
        <v>612</v>
      </c>
      <c r="AE16" s="722"/>
      <c r="AF16" s="722"/>
      <c r="AG16" s="722"/>
      <c r="AH16" s="722"/>
      <c r="AI16" s="722"/>
      <c r="AJ16" s="723"/>
      <c r="AK16" s="721" t="s">
        <v>640</v>
      </c>
      <c r="AL16" s="722"/>
      <c r="AM16" s="722"/>
      <c r="AN16" s="722"/>
      <c r="AO16" s="722"/>
      <c r="AP16" s="722"/>
      <c r="AQ16" s="723"/>
      <c r="AR16" s="825"/>
      <c r="AS16" s="826"/>
      <c r="AT16" s="826"/>
      <c r="AU16" s="826"/>
      <c r="AV16" s="826"/>
      <c r="AW16" s="826"/>
      <c r="AX16" s="827"/>
    </row>
    <row r="17" spans="1:50" ht="24.75" customHeight="1" x14ac:dyDescent="0.2">
      <c r="A17" s="318"/>
      <c r="B17" s="319"/>
      <c r="C17" s="319"/>
      <c r="D17" s="319"/>
      <c r="E17" s="319"/>
      <c r="F17" s="320"/>
      <c r="G17" s="814"/>
      <c r="H17" s="815"/>
      <c r="I17" s="807" t="s">
        <v>46</v>
      </c>
      <c r="J17" s="808"/>
      <c r="K17" s="808"/>
      <c r="L17" s="808"/>
      <c r="M17" s="808"/>
      <c r="N17" s="808"/>
      <c r="O17" s="809"/>
      <c r="P17" s="721" t="s">
        <v>612</v>
      </c>
      <c r="Q17" s="722"/>
      <c r="R17" s="722"/>
      <c r="S17" s="722"/>
      <c r="T17" s="722"/>
      <c r="U17" s="722"/>
      <c r="V17" s="723"/>
      <c r="W17" s="721" t="s">
        <v>612</v>
      </c>
      <c r="X17" s="722"/>
      <c r="Y17" s="722"/>
      <c r="Z17" s="722"/>
      <c r="AA17" s="722"/>
      <c r="AB17" s="722"/>
      <c r="AC17" s="723"/>
      <c r="AD17" s="721" t="s">
        <v>612</v>
      </c>
      <c r="AE17" s="722"/>
      <c r="AF17" s="722"/>
      <c r="AG17" s="722"/>
      <c r="AH17" s="722"/>
      <c r="AI17" s="722"/>
      <c r="AJ17" s="723"/>
      <c r="AK17" s="721" t="s">
        <v>640</v>
      </c>
      <c r="AL17" s="722"/>
      <c r="AM17" s="722"/>
      <c r="AN17" s="722"/>
      <c r="AO17" s="722"/>
      <c r="AP17" s="722"/>
      <c r="AQ17" s="723"/>
      <c r="AR17" s="810"/>
      <c r="AS17" s="810"/>
      <c r="AT17" s="810"/>
      <c r="AU17" s="810"/>
      <c r="AV17" s="810"/>
      <c r="AW17" s="810"/>
      <c r="AX17" s="811"/>
    </row>
    <row r="18" spans="1:50" ht="24.75" customHeight="1" x14ac:dyDescent="0.2">
      <c r="A18" s="318"/>
      <c r="B18" s="319"/>
      <c r="C18" s="319"/>
      <c r="D18" s="319"/>
      <c r="E18" s="319"/>
      <c r="F18" s="320"/>
      <c r="G18" s="816"/>
      <c r="H18" s="817"/>
      <c r="I18" s="800" t="s">
        <v>18</v>
      </c>
      <c r="J18" s="801"/>
      <c r="K18" s="801"/>
      <c r="L18" s="801"/>
      <c r="M18" s="801"/>
      <c r="N18" s="801"/>
      <c r="O18" s="802"/>
      <c r="P18" s="803">
        <f>SUM(P13:V17)</f>
        <v>95</v>
      </c>
      <c r="Q18" s="804"/>
      <c r="R18" s="804"/>
      <c r="S18" s="804"/>
      <c r="T18" s="804"/>
      <c r="U18" s="804"/>
      <c r="V18" s="805"/>
      <c r="W18" s="803">
        <f>SUM(W13:AC17)</f>
        <v>96</v>
      </c>
      <c r="X18" s="804"/>
      <c r="Y18" s="804"/>
      <c r="Z18" s="804"/>
      <c r="AA18" s="804"/>
      <c r="AB18" s="804"/>
      <c r="AC18" s="805"/>
      <c r="AD18" s="803">
        <f>SUM(AD13:AJ17)</f>
        <v>96</v>
      </c>
      <c r="AE18" s="804"/>
      <c r="AF18" s="804"/>
      <c r="AG18" s="804"/>
      <c r="AH18" s="804"/>
      <c r="AI18" s="804"/>
      <c r="AJ18" s="805"/>
      <c r="AK18" s="803">
        <f>SUM(AK13:AQ17)</f>
        <v>96</v>
      </c>
      <c r="AL18" s="804"/>
      <c r="AM18" s="804"/>
      <c r="AN18" s="804"/>
      <c r="AO18" s="804"/>
      <c r="AP18" s="804"/>
      <c r="AQ18" s="805"/>
      <c r="AR18" s="803">
        <f>SUM(AR13:AX17)</f>
        <v>96</v>
      </c>
      <c r="AS18" s="804"/>
      <c r="AT18" s="804"/>
      <c r="AU18" s="804"/>
      <c r="AV18" s="804"/>
      <c r="AW18" s="804"/>
      <c r="AX18" s="806"/>
    </row>
    <row r="19" spans="1:50" ht="24.75" customHeight="1" x14ac:dyDescent="0.2">
      <c r="A19" s="318"/>
      <c r="B19" s="319"/>
      <c r="C19" s="319"/>
      <c r="D19" s="319"/>
      <c r="E19" s="319"/>
      <c r="F19" s="320"/>
      <c r="G19" s="775" t="s">
        <v>9</v>
      </c>
      <c r="H19" s="776"/>
      <c r="I19" s="776"/>
      <c r="J19" s="776"/>
      <c r="K19" s="776"/>
      <c r="L19" s="776"/>
      <c r="M19" s="776"/>
      <c r="N19" s="776"/>
      <c r="O19" s="776"/>
      <c r="P19" s="721">
        <v>83</v>
      </c>
      <c r="Q19" s="722"/>
      <c r="R19" s="722"/>
      <c r="S19" s="722"/>
      <c r="T19" s="722"/>
      <c r="U19" s="722"/>
      <c r="V19" s="723"/>
      <c r="W19" s="721">
        <v>96</v>
      </c>
      <c r="X19" s="722"/>
      <c r="Y19" s="722"/>
      <c r="Z19" s="722"/>
      <c r="AA19" s="722"/>
      <c r="AB19" s="722"/>
      <c r="AC19" s="723"/>
      <c r="AD19" s="721">
        <v>95</v>
      </c>
      <c r="AE19" s="722"/>
      <c r="AF19" s="722"/>
      <c r="AG19" s="722"/>
      <c r="AH19" s="722"/>
      <c r="AI19" s="722"/>
      <c r="AJ19" s="723"/>
      <c r="AK19" s="772"/>
      <c r="AL19" s="772"/>
      <c r="AM19" s="772"/>
      <c r="AN19" s="772"/>
      <c r="AO19" s="772"/>
      <c r="AP19" s="772"/>
      <c r="AQ19" s="772"/>
      <c r="AR19" s="772"/>
      <c r="AS19" s="772"/>
      <c r="AT19" s="772"/>
      <c r="AU19" s="772"/>
      <c r="AV19" s="772"/>
      <c r="AW19" s="772"/>
      <c r="AX19" s="774"/>
    </row>
    <row r="20" spans="1:50" ht="24.75" customHeight="1" x14ac:dyDescent="0.2">
      <c r="A20" s="318"/>
      <c r="B20" s="319"/>
      <c r="C20" s="319"/>
      <c r="D20" s="319"/>
      <c r="E20" s="319"/>
      <c r="F20" s="320"/>
      <c r="G20" s="775" t="s">
        <v>10</v>
      </c>
      <c r="H20" s="776"/>
      <c r="I20" s="776"/>
      <c r="J20" s="776"/>
      <c r="K20" s="776"/>
      <c r="L20" s="776"/>
      <c r="M20" s="776"/>
      <c r="N20" s="776"/>
      <c r="O20" s="776"/>
      <c r="P20" s="771">
        <f>IF(P18=0, "-", SUM(P19)/P18)</f>
        <v>0.87368421052631584</v>
      </c>
      <c r="Q20" s="771"/>
      <c r="R20" s="771"/>
      <c r="S20" s="771"/>
      <c r="T20" s="771"/>
      <c r="U20" s="771"/>
      <c r="V20" s="771"/>
      <c r="W20" s="771">
        <f>IF(W18=0, "-", SUM(W19)/W18)</f>
        <v>1</v>
      </c>
      <c r="X20" s="771"/>
      <c r="Y20" s="771"/>
      <c r="Z20" s="771"/>
      <c r="AA20" s="771"/>
      <c r="AB20" s="771"/>
      <c r="AC20" s="771"/>
      <c r="AD20" s="771">
        <f>IF(AD18=0, "-", SUM(AD19)/AD18)</f>
        <v>0.98958333333333337</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2">
      <c r="A21" s="795"/>
      <c r="B21" s="796"/>
      <c r="C21" s="796"/>
      <c r="D21" s="796"/>
      <c r="E21" s="796"/>
      <c r="F21" s="797"/>
      <c r="G21" s="769" t="s">
        <v>239</v>
      </c>
      <c r="H21" s="770"/>
      <c r="I21" s="770"/>
      <c r="J21" s="770"/>
      <c r="K21" s="770"/>
      <c r="L21" s="770"/>
      <c r="M21" s="770"/>
      <c r="N21" s="770"/>
      <c r="O21" s="770"/>
      <c r="P21" s="771">
        <f>IF(P19=0, "-", SUM(P19)/SUM(P13,P14))</f>
        <v>0.87368421052631584</v>
      </c>
      <c r="Q21" s="771"/>
      <c r="R21" s="771"/>
      <c r="S21" s="771"/>
      <c r="T21" s="771"/>
      <c r="U21" s="771"/>
      <c r="V21" s="771"/>
      <c r="W21" s="771">
        <f>IF(W19=0, "-", SUM(W19)/SUM(W13,W14))</f>
        <v>1</v>
      </c>
      <c r="X21" s="771"/>
      <c r="Y21" s="771"/>
      <c r="Z21" s="771"/>
      <c r="AA21" s="771"/>
      <c r="AB21" s="771"/>
      <c r="AC21" s="771"/>
      <c r="AD21" s="771">
        <f>IF(AD19=0, "-", SUM(AD19)/SUM(AD13,AD14))</f>
        <v>0.98958333333333337</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2">
      <c r="A22" s="727" t="s">
        <v>589</v>
      </c>
      <c r="B22" s="728"/>
      <c r="C22" s="728"/>
      <c r="D22" s="728"/>
      <c r="E22" s="728"/>
      <c r="F22" s="729"/>
      <c r="G22" s="733" t="s">
        <v>229</v>
      </c>
      <c r="H22" s="573"/>
      <c r="I22" s="573"/>
      <c r="J22" s="573"/>
      <c r="K22" s="573"/>
      <c r="L22" s="573"/>
      <c r="M22" s="573"/>
      <c r="N22" s="573"/>
      <c r="O22" s="574"/>
      <c r="P22" s="734" t="s">
        <v>587</v>
      </c>
      <c r="Q22" s="573"/>
      <c r="R22" s="573"/>
      <c r="S22" s="573"/>
      <c r="T22" s="573"/>
      <c r="U22" s="573"/>
      <c r="V22" s="574"/>
      <c r="W22" s="734" t="s">
        <v>588</v>
      </c>
      <c r="X22" s="573"/>
      <c r="Y22" s="573"/>
      <c r="Z22" s="573"/>
      <c r="AA22" s="573"/>
      <c r="AB22" s="573"/>
      <c r="AC22" s="574"/>
      <c r="AD22" s="734" t="s">
        <v>228</v>
      </c>
      <c r="AE22" s="573"/>
      <c r="AF22" s="573"/>
      <c r="AG22" s="573"/>
      <c r="AH22" s="573"/>
      <c r="AI22" s="573"/>
      <c r="AJ22" s="573"/>
      <c r="AK22" s="573"/>
      <c r="AL22" s="573"/>
      <c r="AM22" s="573"/>
      <c r="AN22" s="573"/>
      <c r="AO22" s="573"/>
      <c r="AP22" s="573"/>
      <c r="AQ22" s="573"/>
      <c r="AR22" s="573"/>
      <c r="AS22" s="573"/>
      <c r="AT22" s="573"/>
      <c r="AU22" s="573"/>
      <c r="AV22" s="573"/>
      <c r="AW22" s="573"/>
      <c r="AX22" s="756"/>
    </row>
    <row r="23" spans="1:50" ht="25.5" customHeight="1" x14ac:dyDescent="0.2">
      <c r="A23" s="730"/>
      <c r="B23" s="731"/>
      <c r="C23" s="731"/>
      <c r="D23" s="731"/>
      <c r="E23" s="731"/>
      <c r="F23" s="732"/>
      <c r="G23" s="757" t="s">
        <v>614</v>
      </c>
      <c r="H23" s="758"/>
      <c r="I23" s="758"/>
      <c r="J23" s="758"/>
      <c r="K23" s="758"/>
      <c r="L23" s="758"/>
      <c r="M23" s="758"/>
      <c r="N23" s="758"/>
      <c r="O23" s="759"/>
      <c r="P23" s="760">
        <v>96</v>
      </c>
      <c r="Q23" s="761"/>
      <c r="R23" s="761"/>
      <c r="S23" s="761"/>
      <c r="T23" s="761"/>
      <c r="U23" s="761"/>
      <c r="V23" s="762"/>
      <c r="W23" s="760">
        <v>96</v>
      </c>
      <c r="X23" s="761"/>
      <c r="Y23" s="761"/>
      <c r="Z23" s="761"/>
      <c r="AA23" s="761"/>
      <c r="AB23" s="761"/>
      <c r="AC23" s="762"/>
      <c r="AD23" s="763"/>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customHeight="1" x14ac:dyDescent="0.2">
      <c r="A24" s="730"/>
      <c r="B24" s="731"/>
      <c r="C24" s="731"/>
      <c r="D24" s="731"/>
      <c r="E24" s="731"/>
      <c r="F24" s="732"/>
      <c r="G24" s="724"/>
      <c r="H24" s="725"/>
      <c r="I24" s="725"/>
      <c r="J24" s="725"/>
      <c r="K24" s="725"/>
      <c r="L24" s="725"/>
      <c r="M24" s="725"/>
      <c r="N24" s="725"/>
      <c r="O24" s="726"/>
      <c r="P24" s="721"/>
      <c r="Q24" s="722"/>
      <c r="R24" s="722"/>
      <c r="S24" s="722"/>
      <c r="T24" s="722"/>
      <c r="U24" s="722"/>
      <c r="V24" s="723"/>
      <c r="W24" s="721"/>
      <c r="X24" s="722"/>
      <c r="Y24" s="722"/>
      <c r="Z24" s="722"/>
      <c r="AA24" s="722"/>
      <c r="AB24" s="722"/>
      <c r="AC24" s="723"/>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customHeight="1" x14ac:dyDescent="0.2">
      <c r="A25" s="730"/>
      <c r="B25" s="731"/>
      <c r="C25" s="731"/>
      <c r="D25" s="731"/>
      <c r="E25" s="731"/>
      <c r="F25" s="732"/>
      <c r="G25" s="724"/>
      <c r="H25" s="725"/>
      <c r="I25" s="725"/>
      <c r="J25" s="725"/>
      <c r="K25" s="725"/>
      <c r="L25" s="725"/>
      <c r="M25" s="725"/>
      <c r="N25" s="725"/>
      <c r="O25" s="726"/>
      <c r="P25" s="721"/>
      <c r="Q25" s="722"/>
      <c r="R25" s="722"/>
      <c r="S25" s="722"/>
      <c r="T25" s="722"/>
      <c r="U25" s="722"/>
      <c r="V25" s="723"/>
      <c r="W25" s="721"/>
      <c r="X25" s="722"/>
      <c r="Y25" s="722"/>
      <c r="Z25" s="722"/>
      <c r="AA25" s="722"/>
      <c r="AB25" s="722"/>
      <c r="AC25" s="723"/>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customHeight="1" x14ac:dyDescent="0.2">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customHeight="1" x14ac:dyDescent="0.2">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customHeight="1" x14ac:dyDescent="0.2">
      <c r="A28" s="730"/>
      <c r="B28" s="731"/>
      <c r="C28" s="731"/>
      <c r="D28" s="731"/>
      <c r="E28" s="731"/>
      <c r="F28" s="732"/>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5">
      <c r="A29" s="730"/>
      <c r="B29" s="731"/>
      <c r="C29" s="731"/>
      <c r="D29" s="731"/>
      <c r="E29" s="731"/>
      <c r="F29" s="732"/>
      <c r="G29" s="301" t="s">
        <v>18</v>
      </c>
      <c r="H29" s="741"/>
      <c r="I29" s="741"/>
      <c r="J29" s="741"/>
      <c r="K29" s="741"/>
      <c r="L29" s="741"/>
      <c r="M29" s="741"/>
      <c r="N29" s="741"/>
      <c r="O29" s="742"/>
      <c r="P29" s="743">
        <f>AK13</f>
        <v>96</v>
      </c>
      <c r="Q29" s="744"/>
      <c r="R29" s="744"/>
      <c r="S29" s="744"/>
      <c r="T29" s="744"/>
      <c r="U29" s="744"/>
      <c r="V29" s="745"/>
      <c r="W29" s="746">
        <f>AR13</f>
        <v>96</v>
      </c>
      <c r="X29" s="747"/>
      <c r="Y29" s="747"/>
      <c r="Z29" s="747"/>
      <c r="AA29" s="747"/>
      <c r="AB29" s="747"/>
      <c r="AC29" s="748"/>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2">
      <c r="A30" s="749" t="s">
        <v>578</v>
      </c>
      <c r="B30" s="750"/>
      <c r="C30" s="750"/>
      <c r="D30" s="750"/>
      <c r="E30" s="750"/>
      <c r="F30" s="751"/>
      <c r="G30" s="752" t="s">
        <v>685</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2">
      <c r="A31" s="671" t="s">
        <v>579</v>
      </c>
      <c r="B31" s="156"/>
      <c r="C31" s="156"/>
      <c r="D31" s="156"/>
      <c r="E31" s="156"/>
      <c r="F31" s="157"/>
      <c r="G31" s="712" t="s">
        <v>571</v>
      </c>
      <c r="H31" s="713"/>
      <c r="I31" s="713"/>
      <c r="J31" s="713"/>
      <c r="K31" s="713"/>
      <c r="L31" s="713"/>
      <c r="M31" s="713"/>
      <c r="N31" s="713"/>
      <c r="O31" s="713"/>
      <c r="P31" s="714" t="s">
        <v>570</v>
      </c>
      <c r="Q31" s="713"/>
      <c r="R31" s="713"/>
      <c r="S31" s="713"/>
      <c r="T31" s="713"/>
      <c r="U31" s="713"/>
      <c r="V31" s="713"/>
      <c r="W31" s="713"/>
      <c r="X31" s="715"/>
      <c r="Y31" s="716"/>
      <c r="Z31" s="717"/>
      <c r="AA31" s="718"/>
      <c r="AB31" s="649" t="s">
        <v>11</v>
      </c>
      <c r="AC31" s="649"/>
      <c r="AD31" s="649"/>
      <c r="AE31" s="119" t="s">
        <v>415</v>
      </c>
      <c r="AF31" s="719"/>
      <c r="AG31" s="719"/>
      <c r="AH31" s="720"/>
      <c r="AI31" s="119" t="s">
        <v>567</v>
      </c>
      <c r="AJ31" s="719"/>
      <c r="AK31" s="719"/>
      <c r="AL31" s="720"/>
      <c r="AM31" s="119" t="s">
        <v>383</v>
      </c>
      <c r="AN31" s="719"/>
      <c r="AO31" s="719"/>
      <c r="AP31" s="720"/>
      <c r="AQ31" s="646" t="s">
        <v>414</v>
      </c>
      <c r="AR31" s="647"/>
      <c r="AS31" s="647"/>
      <c r="AT31" s="648"/>
      <c r="AU31" s="646" t="s">
        <v>590</v>
      </c>
      <c r="AV31" s="647"/>
      <c r="AW31" s="647"/>
      <c r="AX31" s="656"/>
    </row>
    <row r="32" spans="1:50" ht="32.5" customHeight="1" x14ac:dyDescent="0.2">
      <c r="A32" s="671"/>
      <c r="B32" s="156"/>
      <c r="C32" s="156"/>
      <c r="D32" s="156"/>
      <c r="E32" s="156"/>
      <c r="F32" s="157"/>
      <c r="G32" s="755" t="s">
        <v>673</v>
      </c>
      <c r="H32" s="658"/>
      <c r="I32" s="658"/>
      <c r="J32" s="658"/>
      <c r="K32" s="658"/>
      <c r="L32" s="658"/>
      <c r="M32" s="658"/>
      <c r="N32" s="658"/>
      <c r="O32" s="658"/>
      <c r="P32" s="661" t="s">
        <v>620</v>
      </c>
      <c r="Q32" s="662"/>
      <c r="R32" s="662"/>
      <c r="S32" s="662"/>
      <c r="T32" s="662"/>
      <c r="U32" s="662"/>
      <c r="V32" s="662"/>
      <c r="W32" s="662"/>
      <c r="X32" s="663"/>
      <c r="Y32" s="667" t="s">
        <v>51</v>
      </c>
      <c r="Z32" s="668"/>
      <c r="AA32" s="669"/>
      <c r="AB32" s="670" t="s">
        <v>621</v>
      </c>
      <c r="AC32" s="670"/>
      <c r="AD32" s="670"/>
      <c r="AE32" s="639"/>
      <c r="AF32" s="639"/>
      <c r="AG32" s="639"/>
      <c r="AH32" s="639"/>
      <c r="AI32" s="639">
        <v>80</v>
      </c>
      <c r="AJ32" s="639"/>
      <c r="AK32" s="639"/>
      <c r="AL32" s="639"/>
      <c r="AM32" s="639">
        <v>121</v>
      </c>
      <c r="AN32" s="639"/>
      <c r="AO32" s="639"/>
      <c r="AP32" s="639"/>
      <c r="AQ32" s="685" t="s">
        <v>283</v>
      </c>
      <c r="AR32" s="639"/>
      <c r="AS32" s="639"/>
      <c r="AT32" s="639"/>
      <c r="AU32" s="98" t="s">
        <v>283</v>
      </c>
      <c r="AV32" s="641"/>
      <c r="AW32" s="641"/>
      <c r="AX32" s="642"/>
    </row>
    <row r="33" spans="1:51" ht="32.5" customHeight="1" x14ac:dyDescent="0.2">
      <c r="A33" s="191"/>
      <c r="B33" s="161"/>
      <c r="C33" s="161"/>
      <c r="D33" s="161"/>
      <c r="E33" s="161"/>
      <c r="F33" s="162"/>
      <c r="G33" s="659"/>
      <c r="H33" s="660"/>
      <c r="I33" s="660"/>
      <c r="J33" s="660"/>
      <c r="K33" s="660"/>
      <c r="L33" s="660"/>
      <c r="M33" s="660"/>
      <c r="N33" s="660"/>
      <c r="O33" s="660"/>
      <c r="P33" s="664"/>
      <c r="Q33" s="665"/>
      <c r="R33" s="665"/>
      <c r="S33" s="665"/>
      <c r="T33" s="665"/>
      <c r="U33" s="665"/>
      <c r="V33" s="665"/>
      <c r="W33" s="665"/>
      <c r="X33" s="666"/>
      <c r="Y33" s="643" t="s">
        <v>52</v>
      </c>
      <c r="Z33" s="644"/>
      <c r="AA33" s="645"/>
      <c r="AB33" s="670" t="s">
        <v>621</v>
      </c>
      <c r="AC33" s="670"/>
      <c r="AD33" s="670"/>
      <c r="AE33" s="639">
        <v>80</v>
      </c>
      <c r="AF33" s="639"/>
      <c r="AG33" s="639"/>
      <c r="AH33" s="639"/>
      <c r="AI33" s="639">
        <v>80</v>
      </c>
      <c r="AJ33" s="639"/>
      <c r="AK33" s="639"/>
      <c r="AL33" s="639"/>
      <c r="AM33" s="639">
        <v>80</v>
      </c>
      <c r="AN33" s="639"/>
      <c r="AO33" s="639"/>
      <c r="AP33" s="639"/>
      <c r="AQ33" s="639">
        <v>80</v>
      </c>
      <c r="AR33" s="639"/>
      <c r="AS33" s="639"/>
      <c r="AT33" s="639"/>
      <c r="AU33" s="98" t="s">
        <v>283</v>
      </c>
      <c r="AV33" s="641"/>
      <c r="AW33" s="641"/>
      <c r="AX33" s="642"/>
    </row>
    <row r="34" spans="1:51" ht="23.25" customHeight="1" x14ac:dyDescent="0.2">
      <c r="A34" s="703" t="s">
        <v>580</v>
      </c>
      <c r="B34" s="704"/>
      <c r="C34" s="704"/>
      <c r="D34" s="704"/>
      <c r="E34" s="704"/>
      <c r="F34" s="705"/>
      <c r="G34" s="179" t="s">
        <v>581</v>
      </c>
      <c r="H34" s="179"/>
      <c r="I34" s="179"/>
      <c r="J34" s="179"/>
      <c r="K34" s="179"/>
      <c r="L34" s="179"/>
      <c r="M34" s="179"/>
      <c r="N34" s="179"/>
      <c r="O34" s="179"/>
      <c r="P34" s="179"/>
      <c r="Q34" s="179"/>
      <c r="R34" s="179"/>
      <c r="S34" s="179"/>
      <c r="T34" s="179"/>
      <c r="U34" s="179"/>
      <c r="V34" s="179"/>
      <c r="W34" s="179"/>
      <c r="X34" s="180"/>
      <c r="Y34" s="653"/>
      <c r="Z34" s="654"/>
      <c r="AA34" s="655"/>
      <c r="AB34" s="178" t="s">
        <v>11</v>
      </c>
      <c r="AC34" s="179"/>
      <c r="AD34" s="180"/>
      <c r="AE34" s="178" t="s">
        <v>415</v>
      </c>
      <c r="AF34" s="179"/>
      <c r="AG34" s="179"/>
      <c r="AH34" s="180"/>
      <c r="AI34" s="178" t="s">
        <v>567</v>
      </c>
      <c r="AJ34" s="179"/>
      <c r="AK34" s="179"/>
      <c r="AL34" s="180"/>
      <c r="AM34" s="178" t="s">
        <v>383</v>
      </c>
      <c r="AN34" s="179"/>
      <c r="AO34" s="179"/>
      <c r="AP34" s="180"/>
      <c r="AQ34" s="650" t="s">
        <v>591</v>
      </c>
      <c r="AR34" s="651"/>
      <c r="AS34" s="651"/>
      <c r="AT34" s="651"/>
      <c r="AU34" s="651"/>
      <c r="AV34" s="651"/>
      <c r="AW34" s="651"/>
      <c r="AX34" s="652"/>
    </row>
    <row r="35" spans="1:51" ht="23.25" customHeight="1" x14ac:dyDescent="0.2">
      <c r="A35" s="706"/>
      <c r="B35" s="707"/>
      <c r="C35" s="707"/>
      <c r="D35" s="707"/>
      <c r="E35" s="707"/>
      <c r="F35" s="708"/>
      <c r="G35" s="675" t="s">
        <v>622</v>
      </c>
      <c r="H35" s="676"/>
      <c r="I35" s="676"/>
      <c r="J35" s="676"/>
      <c r="K35" s="676"/>
      <c r="L35" s="676"/>
      <c r="M35" s="676"/>
      <c r="N35" s="676"/>
      <c r="O35" s="676"/>
      <c r="P35" s="676"/>
      <c r="Q35" s="676"/>
      <c r="R35" s="676"/>
      <c r="S35" s="676"/>
      <c r="T35" s="676"/>
      <c r="U35" s="676"/>
      <c r="V35" s="676"/>
      <c r="W35" s="676"/>
      <c r="X35" s="676"/>
      <c r="Y35" s="679" t="s">
        <v>580</v>
      </c>
      <c r="Z35" s="680"/>
      <c r="AA35" s="681"/>
      <c r="AB35" s="682" t="s">
        <v>623</v>
      </c>
      <c r="AC35" s="683"/>
      <c r="AD35" s="684"/>
      <c r="AE35" s="685" t="s">
        <v>612</v>
      </c>
      <c r="AF35" s="685"/>
      <c r="AG35" s="685"/>
      <c r="AH35" s="685"/>
      <c r="AI35" s="685">
        <v>1196113</v>
      </c>
      <c r="AJ35" s="685"/>
      <c r="AK35" s="685"/>
      <c r="AL35" s="685"/>
      <c r="AM35" s="685">
        <v>784545</v>
      </c>
      <c r="AN35" s="685"/>
      <c r="AO35" s="685"/>
      <c r="AP35" s="685"/>
      <c r="AQ35" s="98">
        <v>1202388</v>
      </c>
      <c r="AR35" s="92"/>
      <c r="AS35" s="92"/>
      <c r="AT35" s="92"/>
      <c r="AU35" s="92"/>
      <c r="AV35" s="92"/>
      <c r="AW35" s="92"/>
      <c r="AX35" s="93"/>
    </row>
    <row r="36" spans="1:51" ht="46.5" customHeight="1" x14ac:dyDescent="0.2">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22" t="s">
        <v>582</v>
      </c>
      <c r="Z36" s="672"/>
      <c r="AA36" s="673"/>
      <c r="AB36" s="635" t="s">
        <v>624</v>
      </c>
      <c r="AC36" s="636"/>
      <c r="AD36" s="637"/>
      <c r="AE36" s="638" t="s">
        <v>612</v>
      </c>
      <c r="AF36" s="638"/>
      <c r="AG36" s="638"/>
      <c r="AH36" s="638"/>
      <c r="AI36" s="638" t="s">
        <v>625</v>
      </c>
      <c r="AJ36" s="638"/>
      <c r="AK36" s="638"/>
      <c r="AL36" s="638"/>
      <c r="AM36" s="638" t="s">
        <v>677</v>
      </c>
      <c r="AN36" s="638"/>
      <c r="AO36" s="638"/>
      <c r="AP36" s="638"/>
      <c r="AQ36" s="638" t="s">
        <v>676</v>
      </c>
      <c r="AR36" s="638"/>
      <c r="AS36" s="638"/>
      <c r="AT36" s="638"/>
      <c r="AU36" s="638"/>
      <c r="AV36" s="638"/>
      <c r="AW36" s="638"/>
      <c r="AX36" s="674"/>
    </row>
    <row r="37" spans="1:51" ht="18.75" customHeight="1" x14ac:dyDescent="0.2">
      <c r="A37" s="691" t="s">
        <v>236</v>
      </c>
      <c r="B37" s="692"/>
      <c r="C37" s="692"/>
      <c r="D37" s="692"/>
      <c r="E37" s="692"/>
      <c r="F37" s="693"/>
      <c r="G37" s="625" t="s">
        <v>139</v>
      </c>
      <c r="H37" s="200"/>
      <c r="I37" s="200"/>
      <c r="J37" s="200"/>
      <c r="K37" s="200"/>
      <c r="L37" s="200"/>
      <c r="M37" s="200"/>
      <c r="N37" s="200"/>
      <c r="O37" s="201"/>
      <c r="P37" s="202" t="s">
        <v>55</v>
      </c>
      <c r="Q37" s="200"/>
      <c r="R37" s="200"/>
      <c r="S37" s="200"/>
      <c r="T37" s="200"/>
      <c r="U37" s="200"/>
      <c r="V37" s="200"/>
      <c r="W37" s="200"/>
      <c r="X37" s="201"/>
      <c r="Y37" s="626"/>
      <c r="Z37" s="627"/>
      <c r="AA37" s="628"/>
      <c r="AB37" s="632" t="s">
        <v>11</v>
      </c>
      <c r="AC37" s="633"/>
      <c r="AD37" s="634"/>
      <c r="AE37" s="632" t="s">
        <v>415</v>
      </c>
      <c r="AF37" s="633"/>
      <c r="AG37" s="633"/>
      <c r="AH37" s="634"/>
      <c r="AI37" s="701" t="s">
        <v>567</v>
      </c>
      <c r="AJ37" s="701"/>
      <c r="AK37" s="701"/>
      <c r="AL37" s="632"/>
      <c r="AM37" s="701" t="s">
        <v>383</v>
      </c>
      <c r="AN37" s="701"/>
      <c r="AO37" s="701"/>
      <c r="AP37" s="632"/>
      <c r="AQ37" s="219" t="s">
        <v>174</v>
      </c>
      <c r="AR37" s="220"/>
      <c r="AS37" s="220"/>
      <c r="AT37" s="221"/>
      <c r="AU37" s="200" t="s">
        <v>128</v>
      </c>
      <c r="AV37" s="200"/>
      <c r="AW37" s="200"/>
      <c r="AX37" s="203"/>
    </row>
    <row r="38" spans="1:51" ht="18.75" customHeight="1" x14ac:dyDescent="0.2">
      <c r="A38" s="694"/>
      <c r="B38" s="695"/>
      <c r="C38" s="695"/>
      <c r="D38" s="695"/>
      <c r="E38" s="695"/>
      <c r="F38" s="696"/>
      <c r="G38" s="159"/>
      <c r="H38" s="111"/>
      <c r="I38" s="111"/>
      <c r="J38" s="111"/>
      <c r="K38" s="111"/>
      <c r="L38" s="111"/>
      <c r="M38" s="111"/>
      <c r="N38" s="111"/>
      <c r="O38" s="112"/>
      <c r="P38" s="110"/>
      <c r="Q38" s="111"/>
      <c r="R38" s="111"/>
      <c r="S38" s="111"/>
      <c r="T38" s="111"/>
      <c r="U38" s="111"/>
      <c r="V38" s="111"/>
      <c r="W38" s="111"/>
      <c r="X38" s="112"/>
      <c r="Y38" s="629"/>
      <c r="Z38" s="630"/>
      <c r="AA38" s="631"/>
      <c r="AB38" s="119"/>
      <c r="AC38" s="120"/>
      <c r="AD38" s="121"/>
      <c r="AE38" s="119"/>
      <c r="AF38" s="120"/>
      <c r="AG38" s="120"/>
      <c r="AH38" s="121"/>
      <c r="AI38" s="702"/>
      <c r="AJ38" s="702"/>
      <c r="AK38" s="702"/>
      <c r="AL38" s="119"/>
      <c r="AM38" s="702"/>
      <c r="AN38" s="702"/>
      <c r="AO38" s="702"/>
      <c r="AP38" s="119"/>
      <c r="AQ38" s="530">
        <v>2</v>
      </c>
      <c r="AR38" s="531"/>
      <c r="AS38" s="130" t="s">
        <v>175</v>
      </c>
      <c r="AT38" s="131"/>
      <c r="AU38" s="129" t="s">
        <v>612</v>
      </c>
      <c r="AV38" s="129"/>
      <c r="AW38" s="111" t="s">
        <v>166</v>
      </c>
      <c r="AX38" s="132"/>
    </row>
    <row r="39" spans="1:51" ht="44.5" customHeight="1" x14ac:dyDescent="0.2">
      <c r="A39" s="697"/>
      <c r="B39" s="695"/>
      <c r="C39" s="695"/>
      <c r="D39" s="695"/>
      <c r="E39" s="695"/>
      <c r="F39" s="696"/>
      <c r="G39" s="181" t="s">
        <v>615</v>
      </c>
      <c r="H39" s="182"/>
      <c r="I39" s="182"/>
      <c r="J39" s="182"/>
      <c r="K39" s="182"/>
      <c r="L39" s="182"/>
      <c r="M39" s="182"/>
      <c r="N39" s="182"/>
      <c r="O39" s="183"/>
      <c r="P39" s="134" t="s">
        <v>616</v>
      </c>
      <c r="Q39" s="134"/>
      <c r="R39" s="134"/>
      <c r="S39" s="134"/>
      <c r="T39" s="134"/>
      <c r="U39" s="134"/>
      <c r="V39" s="134"/>
      <c r="W39" s="134"/>
      <c r="X39" s="135"/>
      <c r="Y39" s="222" t="s">
        <v>12</v>
      </c>
      <c r="Z39" s="223"/>
      <c r="AA39" s="224"/>
      <c r="AB39" s="151" t="s">
        <v>617</v>
      </c>
      <c r="AC39" s="151"/>
      <c r="AD39" s="151"/>
      <c r="AE39" s="98">
        <v>4678</v>
      </c>
      <c r="AF39" s="92"/>
      <c r="AG39" s="92"/>
      <c r="AH39" s="92"/>
      <c r="AI39" s="98">
        <v>4800</v>
      </c>
      <c r="AJ39" s="92"/>
      <c r="AK39" s="92"/>
      <c r="AL39" s="92"/>
      <c r="AM39" s="98">
        <v>6494</v>
      </c>
      <c r="AN39" s="92"/>
      <c r="AO39" s="92"/>
      <c r="AP39" s="92"/>
      <c r="AQ39" s="99" t="s">
        <v>612</v>
      </c>
      <c r="AR39" s="100"/>
      <c r="AS39" s="100"/>
      <c r="AT39" s="101"/>
      <c r="AU39" s="92" t="s">
        <v>612</v>
      </c>
      <c r="AV39" s="92"/>
      <c r="AW39" s="92"/>
      <c r="AX39" s="93"/>
    </row>
    <row r="40" spans="1:51" ht="44.5" customHeight="1" x14ac:dyDescent="0.2">
      <c r="A40" s="698"/>
      <c r="B40" s="699"/>
      <c r="C40" s="699"/>
      <c r="D40" s="699"/>
      <c r="E40" s="699"/>
      <c r="F40" s="700"/>
      <c r="G40" s="184"/>
      <c r="H40" s="185"/>
      <c r="I40" s="185"/>
      <c r="J40" s="185"/>
      <c r="K40" s="185"/>
      <c r="L40" s="185"/>
      <c r="M40" s="185"/>
      <c r="N40" s="185"/>
      <c r="O40" s="186"/>
      <c r="P40" s="137"/>
      <c r="Q40" s="137"/>
      <c r="R40" s="137"/>
      <c r="S40" s="137"/>
      <c r="T40" s="137"/>
      <c r="U40" s="137"/>
      <c r="V40" s="137"/>
      <c r="W40" s="137"/>
      <c r="X40" s="138"/>
      <c r="Y40" s="178" t="s">
        <v>50</v>
      </c>
      <c r="Z40" s="179"/>
      <c r="AA40" s="180"/>
      <c r="AB40" s="97" t="s">
        <v>617</v>
      </c>
      <c r="AC40" s="97"/>
      <c r="AD40" s="97"/>
      <c r="AE40" s="98">
        <v>3000</v>
      </c>
      <c r="AF40" s="92"/>
      <c r="AG40" s="92"/>
      <c r="AH40" s="92"/>
      <c r="AI40" s="98">
        <v>3000</v>
      </c>
      <c r="AJ40" s="92"/>
      <c r="AK40" s="92"/>
      <c r="AL40" s="92"/>
      <c r="AM40" s="98">
        <v>3000</v>
      </c>
      <c r="AN40" s="92"/>
      <c r="AO40" s="92"/>
      <c r="AP40" s="92"/>
      <c r="AQ40" s="99">
        <v>3000</v>
      </c>
      <c r="AR40" s="100"/>
      <c r="AS40" s="100"/>
      <c r="AT40" s="101"/>
      <c r="AU40" s="92" t="s">
        <v>612</v>
      </c>
      <c r="AV40" s="92"/>
      <c r="AW40" s="92"/>
      <c r="AX40" s="93"/>
    </row>
    <row r="41" spans="1:51" ht="44.5" customHeight="1" x14ac:dyDescent="0.2">
      <c r="A41" s="697"/>
      <c r="B41" s="695"/>
      <c r="C41" s="695"/>
      <c r="D41" s="695"/>
      <c r="E41" s="695"/>
      <c r="F41" s="696"/>
      <c r="G41" s="187"/>
      <c r="H41" s="188"/>
      <c r="I41" s="188"/>
      <c r="J41" s="188"/>
      <c r="K41" s="188"/>
      <c r="L41" s="188"/>
      <c r="M41" s="188"/>
      <c r="N41" s="188"/>
      <c r="O41" s="189"/>
      <c r="P41" s="140"/>
      <c r="Q41" s="140"/>
      <c r="R41" s="140"/>
      <c r="S41" s="140"/>
      <c r="T41" s="140"/>
      <c r="U41" s="140"/>
      <c r="V41" s="140"/>
      <c r="W41" s="140"/>
      <c r="X41" s="141"/>
      <c r="Y41" s="178" t="s">
        <v>13</v>
      </c>
      <c r="Z41" s="179"/>
      <c r="AA41" s="180"/>
      <c r="AB41" s="615" t="s">
        <v>14</v>
      </c>
      <c r="AC41" s="615"/>
      <c r="AD41" s="615"/>
      <c r="AE41" s="98">
        <v>156</v>
      </c>
      <c r="AF41" s="92"/>
      <c r="AG41" s="92"/>
      <c r="AH41" s="92"/>
      <c r="AI41" s="98">
        <v>160</v>
      </c>
      <c r="AJ41" s="92"/>
      <c r="AK41" s="92"/>
      <c r="AL41" s="92"/>
      <c r="AM41" s="98">
        <v>216</v>
      </c>
      <c r="AN41" s="92"/>
      <c r="AO41" s="92"/>
      <c r="AP41" s="92"/>
      <c r="AQ41" s="99" t="s">
        <v>612</v>
      </c>
      <c r="AR41" s="100"/>
      <c r="AS41" s="100"/>
      <c r="AT41" s="101"/>
      <c r="AU41" s="92" t="s">
        <v>612</v>
      </c>
      <c r="AV41" s="92"/>
      <c r="AW41" s="92"/>
      <c r="AX41" s="93"/>
    </row>
    <row r="42" spans="1:51" ht="23.25" customHeight="1" x14ac:dyDescent="0.2">
      <c r="A42" s="190" t="s">
        <v>260</v>
      </c>
      <c r="B42" s="153"/>
      <c r="C42" s="153"/>
      <c r="D42" s="153"/>
      <c r="E42" s="153"/>
      <c r="F42" s="154"/>
      <c r="G42" s="192" t="s">
        <v>618</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572</v>
      </c>
      <c r="B44" s="155" t="s">
        <v>573</v>
      </c>
      <c r="C44" s="156"/>
      <c r="D44" s="156"/>
      <c r="E44" s="156"/>
      <c r="F44" s="157"/>
      <c r="G44" s="200" t="s">
        <v>574</v>
      </c>
      <c r="H44" s="200"/>
      <c r="I44" s="200"/>
      <c r="J44" s="200"/>
      <c r="K44" s="200"/>
      <c r="L44" s="200"/>
      <c r="M44" s="200"/>
      <c r="N44" s="200"/>
      <c r="O44" s="200"/>
      <c r="P44" s="200"/>
      <c r="Q44" s="200"/>
      <c r="R44" s="200"/>
      <c r="S44" s="200"/>
      <c r="T44" s="200"/>
      <c r="U44" s="200"/>
      <c r="V44" s="200"/>
      <c r="W44" s="200"/>
      <c r="X44" s="200"/>
      <c r="Y44" s="200"/>
      <c r="Z44" s="200"/>
      <c r="AA44" s="201"/>
      <c r="AB44" s="202" t="s">
        <v>592</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415</v>
      </c>
      <c r="AF49" s="122"/>
      <c r="AG49" s="122"/>
      <c r="AH49" s="122"/>
      <c r="AI49" s="122" t="s">
        <v>567</v>
      </c>
      <c r="AJ49" s="122"/>
      <c r="AK49" s="122"/>
      <c r="AL49" s="122"/>
      <c r="AM49" s="122" t="s">
        <v>383</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4" t="s">
        <v>50</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4" t="s">
        <v>13</v>
      </c>
      <c r="Z53" s="95"/>
      <c r="AA53" s="96"/>
      <c r="AB53" s="102" t="s">
        <v>14</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415</v>
      </c>
      <c r="AF54" s="122"/>
      <c r="AG54" s="122"/>
      <c r="AH54" s="122"/>
      <c r="AI54" s="122" t="s">
        <v>567</v>
      </c>
      <c r="AJ54" s="122"/>
      <c r="AK54" s="122"/>
      <c r="AL54" s="122"/>
      <c r="AM54" s="122" t="s">
        <v>383</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4" t="s">
        <v>50</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4" t="s">
        <v>13</v>
      </c>
      <c r="Z58" s="95"/>
      <c r="AA58" s="96"/>
      <c r="AB58" s="102" t="s">
        <v>14</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415</v>
      </c>
      <c r="AF59" s="122"/>
      <c r="AG59" s="122"/>
      <c r="AH59" s="122"/>
      <c r="AI59" s="122" t="s">
        <v>567</v>
      </c>
      <c r="AJ59" s="122"/>
      <c r="AK59" s="122"/>
      <c r="AL59" s="122"/>
      <c r="AM59" s="122" t="s">
        <v>383</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4" t="s">
        <v>50</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4" t="s">
        <v>13</v>
      </c>
      <c r="Z63" s="95"/>
      <c r="AA63" s="96"/>
      <c r="AB63" s="102" t="s">
        <v>14</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c r="AZ63" s="10"/>
      <c r="BA63" s="10"/>
      <c r="BB63" s="10"/>
      <c r="BC63" s="10"/>
      <c r="BD63" s="10"/>
      <c r="BE63" s="10"/>
      <c r="BF63" s="10"/>
      <c r="BG63" s="10"/>
      <c r="BH63" s="10"/>
    </row>
    <row r="64" spans="1:60" ht="47.25" hidden="1" customHeight="1" x14ac:dyDescent="0.2">
      <c r="A64" s="749" t="s">
        <v>578</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2">
      <c r="A65" s="671" t="s">
        <v>579</v>
      </c>
      <c r="B65" s="156"/>
      <c r="C65" s="156"/>
      <c r="D65" s="156"/>
      <c r="E65" s="156"/>
      <c r="F65" s="157"/>
      <c r="G65" s="712" t="s">
        <v>571</v>
      </c>
      <c r="H65" s="713"/>
      <c r="I65" s="713"/>
      <c r="J65" s="713"/>
      <c r="K65" s="713"/>
      <c r="L65" s="713"/>
      <c r="M65" s="713"/>
      <c r="N65" s="713"/>
      <c r="O65" s="713"/>
      <c r="P65" s="714" t="s">
        <v>570</v>
      </c>
      <c r="Q65" s="713"/>
      <c r="R65" s="713"/>
      <c r="S65" s="713"/>
      <c r="T65" s="713"/>
      <c r="U65" s="713"/>
      <c r="V65" s="713"/>
      <c r="W65" s="713"/>
      <c r="X65" s="715"/>
      <c r="Y65" s="716"/>
      <c r="Z65" s="717"/>
      <c r="AA65" s="718"/>
      <c r="AB65" s="649" t="s">
        <v>11</v>
      </c>
      <c r="AC65" s="649"/>
      <c r="AD65" s="649"/>
      <c r="AE65" s="119" t="s">
        <v>415</v>
      </c>
      <c r="AF65" s="719"/>
      <c r="AG65" s="719"/>
      <c r="AH65" s="720"/>
      <c r="AI65" s="119" t="s">
        <v>567</v>
      </c>
      <c r="AJ65" s="719"/>
      <c r="AK65" s="719"/>
      <c r="AL65" s="720"/>
      <c r="AM65" s="119" t="s">
        <v>383</v>
      </c>
      <c r="AN65" s="719"/>
      <c r="AO65" s="719"/>
      <c r="AP65" s="720"/>
      <c r="AQ65" s="646" t="s">
        <v>414</v>
      </c>
      <c r="AR65" s="647"/>
      <c r="AS65" s="647"/>
      <c r="AT65" s="648"/>
      <c r="AU65" s="646" t="s">
        <v>590</v>
      </c>
      <c r="AV65" s="647"/>
      <c r="AW65" s="647"/>
      <c r="AX65" s="656"/>
      <c r="AY65">
        <f>COUNTA($G$66)</f>
        <v>0</v>
      </c>
    </row>
    <row r="66" spans="1:51" ht="23.25" hidden="1" customHeight="1" x14ac:dyDescent="0.2">
      <c r="A66" s="671"/>
      <c r="B66" s="156"/>
      <c r="C66" s="156"/>
      <c r="D66" s="156"/>
      <c r="E66" s="156"/>
      <c r="F66" s="157"/>
      <c r="G66" s="657"/>
      <c r="H66" s="658"/>
      <c r="I66" s="658"/>
      <c r="J66" s="658"/>
      <c r="K66" s="658"/>
      <c r="L66" s="658"/>
      <c r="M66" s="658"/>
      <c r="N66" s="658"/>
      <c r="O66" s="658"/>
      <c r="P66" s="661"/>
      <c r="Q66" s="662"/>
      <c r="R66" s="662"/>
      <c r="S66" s="662"/>
      <c r="T66" s="662"/>
      <c r="U66" s="662"/>
      <c r="V66" s="662"/>
      <c r="W66" s="662"/>
      <c r="X66" s="663"/>
      <c r="Y66" s="667" t="s">
        <v>51</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2">
      <c r="A67" s="191"/>
      <c r="B67" s="161"/>
      <c r="C67" s="161"/>
      <c r="D67" s="161"/>
      <c r="E67" s="161"/>
      <c r="F67" s="162"/>
      <c r="G67" s="659"/>
      <c r="H67" s="660"/>
      <c r="I67" s="660"/>
      <c r="J67" s="660"/>
      <c r="K67" s="660"/>
      <c r="L67" s="660"/>
      <c r="M67" s="660"/>
      <c r="N67" s="660"/>
      <c r="O67" s="660"/>
      <c r="P67" s="664"/>
      <c r="Q67" s="665"/>
      <c r="R67" s="665"/>
      <c r="S67" s="665"/>
      <c r="T67" s="665"/>
      <c r="U67" s="665"/>
      <c r="V67" s="665"/>
      <c r="W67" s="665"/>
      <c r="X67" s="666"/>
      <c r="Y67" s="643" t="s">
        <v>52</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2">
      <c r="A68" s="703" t="s">
        <v>580</v>
      </c>
      <c r="B68" s="704"/>
      <c r="C68" s="704"/>
      <c r="D68" s="704"/>
      <c r="E68" s="704"/>
      <c r="F68" s="705"/>
      <c r="G68" s="179" t="s">
        <v>581</v>
      </c>
      <c r="H68" s="179"/>
      <c r="I68" s="179"/>
      <c r="J68" s="179"/>
      <c r="K68" s="179"/>
      <c r="L68" s="179"/>
      <c r="M68" s="179"/>
      <c r="N68" s="179"/>
      <c r="O68" s="179"/>
      <c r="P68" s="179"/>
      <c r="Q68" s="179"/>
      <c r="R68" s="179"/>
      <c r="S68" s="179"/>
      <c r="T68" s="179"/>
      <c r="U68" s="179"/>
      <c r="V68" s="179"/>
      <c r="W68" s="179"/>
      <c r="X68" s="180"/>
      <c r="Y68" s="653"/>
      <c r="Z68" s="654"/>
      <c r="AA68" s="655"/>
      <c r="AB68" s="178" t="s">
        <v>11</v>
      </c>
      <c r="AC68" s="179"/>
      <c r="AD68" s="180"/>
      <c r="AE68" s="122" t="s">
        <v>415</v>
      </c>
      <c r="AF68" s="122"/>
      <c r="AG68" s="122"/>
      <c r="AH68" s="122"/>
      <c r="AI68" s="122" t="s">
        <v>567</v>
      </c>
      <c r="AJ68" s="122"/>
      <c r="AK68" s="122"/>
      <c r="AL68" s="122"/>
      <c r="AM68" s="122" t="s">
        <v>383</v>
      </c>
      <c r="AN68" s="122"/>
      <c r="AO68" s="122"/>
      <c r="AP68" s="122"/>
      <c r="AQ68" s="650" t="s">
        <v>591</v>
      </c>
      <c r="AR68" s="651"/>
      <c r="AS68" s="651"/>
      <c r="AT68" s="651"/>
      <c r="AU68" s="651"/>
      <c r="AV68" s="651"/>
      <c r="AW68" s="651"/>
      <c r="AX68" s="652"/>
      <c r="AY68">
        <f>IF(SUBSTITUTE(SUBSTITUTE($G$69,"／",""),"　","")="",0,1)</f>
        <v>0</v>
      </c>
    </row>
    <row r="69" spans="1:51" ht="23.25" hidden="1" customHeight="1" x14ac:dyDescent="0.2">
      <c r="A69" s="706"/>
      <c r="B69" s="707"/>
      <c r="C69" s="707"/>
      <c r="D69" s="707"/>
      <c r="E69" s="707"/>
      <c r="F69" s="708"/>
      <c r="G69" s="675" t="s">
        <v>626</v>
      </c>
      <c r="H69" s="676"/>
      <c r="I69" s="676"/>
      <c r="J69" s="676"/>
      <c r="K69" s="676"/>
      <c r="L69" s="676"/>
      <c r="M69" s="676"/>
      <c r="N69" s="676"/>
      <c r="O69" s="676"/>
      <c r="P69" s="676"/>
      <c r="Q69" s="676"/>
      <c r="R69" s="676"/>
      <c r="S69" s="676"/>
      <c r="T69" s="676"/>
      <c r="U69" s="676"/>
      <c r="V69" s="676"/>
      <c r="W69" s="676"/>
      <c r="X69" s="676"/>
      <c r="Y69" s="679" t="s">
        <v>580</v>
      </c>
      <c r="Z69" s="680"/>
      <c r="AA69" s="681"/>
      <c r="AB69" s="682"/>
      <c r="AC69" s="683"/>
      <c r="AD69" s="684"/>
      <c r="AE69" s="685"/>
      <c r="AF69" s="685"/>
      <c r="AG69" s="685"/>
      <c r="AH69" s="685"/>
      <c r="AI69" s="685"/>
      <c r="AJ69" s="685"/>
      <c r="AK69" s="685"/>
      <c r="AL69" s="685"/>
      <c r="AM69" s="685"/>
      <c r="AN69" s="685"/>
      <c r="AO69" s="685"/>
      <c r="AP69" s="685"/>
      <c r="AQ69" s="98"/>
      <c r="AR69" s="92"/>
      <c r="AS69" s="92"/>
      <c r="AT69" s="92"/>
      <c r="AU69" s="92"/>
      <c r="AV69" s="92"/>
      <c r="AW69" s="92"/>
      <c r="AX69" s="93"/>
      <c r="AY69">
        <f>$AY$68</f>
        <v>0</v>
      </c>
    </row>
    <row r="70" spans="1:51" ht="46.5" hidden="1" customHeight="1" x14ac:dyDescent="0.2">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22" t="s">
        <v>582</v>
      </c>
      <c r="Z70" s="672"/>
      <c r="AA70" s="673"/>
      <c r="AB70" s="635" t="s">
        <v>627</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2">
      <c r="A71" s="434" t="s">
        <v>236</v>
      </c>
      <c r="B71" s="616"/>
      <c r="C71" s="616"/>
      <c r="D71" s="616"/>
      <c r="E71" s="616"/>
      <c r="F71" s="617"/>
      <c r="G71" s="625" t="s">
        <v>139</v>
      </c>
      <c r="H71" s="200"/>
      <c r="I71" s="200"/>
      <c r="J71" s="200"/>
      <c r="K71" s="200"/>
      <c r="L71" s="200"/>
      <c r="M71" s="200"/>
      <c r="N71" s="200"/>
      <c r="O71" s="201"/>
      <c r="P71" s="202" t="s">
        <v>55</v>
      </c>
      <c r="Q71" s="200"/>
      <c r="R71" s="200"/>
      <c r="S71" s="200"/>
      <c r="T71" s="200"/>
      <c r="U71" s="200"/>
      <c r="V71" s="200"/>
      <c r="W71" s="200"/>
      <c r="X71" s="201"/>
      <c r="Y71" s="626"/>
      <c r="Z71" s="627"/>
      <c r="AA71" s="628"/>
      <c r="AB71" s="632" t="s">
        <v>11</v>
      </c>
      <c r="AC71" s="633"/>
      <c r="AD71" s="634"/>
      <c r="AE71" s="122" t="s">
        <v>415</v>
      </c>
      <c r="AF71" s="122"/>
      <c r="AG71" s="122"/>
      <c r="AH71" s="122"/>
      <c r="AI71" s="122" t="s">
        <v>567</v>
      </c>
      <c r="AJ71" s="122"/>
      <c r="AK71" s="122"/>
      <c r="AL71" s="122"/>
      <c r="AM71" s="122" t="s">
        <v>383</v>
      </c>
      <c r="AN71" s="122"/>
      <c r="AO71" s="122"/>
      <c r="AP71" s="122"/>
      <c r="AQ71" s="219" t="s">
        <v>174</v>
      </c>
      <c r="AR71" s="220"/>
      <c r="AS71" s="220"/>
      <c r="AT71" s="221"/>
      <c r="AU71" s="200" t="s">
        <v>128</v>
      </c>
      <c r="AV71" s="200"/>
      <c r="AW71" s="200"/>
      <c r="AX71" s="203"/>
      <c r="AY71">
        <f>COUNTA($G$73)</f>
        <v>0</v>
      </c>
    </row>
    <row r="72" spans="1:51" ht="18.75" hidden="1" customHeight="1" x14ac:dyDescent="0.2">
      <c r="A72" s="618"/>
      <c r="B72" s="619"/>
      <c r="C72" s="619"/>
      <c r="D72" s="619"/>
      <c r="E72" s="619"/>
      <c r="F72" s="620"/>
      <c r="G72" s="159"/>
      <c r="H72" s="111"/>
      <c r="I72" s="111"/>
      <c r="J72" s="111"/>
      <c r="K72" s="111"/>
      <c r="L72" s="111"/>
      <c r="M72" s="111"/>
      <c r="N72" s="111"/>
      <c r="O72" s="112"/>
      <c r="P72" s="110"/>
      <c r="Q72" s="111"/>
      <c r="R72" s="111"/>
      <c r="S72" s="111"/>
      <c r="T72" s="111"/>
      <c r="U72" s="111"/>
      <c r="V72" s="111"/>
      <c r="W72" s="111"/>
      <c r="X72" s="112"/>
      <c r="Y72" s="629"/>
      <c r="Z72" s="630"/>
      <c r="AA72" s="631"/>
      <c r="AB72" s="119"/>
      <c r="AC72" s="120"/>
      <c r="AD72" s="121"/>
      <c r="AE72" s="122"/>
      <c r="AF72" s="122"/>
      <c r="AG72" s="122"/>
      <c r="AH72" s="122"/>
      <c r="AI72" s="122"/>
      <c r="AJ72" s="122"/>
      <c r="AK72" s="122"/>
      <c r="AL72" s="122"/>
      <c r="AM72" s="122"/>
      <c r="AN72" s="122"/>
      <c r="AO72" s="122"/>
      <c r="AP72" s="122"/>
      <c r="AQ72" s="530"/>
      <c r="AR72" s="531"/>
      <c r="AS72" s="130" t="s">
        <v>175</v>
      </c>
      <c r="AT72" s="131"/>
      <c r="AU72" s="129"/>
      <c r="AV72" s="129"/>
      <c r="AW72" s="111" t="s">
        <v>166</v>
      </c>
      <c r="AX72" s="132"/>
      <c r="AY72">
        <f t="shared" ref="AY72:AY77" si="1">$AY$71</f>
        <v>0</v>
      </c>
    </row>
    <row r="73" spans="1:51" ht="23.25" hidden="1" customHeight="1" x14ac:dyDescent="0.2">
      <c r="A73" s="621"/>
      <c r="B73" s="619"/>
      <c r="C73" s="619"/>
      <c r="D73" s="619"/>
      <c r="E73" s="619"/>
      <c r="F73" s="620"/>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x14ac:dyDescent="0.2">
      <c r="A74" s="622"/>
      <c r="B74" s="623"/>
      <c r="C74" s="623"/>
      <c r="D74" s="623"/>
      <c r="E74" s="623"/>
      <c r="F74" s="624"/>
      <c r="G74" s="184"/>
      <c r="H74" s="185"/>
      <c r="I74" s="185"/>
      <c r="J74" s="185"/>
      <c r="K74" s="185"/>
      <c r="L74" s="185"/>
      <c r="M74" s="185"/>
      <c r="N74" s="185"/>
      <c r="O74" s="186"/>
      <c r="P74" s="137"/>
      <c r="Q74" s="137"/>
      <c r="R74" s="137"/>
      <c r="S74" s="137"/>
      <c r="T74" s="137"/>
      <c r="U74" s="137"/>
      <c r="V74" s="137"/>
      <c r="W74" s="137"/>
      <c r="X74" s="138"/>
      <c r="Y74" s="178" t="s">
        <v>50</v>
      </c>
      <c r="Z74" s="179"/>
      <c r="AA74" s="180"/>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x14ac:dyDescent="0.2">
      <c r="A75" s="621"/>
      <c r="B75" s="619"/>
      <c r="C75" s="619"/>
      <c r="D75" s="619"/>
      <c r="E75" s="619"/>
      <c r="F75" s="620"/>
      <c r="G75" s="187"/>
      <c r="H75" s="188"/>
      <c r="I75" s="188"/>
      <c r="J75" s="188"/>
      <c r="K75" s="188"/>
      <c r="L75" s="188"/>
      <c r="M75" s="188"/>
      <c r="N75" s="188"/>
      <c r="O75" s="189"/>
      <c r="P75" s="140"/>
      <c r="Q75" s="140"/>
      <c r="R75" s="140"/>
      <c r="S75" s="140"/>
      <c r="T75" s="140"/>
      <c r="U75" s="140"/>
      <c r="V75" s="140"/>
      <c r="W75" s="140"/>
      <c r="X75" s="141"/>
      <c r="Y75" s="178" t="s">
        <v>13</v>
      </c>
      <c r="Z75" s="179"/>
      <c r="AA75" s="180"/>
      <c r="AB75" s="615" t="s">
        <v>14</v>
      </c>
      <c r="AC75" s="615"/>
      <c r="AD75" s="615"/>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x14ac:dyDescent="0.2">
      <c r="A76" s="190" t="s">
        <v>260</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2">
      <c r="A78" s="198" t="s">
        <v>572</v>
      </c>
      <c r="B78" s="155" t="s">
        <v>573</v>
      </c>
      <c r="C78" s="156"/>
      <c r="D78" s="156"/>
      <c r="E78" s="156"/>
      <c r="F78" s="157"/>
      <c r="G78" s="200" t="s">
        <v>574</v>
      </c>
      <c r="H78" s="200"/>
      <c r="I78" s="200"/>
      <c r="J78" s="200"/>
      <c r="K78" s="200"/>
      <c r="L78" s="200"/>
      <c r="M78" s="200"/>
      <c r="N78" s="200"/>
      <c r="O78" s="200"/>
      <c r="P78" s="200"/>
      <c r="Q78" s="200"/>
      <c r="R78" s="200"/>
      <c r="S78" s="200"/>
      <c r="T78" s="200"/>
      <c r="U78" s="200"/>
      <c r="V78" s="200"/>
      <c r="W78" s="200"/>
      <c r="X78" s="200"/>
      <c r="Y78" s="200"/>
      <c r="Z78" s="200"/>
      <c r="AA78" s="201"/>
      <c r="AB78" s="202" t="s">
        <v>592</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415</v>
      </c>
      <c r="AF83" s="122"/>
      <c r="AG83" s="122"/>
      <c r="AH83" s="122"/>
      <c r="AI83" s="122" t="s">
        <v>567</v>
      </c>
      <c r="AJ83" s="122"/>
      <c r="AK83" s="122"/>
      <c r="AL83" s="122"/>
      <c r="AM83" s="122" t="s">
        <v>383</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4" t="s">
        <v>50</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4" t="s">
        <v>13</v>
      </c>
      <c r="Z87" s="95"/>
      <c r="AA87" s="96"/>
      <c r="AB87" s="102" t="s">
        <v>14</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415</v>
      </c>
      <c r="AF88" s="122"/>
      <c r="AG88" s="122"/>
      <c r="AH88" s="122"/>
      <c r="AI88" s="122" t="s">
        <v>567</v>
      </c>
      <c r="AJ88" s="122"/>
      <c r="AK88" s="122"/>
      <c r="AL88" s="122"/>
      <c r="AM88" s="122" t="s">
        <v>383</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4" t="s">
        <v>50</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4" t="s">
        <v>13</v>
      </c>
      <c r="Z92" s="95"/>
      <c r="AA92" s="96"/>
      <c r="AB92" s="102" t="s">
        <v>14</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415</v>
      </c>
      <c r="AF93" s="122"/>
      <c r="AG93" s="122"/>
      <c r="AH93" s="122"/>
      <c r="AI93" s="122" t="s">
        <v>567</v>
      </c>
      <c r="AJ93" s="122"/>
      <c r="AK93" s="122"/>
      <c r="AL93" s="122"/>
      <c r="AM93" s="122" t="s">
        <v>383</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4" t="s">
        <v>50</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4" t="s">
        <v>13</v>
      </c>
      <c r="Z97" s="95"/>
      <c r="AA97" s="96"/>
      <c r="AB97" s="102" t="s">
        <v>14</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c r="AZ97" s="10"/>
      <c r="BA97" s="10"/>
      <c r="BB97" s="10"/>
      <c r="BC97" s="10"/>
      <c r="BD97" s="10"/>
      <c r="BE97" s="10"/>
      <c r="BF97" s="10"/>
      <c r="BG97" s="10"/>
      <c r="BH97" s="10"/>
    </row>
    <row r="98" spans="1:60" ht="47.25" hidden="1" customHeight="1" x14ac:dyDescent="0.2">
      <c r="A98" s="735" t="s">
        <v>578</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2">
      <c r="A99" s="671" t="s">
        <v>579</v>
      </c>
      <c r="B99" s="156"/>
      <c r="C99" s="156"/>
      <c r="D99" s="156"/>
      <c r="E99" s="156"/>
      <c r="F99" s="157"/>
      <c r="G99" s="712" t="s">
        <v>571</v>
      </c>
      <c r="H99" s="713"/>
      <c r="I99" s="713"/>
      <c r="J99" s="713"/>
      <c r="K99" s="713"/>
      <c r="L99" s="713"/>
      <c r="M99" s="713"/>
      <c r="N99" s="713"/>
      <c r="O99" s="713"/>
      <c r="P99" s="714" t="s">
        <v>570</v>
      </c>
      <c r="Q99" s="713"/>
      <c r="R99" s="713"/>
      <c r="S99" s="713"/>
      <c r="T99" s="713"/>
      <c r="U99" s="713"/>
      <c r="V99" s="713"/>
      <c r="W99" s="713"/>
      <c r="X99" s="715"/>
      <c r="Y99" s="716"/>
      <c r="Z99" s="717"/>
      <c r="AA99" s="718"/>
      <c r="AB99" s="649" t="s">
        <v>11</v>
      </c>
      <c r="AC99" s="649"/>
      <c r="AD99" s="649"/>
      <c r="AE99" s="122" t="s">
        <v>415</v>
      </c>
      <c r="AF99" s="122"/>
      <c r="AG99" s="122"/>
      <c r="AH99" s="122"/>
      <c r="AI99" s="122" t="s">
        <v>567</v>
      </c>
      <c r="AJ99" s="122"/>
      <c r="AK99" s="122"/>
      <c r="AL99" s="122"/>
      <c r="AM99" s="122" t="s">
        <v>383</v>
      </c>
      <c r="AN99" s="122"/>
      <c r="AO99" s="122"/>
      <c r="AP99" s="122"/>
      <c r="AQ99" s="646" t="s">
        <v>414</v>
      </c>
      <c r="AR99" s="647"/>
      <c r="AS99" s="647"/>
      <c r="AT99" s="648"/>
      <c r="AU99" s="646" t="s">
        <v>590</v>
      </c>
      <c r="AV99" s="647"/>
      <c r="AW99" s="647"/>
      <c r="AX99" s="656"/>
      <c r="AY99">
        <f>COUNTA($G$100)</f>
        <v>0</v>
      </c>
    </row>
    <row r="100" spans="1:60" ht="23.25" hidden="1" customHeight="1" x14ac:dyDescent="0.2">
      <c r="A100" s="671"/>
      <c r="B100" s="156"/>
      <c r="C100" s="156"/>
      <c r="D100" s="156"/>
      <c r="E100" s="156"/>
      <c r="F100" s="157"/>
      <c r="G100" s="657"/>
      <c r="H100" s="658"/>
      <c r="I100" s="658"/>
      <c r="J100" s="658"/>
      <c r="K100" s="658"/>
      <c r="L100" s="658"/>
      <c r="M100" s="658"/>
      <c r="N100" s="658"/>
      <c r="O100" s="658"/>
      <c r="P100" s="661"/>
      <c r="Q100" s="662"/>
      <c r="R100" s="662"/>
      <c r="S100" s="662"/>
      <c r="T100" s="662"/>
      <c r="U100" s="662"/>
      <c r="V100" s="662"/>
      <c r="W100" s="662"/>
      <c r="X100" s="663"/>
      <c r="Y100" s="667" t="s">
        <v>51</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2">
      <c r="A101" s="191"/>
      <c r="B101" s="161"/>
      <c r="C101" s="161"/>
      <c r="D101" s="161"/>
      <c r="E101" s="161"/>
      <c r="F101" s="162"/>
      <c r="G101" s="659"/>
      <c r="H101" s="660"/>
      <c r="I101" s="660"/>
      <c r="J101" s="660"/>
      <c r="K101" s="660"/>
      <c r="L101" s="660"/>
      <c r="M101" s="660"/>
      <c r="N101" s="660"/>
      <c r="O101" s="660"/>
      <c r="P101" s="664"/>
      <c r="Q101" s="665"/>
      <c r="R101" s="665"/>
      <c r="S101" s="665"/>
      <c r="T101" s="665"/>
      <c r="U101" s="665"/>
      <c r="V101" s="665"/>
      <c r="W101" s="665"/>
      <c r="X101" s="666"/>
      <c r="Y101" s="643" t="s">
        <v>52</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2">
      <c r="A102" s="190" t="s">
        <v>580</v>
      </c>
      <c r="B102" s="108"/>
      <c r="C102" s="108"/>
      <c r="D102" s="108"/>
      <c r="E102" s="108"/>
      <c r="F102" s="686"/>
      <c r="G102" s="179" t="s">
        <v>581</v>
      </c>
      <c r="H102" s="179"/>
      <c r="I102" s="179"/>
      <c r="J102" s="179"/>
      <c r="K102" s="179"/>
      <c r="L102" s="179"/>
      <c r="M102" s="179"/>
      <c r="N102" s="179"/>
      <c r="O102" s="179"/>
      <c r="P102" s="179"/>
      <c r="Q102" s="179"/>
      <c r="R102" s="179"/>
      <c r="S102" s="179"/>
      <c r="T102" s="179"/>
      <c r="U102" s="179"/>
      <c r="V102" s="179"/>
      <c r="W102" s="179"/>
      <c r="X102" s="180"/>
      <c r="Y102" s="653"/>
      <c r="Z102" s="654"/>
      <c r="AA102" s="655"/>
      <c r="AB102" s="178" t="s">
        <v>11</v>
      </c>
      <c r="AC102" s="179"/>
      <c r="AD102" s="180"/>
      <c r="AE102" s="122" t="s">
        <v>415</v>
      </c>
      <c r="AF102" s="122"/>
      <c r="AG102" s="122"/>
      <c r="AH102" s="122"/>
      <c r="AI102" s="122" t="s">
        <v>567</v>
      </c>
      <c r="AJ102" s="122"/>
      <c r="AK102" s="122"/>
      <c r="AL102" s="122"/>
      <c r="AM102" s="122" t="s">
        <v>383</v>
      </c>
      <c r="AN102" s="122"/>
      <c r="AO102" s="122"/>
      <c r="AP102" s="122"/>
      <c r="AQ102" s="650" t="s">
        <v>591</v>
      </c>
      <c r="AR102" s="651"/>
      <c r="AS102" s="651"/>
      <c r="AT102" s="651"/>
      <c r="AU102" s="651"/>
      <c r="AV102" s="651"/>
      <c r="AW102" s="651"/>
      <c r="AX102" s="652"/>
      <c r="AY102">
        <f>IF(SUBSTITUTE(SUBSTITUTE($G$103,"／",""),"　","")="",0,1)</f>
        <v>0</v>
      </c>
    </row>
    <row r="103" spans="1:60" ht="23.25" hidden="1" customHeight="1" x14ac:dyDescent="0.2">
      <c r="A103" s="687"/>
      <c r="B103" s="200"/>
      <c r="C103" s="200"/>
      <c r="D103" s="200"/>
      <c r="E103" s="200"/>
      <c r="F103" s="688"/>
      <c r="G103" s="675" t="s">
        <v>628</v>
      </c>
      <c r="H103" s="676"/>
      <c r="I103" s="676"/>
      <c r="J103" s="676"/>
      <c r="K103" s="676"/>
      <c r="L103" s="676"/>
      <c r="M103" s="676"/>
      <c r="N103" s="676"/>
      <c r="O103" s="676"/>
      <c r="P103" s="676"/>
      <c r="Q103" s="676"/>
      <c r="R103" s="676"/>
      <c r="S103" s="676"/>
      <c r="T103" s="676"/>
      <c r="U103" s="676"/>
      <c r="V103" s="676"/>
      <c r="W103" s="676"/>
      <c r="X103" s="676"/>
      <c r="Y103" s="679" t="s">
        <v>580</v>
      </c>
      <c r="Z103" s="680"/>
      <c r="AA103" s="681"/>
      <c r="AB103" s="682"/>
      <c r="AC103" s="683"/>
      <c r="AD103" s="684"/>
      <c r="AE103" s="685"/>
      <c r="AF103" s="685"/>
      <c r="AG103" s="685"/>
      <c r="AH103" s="685"/>
      <c r="AI103" s="685"/>
      <c r="AJ103" s="685"/>
      <c r="AK103" s="685"/>
      <c r="AL103" s="685"/>
      <c r="AM103" s="685"/>
      <c r="AN103" s="685"/>
      <c r="AO103" s="685"/>
      <c r="AP103" s="685"/>
      <c r="AQ103" s="98"/>
      <c r="AR103" s="92"/>
      <c r="AS103" s="92"/>
      <c r="AT103" s="92"/>
      <c r="AU103" s="92"/>
      <c r="AV103" s="92"/>
      <c r="AW103" s="92"/>
      <c r="AX103" s="93"/>
      <c r="AY103">
        <f>$AY$102</f>
        <v>0</v>
      </c>
    </row>
    <row r="104" spans="1:60" ht="46.5" hidden="1" customHeight="1" x14ac:dyDescent="0.2">
      <c r="A104" s="689"/>
      <c r="B104" s="111"/>
      <c r="C104" s="111"/>
      <c r="D104" s="111"/>
      <c r="E104" s="111"/>
      <c r="F104" s="690"/>
      <c r="G104" s="677"/>
      <c r="H104" s="678"/>
      <c r="I104" s="678"/>
      <c r="J104" s="678"/>
      <c r="K104" s="678"/>
      <c r="L104" s="678"/>
      <c r="M104" s="678"/>
      <c r="N104" s="678"/>
      <c r="O104" s="678"/>
      <c r="P104" s="678"/>
      <c r="Q104" s="678"/>
      <c r="R104" s="678"/>
      <c r="S104" s="678"/>
      <c r="T104" s="678"/>
      <c r="U104" s="678"/>
      <c r="V104" s="678"/>
      <c r="W104" s="678"/>
      <c r="X104" s="678"/>
      <c r="Y104" s="222" t="s">
        <v>582</v>
      </c>
      <c r="Z104" s="672"/>
      <c r="AA104" s="673"/>
      <c r="AB104" s="635" t="s">
        <v>627</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2">
      <c r="A105" s="434" t="s">
        <v>236</v>
      </c>
      <c r="B105" s="616"/>
      <c r="C105" s="616"/>
      <c r="D105" s="616"/>
      <c r="E105" s="616"/>
      <c r="F105" s="617"/>
      <c r="G105" s="625" t="s">
        <v>139</v>
      </c>
      <c r="H105" s="200"/>
      <c r="I105" s="200"/>
      <c r="J105" s="200"/>
      <c r="K105" s="200"/>
      <c r="L105" s="200"/>
      <c r="M105" s="200"/>
      <c r="N105" s="200"/>
      <c r="O105" s="201"/>
      <c r="P105" s="202" t="s">
        <v>55</v>
      </c>
      <c r="Q105" s="200"/>
      <c r="R105" s="200"/>
      <c r="S105" s="200"/>
      <c r="T105" s="200"/>
      <c r="U105" s="200"/>
      <c r="V105" s="200"/>
      <c r="W105" s="200"/>
      <c r="X105" s="201"/>
      <c r="Y105" s="626"/>
      <c r="Z105" s="627"/>
      <c r="AA105" s="628"/>
      <c r="AB105" s="632" t="s">
        <v>11</v>
      </c>
      <c r="AC105" s="633"/>
      <c r="AD105" s="634"/>
      <c r="AE105" s="122" t="s">
        <v>415</v>
      </c>
      <c r="AF105" s="122"/>
      <c r="AG105" s="122"/>
      <c r="AH105" s="122"/>
      <c r="AI105" s="122" t="s">
        <v>567</v>
      </c>
      <c r="AJ105" s="122"/>
      <c r="AK105" s="122"/>
      <c r="AL105" s="122"/>
      <c r="AM105" s="122" t="s">
        <v>383</v>
      </c>
      <c r="AN105" s="122"/>
      <c r="AO105" s="122"/>
      <c r="AP105" s="122"/>
      <c r="AQ105" s="219" t="s">
        <v>174</v>
      </c>
      <c r="AR105" s="220"/>
      <c r="AS105" s="220"/>
      <c r="AT105" s="221"/>
      <c r="AU105" s="200" t="s">
        <v>128</v>
      </c>
      <c r="AV105" s="200"/>
      <c r="AW105" s="200"/>
      <c r="AX105" s="203"/>
      <c r="AY105">
        <f>COUNTA($G$107)</f>
        <v>0</v>
      </c>
    </row>
    <row r="106" spans="1:60" ht="18.75" hidden="1" customHeight="1" x14ac:dyDescent="0.2">
      <c r="A106" s="618"/>
      <c r="B106" s="619"/>
      <c r="C106" s="619"/>
      <c r="D106" s="619"/>
      <c r="E106" s="619"/>
      <c r="F106" s="620"/>
      <c r="G106" s="159"/>
      <c r="H106" s="111"/>
      <c r="I106" s="111"/>
      <c r="J106" s="111"/>
      <c r="K106" s="111"/>
      <c r="L106" s="111"/>
      <c r="M106" s="111"/>
      <c r="N106" s="111"/>
      <c r="O106" s="112"/>
      <c r="P106" s="110"/>
      <c r="Q106" s="111"/>
      <c r="R106" s="111"/>
      <c r="S106" s="111"/>
      <c r="T106" s="111"/>
      <c r="U106" s="111"/>
      <c r="V106" s="111"/>
      <c r="W106" s="111"/>
      <c r="X106" s="112"/>
      <c r="Y106" s="629"/>
      <c r="Z106" s="630"/>
      <c r="AA106" s="631"/>
      <c r="AB106" s="119"/>
      <c r="AC106" s="120"/>
      <c r="AD106" s="121"/>
      <c r="AE106" s="122"/>
      <c r="AF106" s="122"/>
      <c r="AG106" s="122"/>
      <c r="AH106" s="122"/>
      <c r="AI106" s="122"/>
      <c r="AJ106" s="122"/>
      <c r="AK106" s="122"/>
      <c r="AL106" s="122"/>
      <c r="AM106" s="122"/>
      <c r="AN106" s="122"/>
      <c r="AO106" s="122"/>
      <c r="AP106" s="122"/>
      <c r="AQ106" s="530"/>
      <c r="AR106" s="531"/>
      <c r="AS106" s="130" t="s">
        <v>175</v>
      </c>
      <c r="AT106" s="131"/>
      <c r="AU106" s="129"/>
      <c r="AV106" s="129"/>
      <c r="AW106" s="111" t="s">
        <v>166</v>
      </c>
      <c r="AX106" s="132"/>
      <c r="AY106">
        <f t="shared" ref="AY106:AY111" si="3">$AY$105</f>
        <v>0</v>
      </c>
    </row>
    <row r="107" spans="1:60" ht="23.25" hidden="1" customHeight="1" x14ac:dyDescent="0.2">
      <c r="A107" s="621"/>
      <c r="B107" s="619"/>
      <c r="C107" s="619"/>
      <c r="D107" s="619"/>
      <c r="E107" s="619"/>
      <c r="F107" s="620"/>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60" ht="23.25" hidden="1" customHeight="1" x14ac:dyDescent="0.2">
      <c r="A108" s="622"/>
      <c r="B108" s="623"/>
      <c r="C108" s="623"/>
      <c r="D108" s="623"/>
      <c r="E108" s="623"/>
      <c r="F108" s="624"/>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60" ht="23.25" hidden="1" customHeight="1" x14ac:dyDescent="0.2">
      <c r="A109" s="621"/>
      <c r="B109" s="619"/>
      <c r="C109" s="619"/>
      <c r="D109" s="619"/>
      <c r="E109" s="619"/>
      <c r="F109" s="620"/>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15" t="s">
        <v>14</v>
      </c>
      <c r="AC109" s="615"/>
      <c r="AD109" s="615"/>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60" ht="23.25" hidden="1" customHeight="1" x14ac:dyDescent="0.2">
      <c r="A110" s="190" t="s">
        <v>260</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572</v>
      </c>
      <c r="B112" s="155" t="s">
        <v>573</v>
      </c>
      <c r="C112" s="156"/>
      <c r="D112" s="156"/>
      <c r="E112" s="156"/>
      <c r="F112" s="157"/>
      <c r="G112" s="200" t="s">
        <v>574</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592</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415</v>
      </c>
      <c r="AF117" s="122"/>
      <c r="AG117" s="122"/>
      <c r="AH117" s="122"/>
      <c r="AI117" s="122" t="s">
        <v>567</v>
      </c>
      <c r="AJ117" s="122"/>
      <c r="AK117" s="122"/>
      <c r="AL117" s="122"/>
      <c r="AM117" s="122" t="s">
        <v>383</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4" t="s">
        <v>50</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4" t="s">
        <v>13</v>
      </c>
      <c r="Z121" s="95"/>
      <c r="AA121" s="96"/>
      <c r="AB121" s="102" t="s">
        <v>14</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415</v>
      </c>
      <c r="AF122" s="122"/>
      <c r="AG122" s="122"/>
      <c r="AH122" s="122"/>
      <c r="AI122" s="122" t="s">
        <v>567</v>
      </c>
      <c r="AJ122" s="122"/>
      <c r="AK122" s="122"/>
      <c r="AL122" s="122"/>
      <c r="AM122" s="122" t="s">
        <v>383</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4" t="s">
        <v>50</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4" t="s">
        <v>13</v>
      </c>
      <c r="Z126" s="95"/>
      <c r="AA126" s="96"/>
      <c r="AB126" s="102" t="s">
        <v>14</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415</v>
      </c>
      <c r="AF127" s="122"/>
      <c r="AG127" s="122"/>
      <c r="AH127" s="122"/>
      <c r="AI127" s="122" t="s">
        <v>567</v>
      </c>
      <c r="AJ127" s="122"/>
      <c r="AK127" s="122"/>
      <c r="AL127" s="122"/>
      <c r="AM127" s="122" t="s">
        <v>383</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4" t="s">
        <v>50</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4" t="s">
        <v>13</v>
      </c>
      <c r="Z131" s="95"/>
      <c r="AA131" s="96"/>
      <c r="AB131" s="102" t="s">
        <v>14</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c r="AZ131" s="10"/>
      <c r="BA131" s="10"/>
      <c r="BB131" s="10"/>
      <c r="BC131" s="10"/>
      <c r="BD131" s="10"/>
      <c r="BE131" s="10"/>
      <c r="BF131" s="10"/>
      <c r="BG131" s="10"/>
      <c r="BH131" s="10"/>
    </row>
    <row r="132" spans="1:60" ht="47.25" hidden="1" customHeight="1" x14ac:dyDescent="0.2">
      <c r="A132" s="735" t="s">
        <v>578</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2">
      <c r="A133" s="671" t="s">
        <v>579</v>
      </c>
      <c r="B133" s="156"/>
      <c r="C133" s="156"/>
      <c r="D133" s="156"/>
      <c r="E133" s="156"/>
      <c r="F133" s="157"/>
      <c r="G133" s="712" t="s">
        <v>571</v>
      </c>
      <c r="H133" s="713"/>
      <c r="I133" s="713"/>
      <c r="J133" s="713"/>
      <c r="K133" s="713"/>
      <c r="L133" s="713"/>
      <c r="M133" s="713"/>
      <c r="N133" s="713"/>
      <c r="O133" s="713"/>
      <c r="P133" s="714" t="s">
        <v>570</v>
      </c>
      <c r="Q133" s="713"/>
      <c r="R133" s="713"/>
      <c r="S133" s="713"/>
      <c r="T133" s="713"/>
      <c r="U133" s="713"/>
      <c r="V133" s="713"/>
      <c r="W133" s="713"/>
      <c r="X133" s="715"/>
      <c r="Y133" s="716"/>
      <c r="Z133" s="717"/>
      <c r="AA133" s="718"/>
      <c r="AB133" s="649" t="s">
        <v>11</v>
      </c>
      <c r="AC133" s="649"/>
      <c r="AD133" s="649"/>
      <c r="AE133" s="122" t="s">
        <v>415</v>
      </c>
      <c r="AF133" s="122"/>
      <c r="AG133" s="122"/>
      <c r="AH133" s="122"/>
      <c r="AI133" s="122" t="s">
        <v>567</v>
      </c>
      <c r="AJ133" s="122"/>
      <c r="AK133" s="122"/>
      <c r="AL133" s="122"/>
      <c r="AM133" s="122" t="s">
        <v>383</v>
      </c>
      <c r="AN133" s="122"/>
      <c r="AO133" s="122"/>
      <c r="AP133" s="122"/>
      <c r="AQ133" s="646" t="s">
        <v>414</v>
      </c>
      <c r="AR133" s="647"/>
      <c r="AS133" s="647"/>
      <c r="AT133" s="648"/>
      <c r="AU133" s="646" t="s">
        <v>590</v>
      </c>
      <c r="AV133" s="647"/>
      <c r="AW133" s="647"/>
      <c r="AX133" s="656"/>
      <c r="AY133">
        <f>COUNTA($G$134)</f>
        <v>0</v>
      </c>
    </row>
    <row r="134" spans="1:60" ht="23.25" hidden="1" customHeight="1" x14ac:dyDescent="0.2">
      <c r="A134" s="671"/>
      <c r="B134" s="156"/>
      <c r="C134" s="156"/>
      <c r="D134" s="156"/>
      <c r="E134" s="156"/>
      <c r="F134" s="157"/>
      <c r="G134" s="657"/>
      <c r="H134" s="658"/>
      <c r="I134" s="658"/>
      <c r="J134" s="658"/>
      <c r="K134" s="658"/>
      <c r="L134" s="658"/>
      <c r="M134" s="658"/>
      <c r="N134" s="658"/>
      <c r="O134" s="658"/>
      <c r="P134" s="661"/>
      <c r="Q134" s="662"/>
      <c r="R134" s="662"/>
      <c r="S134" s="662"/>
      <c r="T134" s="662"/>
      <c r="U134" s="662"/>
      <c r="V134" s="662"/>
      <c r="W134" s="662"/>
      <c r="X134" s="663"/>
      <c r="Y134" s="667" t="s">
        <v>51</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2">
      <c r="A135" s="191"/>
      <c r="B135" s="161"/>
      <c r="C135" s="161"/>
      <c r="D135" s="161"/>
      <c r="E135" s="161"/>
      <c r="F135" s="162"/>
      <c r="G135" s="659"/>
      <c r="H135" s="660"/>
      <c r="I135" s="660"/>
      <c r="J135" s="660"/>
      <c r="K135" s="660"/>
      <c r="L135" s="660"/>
      <c r="M135" s="660"/>
      <c r="N135" s="660"/>
      <c r="O135" s="660"/>
      <c r="P135" s="664"/>
      <c r="Q135" s="665"/>
      <c r="R135" s="665"/>
      <c r="S135" s="665"/>
      <c r="T135" s="665"/>
      <c r="U135" s="665"/>
      <c r="V135" s="665"/>
      <c r="W135" s="665"/>
      <c r="X135" s="666"/>
      <c r="Y135" s="643" t="s">
        <v>52</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2">
      <c r="A136" s="190" t="s">
        <v>580</v>
      </c>
      <c r="B136" s="108"/>
      <c r="C136" s="108"/>
      <c r="D136" s="108"/>
      <c r="E136" s="108"/>
      <c r="F136" s="686"/>
      <c r="G136" s="179" t="s">
        <v>581</v>
      </c>
      <c r="H136" s="179"/>
      <c r="I136" s="179"/>
      <c r="J136" s="179"/>
      <c r="K136" s="179"/>
      <c r="L136" s="179"/>
      <c r="M136" s="179"/>
      <c r="N136" s="179"/>
      <c r="O136" s="179"/>
      <c r="P136" s="179"/>
      <c r="Q136" s="179"/>
      <c r="R136" s="179"/>
      <c r="S136" s="179"/>
      <c r="T136" s="179"/>
      <c r="U136" s="179"/>
      <c r="V136" s="179"/>
      <c r="W136" s="179"/>
      <c r="X136" s="180"/>
      <c r="Y136" s="653"/>
      <c r="Z136" s="654"/>
      <c r="AA136" s="655"/>
      <c r="AB136" s="178" t="s">
        <v>11</v>
      </c>
      <c r="AC136" s="179"/>
      <c r="AD136" s="180"/>
      <c r="AE136" s="122" t="s">
        <v>415</v>
      </c>
      <c r="AF136" s="122"/>
      <c r="AG136" s="122"/>
      <c r="AH136" s="122"/>
      <c r="AI136" s="122" t="s">
        <v>567</v>
      </c>
      <c r="AJ136" s="122"/>
      <c r="AK136" s="122"/>
      <c r="AL136" s="122"/>
      <c r="AM136" s="122" t="s">
        <v>383</v>
      </c>
      <c r="AN136" s="122"/>
      <c r="AO136" s="122"/>
      <c r="AP136" s="122"/>
      <c r="AQ136" s="650" t="s">
        <v>591</v>
      </c>
      <c r="AR136" s="651"/>
      <c r="AS136" s="651"/>
      <c r="AT136" s="651"/>
      <c r="AU136" s="651"/>
      <c r="AV136" s="651"/>
      <c r="AW136" s="651"/>
      <c r="AX136" s="652"/>
      <c r="AY136">
        <f>IF(SUBSTITUTE(SUBSTITUTE($G$137,"／",""),"　","")="",0,1)</f>
        <v>0</v>
      </c>
    </row>
    <row r="137" spans="1:60" ht="23.25" hidden="1" customHeight="1" x14ac:dyDescent="0.2">
      <c r="A137" s="687"/>
      <c r="B137" s="200"/>
      <c r="C137" s="200"/>
      <c r="D137" s="200"/>
      <c r="E137" s="200"/>
      <c r="F137" s="688"/>
      <c r="G137" s="675" t="s">
        <v>628</v>
      </c>
      <c r="H137" s="676"/>
      <c r="I137" s="676"/>
      <c r="J137" s="676"/>
      <c r="K137" s="676"/>
      <c r="L137" s="676"/>
      <c r="M137" s="676"/>
      <c r="N137" s="676"/>
      <c r="O137" s="676"/>
      <c r="P137" s="676"/>
      <c r="Q137" s="676"/>
      <c r="R137" s="676"/>
      <c r="S137" s="676"/>
      <c r="T137" s="676"/>
      <c r="U137" s="676"/>
      <c r="V137" s="676"/>
      <c r="W137" s="676"/>
      <c r="X137" s="676"/>
      <c r="Y137" s="679" t="s">
        <v>580</v>
      </c>
      <c r="Z137" s="680"/>
      <c r="AA137" s="681"/>
      <c r="AB137" s="682"/>
      <c r="AC137" s="683"/>
      <c r="AD137" s="684"/>
      <c r="AE137" s="685"/>
      <c r="AF137" s="685"/>
      <c r="AG137" s="685"/>
      <c r="AH137" s="685"/>
      <c r="AI137" s="685"/>
      <c r="AJ137" s="685"/>
      <c r="AK137" s="685"/>
      <c r="AL137" s="685"/>
      <c r="AM137" s="685"/>
      <c r="AN137" s="685"/>
      <c r="AO137" s="685"/>
      <c r="AP137" s="685"/>
      <c r="AQ137" s="98"/>
      <c r="AR137" s="92"/>
      <c r="AS137" s="92"/>
      <c r="AT137" s="92"/>
      <c r="AU137" s="92"/>
      <c r="AV137" s="92"/>
      <c r="AW137" s="92"/>
      <c r="AX137" s="93"/>
      <c r="AY137">
        <f>$AY$136</f>
        <v>0</v>
      </c>
    </row>
    <row r="138" spans="1:60" ht="46.5" hidden="1" customHeight="1" x14ac:dyDescent="0.2">
      <c r="A138" s="689"/>
      <c r="B138" s="111"/>
      <c r="C138" s="111"/>
      <c r="D138" s="111"/>
      <c r="E138" s="111"/>
      <c r="F138" s="690"/>
      <c r="G138" s="677"/>
      <c r="H138" s="678"/>
      <c r="I138" s="678"/>
      <c r="J138" s="678"/>
      <c r="K138" s="678"/>
      <c r="L138" s="678"/>
      <c r="M138" s="678"/>
      <c r="N138" s="678"/>
      <c r="O138" s="678"/>
      <c r="P138" s="678"/>
      <c r="Q138" s="678"/>
      <c r="R138" s="678"/>
      <c r="S138" s="678"/>
      <c r="T138" s="678"/>
      <c r="U138" s="678"/>
      <c r="V138" s="678"/>
      <c r="W138" s="678"/>
      <c r="X138" s="678"/>
      <c r="Y138" s="222" t="s">
        <v>582</v>
      </c>
      <c r="Z138" s="672"/>
      <c r="AA138" s="673"/>
      <c r="AB138" s="635" t="s">
        <v>627</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2">
      <c r="A139" s="434" t="s">
        <v>236</v>
      </c>
      <c r="B139" s="616"/>
      <c r="C139" s="616"/>
      <c r="D139" s="616"/>
      <c r="E139" s="616"/>
      <c r="F139" s="617"/>
      <c r="G139" s="625" t="s">
        <v>139</v>
      </c>
      <c r="H139" s="200"/>
      <c r="I139" s="200"/>
      <c r="J139" s="200"/>
      <c r="K139" s="200"/>
      <c r="L139" s="200"/>
      <c r="M139" s="200"/>
      <c r="N139" s="200"/>
      <c r="O139" s="201"/>
      <c r="P139" s="202" t="s">
        <v>55</v>
      </c>
      <c r="Q139" s="200"/>
      <c r="R139" s="200"/>
      <c r="S139" s="200"/>
      <c r="T139" s="200"/>
      <c r="U139" s="200"/>
      <c r="V139" s="200"/>
      <c r="W139" s="200"/>
      <c r="X139" s="201"/>
      <c r="Y139" s="626"/>
      <c r="Z139" s="627"/>
      <c r="AA139" s="628"/>
      <c r="AB139" s="632" t="s">
        <v>11</v>
      </c>
      <c r="AC139" s="633"/>
      <c r="AD139" s="634"/>
      <c r="AE139" s="122" t="s">
        <v>415</v>
      </c>
      <c r="AF139" s="122"/>
      <c r="AG139" s="122"/>
      <c r="AH139" s="122"/>
      <c r="AI139" s="122" t="s">
        <v>567</v>
      </c>
      <c r="AJ139" s="122"/>
      <c r="AK139" s="122"/>
      <c r="AL139" s="122"/>
      <c r="AM139" s="122" t="s">
        <v>383</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18"/>
      <c r="B140" s="619"/>
      <c r="C140" s="619"/>
      <c r="D140" s="619"/>
      <c r="E140" s="619"/>
      <c r="F140" s="620"/>
      <c r="G140" s="159"/>
      <c r="H140" s="111"/>
      <c r="I140" s="111"/>
      <c r="J140" s="111"/>
      <c r="K140" s="111"/>
      <c r="L140" s="111"/>
      <c r="M140" s="111"/>
      <c r="N140" s="111"/>
      <c r="O140" s="112"/>
      <c r="P140" s="110"/>
      <c r="Q140" s="111"/>
      <c r="R140" s="111"/>
      <c r="S140" s="111"/>
      <c r="T140" s="111"/>
      <c r="U140" s="111"/>
      <c r="V140" s="111"/>
      <c r="W140" s="111"/>
      <c r="X140" s="112"/>
      <c r="Y140" s="629"/>
      <c r="Z140" s="630"/>
      <c r="AA140" s="631"/>
      <c r="AB140" s="119"/>
      <c r="AC140" s="120"/>
      <c r="AD140" s="121"/>
      <c r="AE140" s="122"/>
      <c r="AF140" s="122"/>
      <c r="AG140" s="122"/>
      <c r="AH140" s="122"/>
      <c r="AI140" s="122"/>
      <c r="AJ140" s="122"/>
      <c r="AK140" s="122"/>
      <c r="AL140" s="122"/>
      <c r="AM140" s="122"/>
      <c r="AN140" s="122"/>
      <c r="AO140" s="122"/>
      <c r="AP140" s="122"/>
      <c r="AQ140" s="530"/>
      <c r="AR140" s="531"/>
      <c r="AS140" s="130" t="s">
        <v>175</v>
      </c>
      <c r="AT140" s="131"/>
      <c r="AU140" s="129"/>
      <c r="AV140" s="129"/>
      <c r="AW140" s="111" t="s">
        <v>166</v>
      </c>
      <c r="AX140" s="132"/>
      <c r="AY140">
        <f t="shared" ref="AY140:AY145" si="5">$AY$139</f>
        <v>0</v>
      </c>
    </row>
    <row r="141" spans="1:60" ht="23.25" hidden="1" customHeight="1" x14ac:dyDescent="0.2">
      <c r="A141" s="621"/>
      <c r="B141" s="619"/>
      <c r="C141" s="619"/>
      <c r="D141" s="619"/>
      <c r="E141" s="619"/>
      <c r="F141" s="620"/>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60" ht="23.25" hidden="1" customHeight="1" x14ac:dyDescent="0.2">
      <c r="A142" s="622"/>
      <c r="B142" s="623"/>
      <c r="C142" s="623"/>
      <c r="D142" s="623"/>
      <c r="E142" s="623"/>
      <c r="F142" s="624"/>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60" ht="23.25" hidden="1" customHeight="1" x14ac:dyDescent="0.2">
      <c r="A143" s="621"/>
      <c r="B143" s="619"/>
      <c r="C143" s="619"/>
      <c r="D143" s="619"/>
      <c r="E143" s="619"/>
      <c r="F143" s="620"/>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15" t="s">
        <v>14</v>
      </c>
      <c r="AC143" s="615"/>
      <c r="AD143" s="615"/>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60" ht="23.25" hidden="1" customHeight="1" x14ac:dyDescent="0.2">
      <c r="A144" s="190" t="s">
        <v>260</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572</v>
      </c>
      <c r="B146" s="155" t="s">
        <v>573</v>
      </c>
      <c r="C146" s="156"/>
      <c r="D146" s="156"/>
      <c r="E146" s="156"/>
      <c r="F146" s="157"/>
      <c r="G146" s="200" t="s">
        <v>574</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592</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415</v>
      </c>
      <c r="AF151" s="122"/>
      <c r="AG151" s="122"/>
      <c r="AH151" s="122"/>
      <c r="AI151" s="122" t="s">
        <v>567</v>
      </c>
      <c r="AJ151" s="122"/>
      <c r="AK151" s="122"/>
      <c r="AL151" s="122"/>
      <c r="AM151" s="122" t="s">
        <v>383</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4" t="s">
        <v>50</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4" t="s">
        <v>13</v>
      </c>
      <c r="Z155" s="95"/>
      <c r="AA155" s="96"/>
      <c r="AB155" s="102" t="s">
        <v>14</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415</v>
      </c>
      <c r="AF156" s="122"/>
      <c r="AG156" s="122"/>
      <c r="AH156" s="122"/>
      <c r="AI156" s="122" t="s">
        <v>567</v>
      </c>
      <c r="AJ156" s="122"/>
      <c r="AK156" s="122"/>
      <c r="AL156" s="122"/>
      <c r="AM156" s="122" t="s">
        <v>383</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4" t="s">
        <v>50</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4" t="s">
        <v>13</v>
      </c>
      <c r="Z160" s="95"/>
      <c r="AA160" s="96"/>
      <c r="AB160" s="102" t="s">
        <v>14</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415</v>
      </c>
      <c r="AF161" s="122"/>
      <c r="AG161" s="122"/>
      <c r="AH161" s="122"/>
      <c r="AI161" s="122" t="s">
        <v>567</v>
      </c>
      <c r="AJ161" s="122"/>
      <c r="AK161" s="122"/>
      <c r="AL161" s="122"/>
      <c r="AM161" s="122" t="s">
        <v>383</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4" t="s">
        <v>50</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35" t="s">
        <v>578</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2">
      <c r="A167" s="671" t="s">
        <v>579</v>
      </c>
      <c r="B167" s="156"/>
      <c r="C167" s="156"/>
      <c r="D167" s="156"/>
      <c r="E167" s="156"/>
      <c r="F167" s="157"/>
      <c r="G167" s="712" t="s">
        <v>571</v>
      </c>
      <c r="H167" s="713"/>
      <c r="I167" s="713"/>
      <c r="J167" s="713"/>
      <c r="K167" s="713"/>
      <c r="L167" s="713"/>
      <c r="M167" s="713"/>
      <c r="N167" s="713"/>
      <c r="O167" s="713"/>
      <c r="P167" s="714" t="s">
        <v>570</v>
      </c>
      <c r="Q167" s="713"/>
      <c r="R167" s="713"/>
      <c r="S167" s="713"/>
      <c r="T167" s="713"/>
      <c r="U167" s="713"/>
      <c r="V167" s="713"/>
      <c r="W167" s="713"/>
      <c r="X167" s="715"/>
      <c r="Y167" s="716"/>
      <c r="Z167" s="717"/>
      <c r="AA167" s="718"/>
      <c r="AB167" s="649" t="s">
        <v>11</v>
      </c>
      <c r="AC167" s="649"/>
      <c r="AD167" s="649"/>
      <c r="AE167" s="122" t="s">
        <v>415</v>
      </c>
      <c r="AF167" s="122"/>
      <c r="AG167" s="122"/>
      <c r="AH167" s="122"/>
      <c r="AI167" s="122" t="s">
        <v>567</v>
      </c>
      <c r="AJ167" s="122"/>
      <c r="AK167" s="122"/>
      <c r="AL167" s="122"/>
      <c r="AM167" s="122" t="s">
        <v>383</v>
      </c>
      <c r="AN167" s="122"/>
      <c r="AO167" s="122"/>
      <c r="AP167" s="122"/>
      <c r="AQ167" s="646" t="s">
        <v>414</v>
      </c>
      <c r="AR167" s="647"/>
      <c r="AS167" s="647"/>
      <c r="AT167" s="648"/>
      <c r="AU167" s="646" t="s">
        <v>590</v>
      </c>
      <c r="AV167" s="647"/>
      <c r="AW167" s="647"/>
      <c r="AX167" s="656"/>
      <c r="AY167">
        <f>COUNTA($G$168)</f>
        <v>0</v>
      </c>
    </row>
    <row r="168" spans="1:60" ht="23.25" hidden="1" customHeight="1" x14ac:dyDescent="0.2">
      <c r="A168" s="671"/>
      <c r="B168" s="156"/>
      <c r="C168" s="156"/>
      <c r="D168" s="156"/>
      <c r="E168" s="156"/>
      <c r="F168" s="157"/>
      <c r="G168" s="657"/>
      <c r="H168" s="658"/>
      <c r="I168" s="658"/>
      <c r="J168" s="658"/>
      <c r="K168" s="658"/>
      <c r="L168" s="658"/>
      <c r="M168" s="658"/>
      <c r="N168" s="658"/>
      <c r="O168" s="658"/>
      <c r="P168" s="661"/>
      <c r="Q168" s="662"/>
      <c r="R168" s="662"/>
      <c r="S168" s="662"/>
      <c r="T168" s="662"/>
      <c r="U168" s="662"/>
      <c r="V168" s="662"/>
      <c r="W168" s="662"/>
      <c r="X168" s="663"/>
      <c r="Y168" s="667" t="s">
        <v>51</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2">
      <c r="A169" s="191"/>
      <c r="B169" s="161"/>
      <c r="C169" s="161"/>
      <c r="D169" s="161"/>
      <c r="E169" s="161"/>
      <c r="F169" s="162"/>
      <c r="G169" s="659"/>
      <c r="H169" s="660"/>
      <c r="I169" s="660"/>
      <c r="J169" s="660"/>
      <c r="K169" s="660"/>
      <c r="L169" s="660"/>
      <c r="M169" s="660"/>
      <c r="N169" s="660"/>
      <c r="O169" s="660"/>
      <c r="P169" s="664"/>
      <c r="Q169" s="665"/>
      <c r="R169" s="665"/>
      <c r="S169" s="665"/>
      <c r="T169" s="665"/>
      <c r="U169" s="665"/>
      <c r="V169" s="665"/>
      <c r="W169" s="665"/>
      <c r="X169" s="666"/>
      <c r="Y169" s="643" t="s">
        <v>52</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2">
      <c r="A170" s="190" t="s">
        <v>580</v>
      </c>
      <c r="B170" s="108"/>
      <c r="C170" s="108"/>
      <c r="D170" s="108"/>
      <c r="E170" s="108"/>
      <c r="F170" s="686"/>
      <c r="G170" s="179" t="s">
        <v>581</v>
      </c>
      <c r="H170" s="179"/>
      <c r="I170" s="179"/>
      <c r="J170" s="179"/>
      <c r="K170" s="179"/>
      <c r="L170" s="179"/>
      <c r="M170" s="179"/>
      <c r="N170" s="179"/>
      <c r="O170" s="179"/>
      <c r="P170" s="179"/>
      <c r="Q170" s="179"/>
      <c r="R170" s="179"/>
      <c r="S170" s="179"/>
      <c r="T170" s="179"/>
      <c r="U170" s="179"/>
      <c r="V170" s="179"/>
      <c r="W170" s="179"/>
      <c r="X170" s="180"/>
      <c r="Y170" s="653"/>
      <c r="Z170" s="654"/>
      <c r="AA170" s="655"/>
      <c r="AB170" s="178" t="s">
        <v>11</v>
      </c>
      <c r="AC170" s="179"/>
      <c r="AD170" s="180"/>
      <c r="AE170" s="122" t="s">
        <v>415</v>
      </c>
      <c r="AF170" s="122"/>
      <c r="AG170" s="122"/>
      <c r="AH170" s="122"/>
      <c r="AI170" s="122" t="s">
        <v>567</v>
      </c>
      <c r="AJ170" s="122"/>
      <c r="AK170" s="122"/>
      <c r="AL170" s="122"/>
      <c r="AM170" s="122" t="s">
        <v>383</v>
      </c>
      <c r="AN170" s="122"/>
      <c r="AO170" s="122"/>
      <c r="AP170" s="122"/>
      <c r="AQ170" s="650" t="s">
        <v>591</v>
      </c>
      <c r="AR170" s="651"/>
      <c r="AS170" s="651"/>
      <c r="AT170" s="651"/>
      <c r="AU170" s="651"/>
      <c r="AV170" s="651"/>
      <c r="AW170" s="651"/>
      <c r="AX170" s="652"/>
      <c r="AY170">
        <f>IF(SUBSTITUTE(SUBSTITUTE($G$171,"／",""),"　","")="",0,1)</f>
        <v>0</v>
      </c>
    </row>
    <row r="171" spans="1:60" ht="23.25" hidden="1" customHeight="1" x14ac:dyDescent="0.2">
      <c r="A171" s="687"/>
      <c r="B171" s="200"/>
      <c r="C171" s="200"/>
      <c r="D171" s="200"/>
      <c r="E171" s="200"/>
      <c r="F171" s="688"/>
      <c r="G171" s="675" t="s">
        <v>628</v>
      </c>
      <c r="H171" s="676"/>
      <c r="I171" s="676"/>
      <c r="J171" s="676"/>
      <c r="K171" s="676"/>
      <c r="L171" s="676"/>
      <c r="M171" s="676"/>
      <c r="N171" s="676"/>
      <c r="O171" s="676"/>
      <c r="P171" s="676"/>
      <c r="Q171" s="676"/>
      <c r="R171" s="676"/>
      <c r="S171" s="676"/>
      <c r="T171" s="676"/>
      <c r="U171" s="676"/>
      <c r="V171" s="676"/>
      <c r="W171" s="676"/>
      <c r="X171" s="676"/>
      <c r="Y171" s="679" t="s">
        <v>580</v>
      </c>
      <c r="Z171" s="680"/>
      <c r="AA171" s="681"/>
      <c r="AB171" s="682"/>
      <c r="AC171" s="683"/>
      <c r="AD171" s="684"/>
      <c r="AE171" s="685"/>
      <c r="AF171" s="685"/>
      <c r="AG171" s="685"/>
      <c r="AH171" s="685"/>
      <c r="AI171" s="685"/>
      <c r="AJ171" s="685"/>
      <c r="AK171" s="685"/>
      <c r="AL171" s="685"/>
      <c r="AM171" s="685"/>
      <c r="AN171" s="685"/>
      <c r="AO171" s="685"/>
      <c r="AP171" s="685"/>
      <c r="AQ171" s="98"/>
      <c r="AR171" s="92"/>
      <c r="AS171" s="92"/>
      <c r="AT171" s="92"/>
      <c r="AU171" s="92"/>
      <c r="AV171" s="92"/>
      <c r="AW171" s="92"/>
      <c r="AX171" s="93"/>
      <c r="AY171">
        <f>$AY$170</f>
        <v>0</v>
      </c>
    </row>
    <row r="172" spans="1:60" ht="46.5" hidden="1" customHeight="1" x14ac:dyDescent="0.2">
      <c r="A172" s="689"/>
      <c r="B172" s="111"/>
      <c r="C172" s="111"/>
      <c r="D172" s="111"/>
      <c r="E172" s="111"/>
      <c r="F172" s="690"/>
      <c r="G172" s="677"/>
      <c r="H172" s="678"/>
      <c r="I172" s="678"/>
      <c r="J172" s="678"/>
      <c r="K172" s="678"/>
      <c r="L172" s="678"/>
      <c r="M172" s="678"/>
      <c r="N172" s="678"/>
      <c r="O172" s="678"/>
      <c r="P172" s="678"/>
      <c r="Q172" s="678"/>
      <c r="R172" s="678"/>
      <c r="S172" s="678"/>
      <c r="T172" s="678"/>
      <c r="U172" s="678"/>
      <c r="V172" s="678"/>
      <c r="W172" s="678"/>
      <c r="X172" s="678"/>
      <c r="Y172" s="222" t="s">
        <v>582</v>
      </c>
      <c r="Z172" s="672"/>
      <c r="AA172" s="673"/>
      <c r="AB172" s="635" t="s">
        <v>627</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2">
      <c r="A173" s="434" t="s">
        <v>236</v>
      </c>
      <c r="B173" s="616"/>
      <c r="C173" s="616"/>
      <c r="D173" s="616"/>
      <c r="E173" s="616"/>
      <c r="F173" s="617"/>
      <c r="G173" s="625" t="s">
        <v>139</v>
      </c>
      <c r="H173" s="200"/>
      <c r="I173" s="200"/>
      <c r="J173" s="200"/>
      <c r="K173" s="200"/>
      <c r="L173" s="200"/>
      <c r="M173" s="200"/>
      <c r="N173" s="200"/>
      <c r="O173" s="201"/>
      <c r="P173" s="202" t="s">
        <v>55</v>
      </c>
      <c r="Q173" s="200"/>
      <c r="R173" s="200"/>
      <c r="S173" s="200"/>
      <c r="T173" s="200"/>
      <c r="U173" s="200"/>
      <c r="V173" s="200"/>
      <c r="W173" s="200"/>
      <c r="X173" s="201"/>
      <c r="Y173" s="626"/>
      <c r="Z173" s="627"/>
      <c r="AA173" s="628"/>
      <c r="AB173" s="632" t="s">
        <v>11</v>
      </c>
      <c r="AC173" s="633"/>
      <c r="AD173" s="634"/>
      <c r="AE173" s="122" t="s">
        <v>415</v>
      </c>
      <c r="AF173" s="122"/>
      <c r="AG173" s="122"/>
      <c r="AH173" s="122"/>
      <c r="AI173" s="122" t="s">
        <v>567</v>
      </c>
      <c r="AJ173" s="122"/>
      <c r="AK173" s="122"/>
      <c r="AL173" s="122"/>
      <c r="AM173" s="122" t="s">
        <v>383</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18"/>
      <c r="B174" s="619"/>
      <c r="C174" s="619"/>
      <c r="D174" s="619"/>
      <c r="E174" s="619"/>
      <c r="F174" s="620"/>
      <c r="G174" s="159"/>
      <c r="H174" s="111"/>
      <c r="I174" s="111"/>
      <c r="J174" s="111"/>
      <c r="K174" s="111"/>
      <c r="L174" s="111"/>
      <c r="M174" s="111"/>
      <c r="N174" s="111"/>
      <c r="O174" s="112"/>
      <c r="P174" s="110"/>
      <c r="Q174" s="111"/>
      <c r="R174" s="111"/>
      <c r="S174" s="111"/>
      <c r="T174" s="111"/>
      <c r="U174" s="111"/>
      <c r="V174" s="111"/>
      <c r="W174" s="111"/>
      <c r="X174" s="112"/>
      <c r="Y174" s="629"/>
      <c r="Z174" s="630"/>
      <c r="AA174" s="631"/>
      <c r="AB174" s="119"/>
      <c r="AC174" s="120"/>
      <c r="AD174" s="121"/>
      <c r="AE174" s="122"/>
      <c r="AF174" s="122"/>
      <c r="AG174" s="122"/>
      <c r="AH174" s="122"/>
      <c r="AI174" s="122"/>
      <c r="AJ174" s="122"/>
      <c r="AK174" s="122"/>
      <c r="AL174" s="122"/>
      <c r="AM174" s="122"/>
      <c r="AN174" s="122"/>
      <c r="AO174" s="122"/>
      <c r="AP174" s="122"/>
      <c r="AQ174" s="530"/>
      <c r="AR174" s="531"/>
      <c r="AS174" s="130" t="s">
        <v>175</v>
      </c>
      <c r="AT174" s="131"/>
      <c r="AU174" s="129"/>
      <c r="AV174" s="129"/>
      <c r="AW174" s="111" t="s">
        <v>166</v>
      </c>
      <c r="AX174" s="132"/>
      <c r="AY174">
        <f t="shared" ref="AY174:AY179" si="7">$AY$173</f>
        <v>0</v>
      </c>
    </row>
    <row r="175" spans="1:60" ht="23.25" hidden="1" customHeight="1" x14ac:dyDescent="0.2">
      <c r="A175" s="621"/>
      <c r="B175" s="619"/>
      <c r="C175" s="619"/>
      <c r="D175" s="619"/>
      <c r="E175" s="619"/>
      <c r="F175" s="620"/>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60" ht="23.25" hidden="1" customHeight="1" x14ac:dyDescent="0.2">
      <c r="A176" s="622"/>
      <c r="B176" s="623"/>
      <c r="C176" s="623"/>
      <c r="D176" s="623"/>
      <c r="E176" s="623"/>
      <c r="F176" s="624"/>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60" ht="23.25" hidden="1" customHeight="1" x14ac:dyDescent="0.2">
      <c r="A177" s="621"/>
      <c r="B177" s="619"/>
      <c r="C177" s="619"/>
      <c r="D177" s="619"/>
      <c r="E177" s="619"/>
      <c r="F177" s="620"/>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15" t="s">
        <v>14</v>
      </c>
      <c r="AC177" s="615"/>
      <c r="AD177" s="615"/>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60" ht="23.25" hidden="1" customHeight="1" x14ac:dyDescent="0.2">
      <c r="A178" s="190" t="s">
        <v>260</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572</v>
      </c>
      <c r="B180" s="155" t="s">
        <v>573</v>
      </c>
      <c r="C180" s="156"/>
      <c r="D180" s="156"/>
      <c r="E180" s="156"/>
      <c r="F180" s="157"/>
      <c r="G180" s="200" t="s">
        <v>574</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592</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415</v>
      </c>
      <c r="AF185" s="122"/>
      <c r="AG185" s="122"/>
      <c r="AH185" s="122"/>
      <c r="AI185" s="122" t="s">
        <v>567</v>
      </c>
      <c r="AJ185" s="122"/>
      <c r="AK185" s="122"/>
      <c r="AL185" s="122"/>
      <c r="AM185" s="122" t="s">
        <v>383</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4" t="s">
        <v>50</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4" t="s">
        <v>13</v>
      </c>
      <c r="Z189" s="95"/>
      <c r="AA189" s="96"/>
      <c r="AB189" s="102" t="s">
        <v>14</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415</v>
      </c>
      <c r="AF190" s="122"/>
      <c r="AG190" s="122"/>
      <c r="AH190" s="122"/>
      <c r="AI190" s="122" t="s">
        <v>567</v>
      </c>
      <c r="AJ190" s="122"/>
      <c r="AK190" s="122"/>
      <c r="AL190" s="122"/>
      <c r="AM190" s="122" t="s">
        <v>383</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4" t="s">
        <v>50</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4" t="s">
        <v>13</v>
      </c>
      <c r="Z194" s="95"/>
      <c r="AA194" s="96"/>
      <c r="AB194" s="102" t="s">
        <v>14</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415</v>
      </c>
      <c r="AF195" s="122"/>
      <c r="AG195" s="122"/>
      <c r="AH195" s="122"/>
      <c r="AI195" s="122" t="s">
        <v>567</v>
      </c>
      <c r="AJ195" s="122"/>
      <c r="AK195" s="122"/>
      <c r="AL195" s="122"/>
      <c r="AM195" s="122" t="s">
        <v>383</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4" t="s">
        <v>50</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2">
      <c r="A200" s="575" t="s">
        <v>237</v>
      </c>
      <c r="B200" s="576"/>
      <c r="C200" s="576"/>
      <c r="D200" s="576"/>
      <c r="E200" s="576"/>
      <c r="F200" s="577"/>
      <c r="G200" s="600"/>
      <c r="H200" s="602" t="s">
        <v>139</v>
      </c>
      <c r="I200" s="602"/>
      <c r="J200" s="602"/>
      <c r="K200" s="602"/>
      <c r="L200" s="602"/>
      <c r="M200" s="602"/>
      <c r="N200" s="602"/>
      <c r="O200" s="603"/>
      <c r="P200" s="605" t="s">
        <v>55</v>
      </c>
      <c r="Q200" s="602"/>
      <c r="R200" s="602"/>
      <c r="S200" s="602"/>
      <c r="T200" s="602"/>
      <c r="U200" s="602"/>
      <c r="V200" s="603"/>
      <c r="W200" s="607" t="s">
        <v>233</v>
      </c>
      <c r="X200" s="608"/>
      <c r="Y200" s="611"/>
      <c r="Z200" s="611"/>
      <c r="AA200" s="612"/>
      <c r="AB200" s="605" t="s">
        <v>11</v>
      </c>
      <c r="AC200" s="602"/>
      <c r="AD200" s="603"/>
      <c r="AE200" s="122" t="s">
        <v>415</v>
      </c>
      <c r="AF200" s="122"/>
      <c r="AG200" s="122"/>
      <c r="AH200" s="122"/>
      <c r="AI200" s="122" t="s">
        <v>567</v>
      </c>
      <c r="AJ200" s="122"/>
      <c r="AK200" s="122"/>
      <c r="AL200" s="122"/>
      <c r="AM200" s="122" t="s">
        <v>383</v>
      </c>
      <c r="AN200" s="122"/>
      <c r="AO200" s="122"/>
      <c r="AP200" s="122"/>
      <c r="AQ200" s="123" t="s">
        <v>174</v>
      </c>
      <c r="AR200" s="124"/>
      <c r="AS200" s="124"/>
      <c r="AT200" s="125"/>
      <c r="AU200" s="596" t="s">
        <v>128</v>
      </c>
      <c r="AV200" s="596"/>
      <c r="AW200" s="596"/>
      <c r="AX200" s="597"/>
      <c r="AY200">
        <f>COUNTA($H$202)</f>
        <v>0</v>
      </c>
    </row>
    <row r="201" spans="1:60" ht="18.75" hidden="1" customHeight="1" x14ac:dyDescent="0.2">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22"/>
      <c r="AF201" s="122"/>
      <c r="AG201" s="122"/>
      <c r="AH201" s="122"/>
      <c r="AI201" s="122"/>
      <c r="AJ201" s="122"/>
      <c r="AK201" s="122"/>
      <c r="AL201" s="122"/>
      <c r="AM201" s="122"/>
      <c r="AN201" s="122"/>
      <c r="AO201" s="122"/>
      <c r="AP201" s="122"/>
      <c r="AQ201" s="530"/>
      <c r="AR201" s="531"/>
      <c r="AS201" s="130" t="s">
        <v>175</v>
      </c>
      <c r="AT201" s="131"/>
      <c r="AU201" s="129"/>
      <c r="AV201" s="129"/>
      <c r="AW201" s="598" t="s">
        <v>166</v>
      </c>
      <c r="AX201" s="599"/>
      <c r="AY201">
        <f t="shared" ref="AY201:AY207" si="10">$AY$200</f>
        <v>0</v>
      </c>
    </row>
    <row r="202" spans="1:60" ht="23.25" hidden="1" customHeight="1" x14ac:dyDescent="0.2">
      <c r="A202" s="536"/>
      <c r="B202" s="537"/>
      <c r="C202" s="537"/>
      <c r="D202" s="537"/>
      <c r="E202" s="537"/>
      <c r="F202" s="538"/>
      <c r="G202" s="582" t="s">
        <v>176</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250</v>
      </c>
      <c r="AC202" s="581"/>
      <c r="AD202" s="581"/>
      <c r="AE202" s="98"/>
      <c r="AF202" s="92"/>
      <c r="AG202" s="92"/>
      <c r="AH202" s="92"/>
      <c r="AI202" s="98"/>
      <c r="AJ202" s="92"/>
      <c r="AK202" s="92"/>
      <c r="AL202" s="92"/>
      <c r="AM202" s="98"/>
      <c r="AN202" s="92"/>
      <c r="AO202" s="92"/>
      <c r="AP202" s="92"/>
      <c r="AQ202" s="98"/>
      <c r="AR202" s="92"/>
      <c r="AS202" s="92"/>
      <c r="AT202" s="526"/>
      <c r="AU202" s="92"/>
      <c r="AV202" s="92"/>
      <c r="AW202" s="92"/>
      <c r="AX202" s="93"/>
      <c r="AY202">
        <f t="shared" si="10"/>
        <v>0</v>
      </c>
    </row>
    <row r="203" spans="1:60" ht="23.25" hidden="1" customHeight="1" x14ac:dyDescent="0.2">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50</v>
      </c>
      <c r="Z203" s="573"/>
      <c r="AA203" s="574"/>
      <c r="AB203" s="580" t="s">
        <v>250</v>
      </c>
      <c r="AC203" s="580"/>
      <c r="AD203" s="580"/>
      <c r="AE203" s="98"/>
      <c r="AF203" s="92"/>
      <c r="AG203" s="92"/>
      <c r="AH203" s="92"/>
      <c r="AI203" s="98"/>
      <c r="AJ203" s="92"/>
      <c r="AK203" s="92"/>
      <c r="AL203" s="92"/>
      <c r="AM203" s="98"/>
      <c r="AN203" s="92"/>
      <c r="AO203" s="92"/>
      <c r="AP203" s="92"/>
      <c r="AQ203" s="98"/>
      <c r="AR203" s="92"/>
      <c r="AS203" s="92"/>
      <c r="AT203" s="526"/>
      <c r="AU203" s="92"/>
      <c r="AV203" s="92"/>
      <c r="AW203" s="92"/>
      <c r="AX203" s="93"/>
      <c r="AY203">
        <f t="shared" si="10"/>
        <v>0</v>
      </c>
    </row>
    <row r="204" spans="1:60" ht="23.25" hidden="1" customHeight="1" x14ac:dyDescent="0.2">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251</v>
      </c>
      <c r="AC204" s="578"/>
      <c r="AD204" s="578"/>
      <c r="AE204" s="103"/>
      <c r="AF204" s="104"/>
      <c r="AG204" s="104"/>
      <c r="AH204" s="104"/>
      <c r="AI204" s="103"/>
      <c r="AJ204" s="104"/>
      <c r="AK204" s="104"/>
      <c r="AL204" s="104"/>
      <c r="AM204" s="103"/>
      <c r="AN204" s="104"/>
      <c r="AO204" s="104"/>
      <c r="AP204" s="104"/>
      <c r="AQ204" s="98"/>
      <c r="AR204" s="92"/>
      <c r="AS204" s="92"/>
      <c r="AT204" s="526"/>
      <c r="AU204" s="92"/>
      <c r="AV204" s="92"/>
      <c r="AW204" s="92"/>
      <c r="AX204" s="93"/>
      <c r="AY204">
        <f t="shared" si="10"/>
        <v>0</v>
      </c>
    </row>
    <row r="205" spans="1:60" ht="23.25" hidden="1" customHeight="1" x14ac:dyDescent="0.2">
      <c r="A205" s="536" t="s">
        <v>240</v>
      </c>
      <c r="B205" s="537"/>
      <c r="C205" s="537"/>
      <c r="D205" s="537"/>
      <c r="E205" s="537"/>
      <c r="F205" s="538"/>
      <c r="G205" s="561" t="s">
        <v>177</v>
      </c>
      <c r="H205" s="562"/>
      <c r="I205" s="562"/>
      <c r="J205" s="562"/>
      <c r="K205" s="562"/>
      <c r="L205" s="562"/>
      <c r="M205" s="562"/>
      <c r="N205" s="562"/>
      <c r="O205" s="562"/>
      <c r="P205" s="562"/>
      <c r="Q205" s="562"/>
      <c r="R205" s="562"/>
      <c r="S205" s="562"/>
      <c r="T205" s="562"/>
      <c r="U205" s="562"/>
      <c r="V205" s="562"/>
      <c r="W205" s="565" t="s">
        <v>249</v>
      </c>
      <c r="X205" s="566"/>
      <c r="Y205" s="571" t="s">
        <v>12</v>
      </c>
      <c r="Z205" s="571"/>
      <c r="AA205" s="572"/>
      <c r="AB205" s="581" t="s">
        <v>250</v>
      </c>
      <c r="AC205" s="581"/>
      <c r="AD205" s="581"/>
      <c r="AE205" s="98"/>
      <c r="AF205" s="92"/>
      <c r="AG205" s="92"/>
      <c r="AH205" s="92"/>
      <c r="AI205" s="98"/>
      <c r="AJ205" s="92"/>
      <c r="AK205" s="92"/>
      <c r="AL205" s="92"/>
      <c r="AM205" s="98"/>
      <c r="AN205" s="92"/>
      <c r="AO205" s="92"/>
      <c r="AP205" s="92"/>
      <c r="AQ205" s="98"/>
      <c r="AR205" s="92"/>
      <c r="AS205" s="92"/>
      <c r="AT205" s="526"/>
      <c r="AU205" s="92"/>
      <c r="AV205" s="92"/>
      <c r="AW205" s="92"/>
      <c r="AX205" s="93"/>
      <c r="AY205">
        <f t="shared" si="10"/>
        <v>0</v>
      </c>
    </row>
    <row r="206" spans="1:60" ht="23.25" hidden="1" customHeight="1" x14ac:dyDescent="0.2">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50</v>
      </c>
      <c r="Z206" s="573"/>
      <c r="AA206" s="574"/>
      <c r="AB206" s="580" t="s">
        <v>250</v>
      </c>
      <c r="AC206" s="580"/>
      <c r="AD206" s="580"/>
      <c r="AE206" s="98"/>
      <c r="AF206" s="92"/>
      <c r="AG206" s="92"/>
      <c r="AH206" s="92"/>
      <c r="AI206" s="98"/>
      <c r="AJ206" s="92"/>
      <c r="AK206" s="92"/>
      <c r="AL206" s="92"/>
      <c r="AM206" s="98"/>
      <c r="AN206" s="92"/>
      <c r="AO206" s="92"/>
      <c r="AP206" s="92"/>
      <c r="AQ206" s="98"/>
      <c r="AR206" s="92"/>
      <c r="AS206" s="92"/>
      <c r="AT206" s="526"/>
      <c r="AU206" s="92"/>
      <c r="AV206" s="92"/>
      <c r="AW206" s="92"/>
      <c r="AX206" s="93"/>
      <c r="AY206">
        <f t="shared" si="10"/>
        <v>0</v>
      </c>
    </row>
    <row r="207" spans="1:60" ht="23.25" hidden="1" customHeight="1" x14ac:dyDescent="0.2">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251</v>
      </c>
      <c r="AC207" s="578"/>
      <c r="AD207" s="578"/>
      <c r="AE207" s="103"/>
      <c r="AF207" s="104"/>
      <c r="AG207" s="104"/>
      <c r="AH207" s="104"/>
      <c r="AI207" s="103"/>
      <c r="AJ207" s="104"/>
      <c r="AK207" s="104"/>
      <c r="AL207" s="104"/>
      <c r="AM207" s="103"/>
      <c r="AN207" s="104"/>
      <c r="AO207" s="104"/>
      <c r="AP207" s="579"/>
      <c r="AQ207" s="98"/>
      <c r="AR207" s="92"/>
      <c r="AS207" s="92"/>
      <c r="AT207" s="526"/>
      <c r="AU207" s="92"/>
      <c r="AV207" s="92"/>
      <c r="AW207" s="92"/>
      <c r="AX207" s="93"/>
      <c r="AY207">
        <f t="shared" si="10"/>
        <v>0</v>
      </c>
    </row>
    <row r="208" spans="1:60" ht="18.75" hidden="1" customHeight="1" x14ac:dyDescent="0.2">
      <c r="A208" s="533" t="s">
        <v>237</v>
      </c>
      <c r="B208" s="534"/>
      <c r="C208" s="534"/>
      <c r="D208" s="534"/>
      <c r="E208" s="534"/>
      <c r="F208" s="535"/>
      <c r="G208" s="539"/>
      <c r="H208" s="124" t="s">
        <v>139</v>
      </c>
      <c r="I208" s="124"/>
      <c r="J208" s="124"/>
      <c r="K208" s="124"/>
      <c r="L208" s="124"/>
      <c r="M208" s="124"/>
      <c r="N208" s="124"/>
      <c r="O208" s="125"/>
      <c r="P208" s="123" t="s">
        <v>55</v>
      </c>
      <c r="Q208" s="124"/>
      <c r="R208" s="124"/>
      <c r="S208" s="124"/>
      <c r="T208" s="124"/>
      <c r="U208" s="124"/>
      <c r="V208" s="124"/>
      <c r="W208" s="124"/>
      <c r="X208" s="125"/>
      <c r="Y208" s="542"/>
      <c r="Z208" s="543"/>
      <c r="AA208" s="544"/>
      <c r="AB208" s="107" t="s">
        <v>11</v>
      </c>
      <c r="AC208" s="108"/>
      <c r="AD208" s="109"/>
      <c r="AE208" s="259" t="s">
        <v>415</v>
      </c>
      <c r="AF208" s="259"/>
      <c r="AG208" s="259"/>
      <c r="AH208" s="259"/>
      <c r="AI208" s="122" t="s">
        <v>567</v>
      </c>
      <c r="AJ208" s="122"/>
      <c r="AK208" s="122"/>
      <c r="AL208" s="122"/>
      <c r="AM208" s="122" t="s">
        <v>383</v>
      </c>
      <c r="AN208" s="122"/>
      <c r="AO208" s="122"/>
      <c r="AP208" s="122"/>
      <c r="AQ208" s="123" t="s">
        <v>174</v>
      </c>
      <c r="AR208" s="124"/>
      <c r="AS208" s="124"/>
      <c r="AT208" s="125"/>
      <c r="AU208" s="527" t="s">
        <v>128</v>
      </c>
      <c r="AV208" s="528"/>
      <c r="AW208" s="528"/>
      <c r="AX208" s="529"/>
      <c r="AY208">
        <f>COUNTA($H$210)</f>
        <v>0</v>
      </c>
    </row>
    <row r="209" spans="1:51" ht="18.75" hidden="1" customHeight="1" x14ac:dyDescent="0.2">
      <c r="A209" s="536"/>
      <c r="B209" s="537"/>
      <c r="C209" s="537"/>
      <c r="D209" s="537"/>
      <c r="E209" s="537"/>
      <c r="F209" s="538"/>
      <c r="G209" s="540"/>
      <c r="H209" s="130"/>
      <c r="I209" s="130"/>
      <c r="J209" s="130"/>
      <c r="K209" s="130"/>
      <c r="L209" s="130"/>
      <c r="M209" s="130"/>
      <c r="N209" s="130"/>
      <c r="O209" s="131"/>
      <c r="P209" s="541"/>
      <c r="Q209" s="130"/>
      <c r="R209" s="130"/>
      <c r="S209" s="130"/>
      <c r="T209" s="130"/>
      <c r="U209" s="130"/>
      <c r="V209" s="130"/>
      <c r="W209" s="130"/>
      <c r="X209" s="131"/>
      <c r="Y209" s="545"/>
      <c r="Z209" s="546"/>
      <c r="AA209" s="547"/>
      <c r="AB209" s="110"/>
      <c r="AC209" s="111"/>
      <c r="AD209" s="112"/>
      <c r="AE209" s="259"/>
      <c r="AF209" s="259"/>
      <c r="AG209" s="259"/>
      <c r="AH209" s="259"/>
      <c r="AI209" s="122"/>
      <c r="AJ209" s="122"/>
      <c r="AK209" s="122"/>
      <c r="AL209" s="122"/>
      <c r="AM209" s="122"/>
      <c r="AN209" s="122"/>
      <c r="AO209" s="122"/>
      <c r="AP209" s="122"/>
      <c r="AQ209" s="530"/>
      <c r="AR209" s="531"/>
      <c r="AS209" s="130" t="s">
        <v>175</v>
      </c>
      <c r="AT209" s="131"/>
      <c r="AU209" s="530"/>
      <c r="AV209" s="531"/>
      <c r="AW209" s="130" t="s">
        <v>166</v>
      </c>
      <c r="AX209" s="532"/>
      <c r="AY209">
        <f>$AY$208</f>
        <v>0</v>
      </c>
    </row>
    <row r="210" spans="1:51" ht="23.25" hidden="1" customHeight="1" x14ac:dyDescent="0.2">
      <c r="A210" s="536"/>
      <c r="B210" s="537"/>
      <c r="C210" s="537"/>
      <c r="D210" s="537"/>
      <c r="E210" s="537"/>
      <c r="F210" s="538"/>
      <c r="G210" s="548" t="s">
        <v>176</v>
      </c>
      <c r="H210" s="134"/>
      <c r="I210" s="134"/>
      <c r="J210" s="134"/>
      <c r="K210" s="134"/>
      <c r="L210" s="134"/>
      <c r="M210" s="134"/>
      <c r="N210" s="134"/>
      <c r="O210" s="135"/>
      <c r="P210" s="134"/>
      <c r="Q210" s="134"/>
      <c r="R210" s="134"/>
      <c r="S210" s="134"/>
      <c r="T210" s="134"/>
      <c r="U210" s="134"/>
      <c r="V210" s="134"/>
      <c r="W210" s="134"/>
      <c r="X210" s="135"/>
      <c r="Y210" s="551" t="s">
        <v>12</v>
      </c>
      <c r="Z210" s="552"/>
      <c r="AA210" s="553"/>
      <c r="AB210" s="491"/>
      <c r="AC210" s="491"/>
      <c r="AD210" s="491"/>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x14ac:dyDescent="0.2">
      <c r="A211" s="536"/>
      <c r="B211" s="537"/>
      <c r="C211" s="537"/>
      <c r="D211" s="537"/>
      <c r="E211" s="537"/>
      <c r="F211" s="538"/>
      <c r="G211" s="549"/>
      <c r="H211" s="137"/>
      <c r="I211" s="137"/>
      <c r="J211" s="137"/>
      <c r="K211" s="137"/>
      <c r="L211" s="137"/>
      <c r="M211" s="137"/>
      <c r="N211" s="137"/>
      <c r="O211" s="138"/>
      <c r="P211" s="137"/>
      <c r="Q211" s="137"/>
      <c r="R211" s="137"/>
      <c r="S211" s="137"/>
      <c r="T211" s="137"/>
      <c r="U211" s="137"/>
      <c r="V211" s="137"/>
      <c r="W211" s="137"/>
      <c r="X211" s="138"/>
      <c r="Y211" s="557" t="s">
        <v>50</v>
      </c>
      <c r="Z211" s="558"/>
      <c r="AA211" s="559"/>
      <c r="AB211" s="490"/>
      <c r="AC211" s="490"/>
      <c r="AD211" s="490"/>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x14ac:dyDescent="0.2">
      <c r="A212" s="536"/>
      <c r="B212" s="537"/>
      <c r="C212" s="537"/>
      <c r="D212" s="537"/>
      <c r="E212" s="537"/>
      <c r="F212" s="538"/>
      <c r="G212" s="550"/>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54" t="s">
        <v>14</v>
      </c>
      <c r="AC212" s="554"/>
      <c r="AD212" s="554"/>
      <c r="AE212" s="555"/>
      <c r="AF212" s="556"/>
      <c r="AG212" s="556"/>
      <c r="AH212" s="556"/>
      <c r="AI212" s="555"/>
      <c r="AJ212" s="556"/>
      <c r="AK212" s="556"/>
      <c r="AL212" s="556"/>
      <c r="AM212" s="555"/>
      <c r="AN212" s="556"/>
      <c r="AO212" s="556"/>
      <c r="AP212" s="556"/>
      <c r="AQ212" s="99"/>
      <c r="AR212" s="100"/>
      <c r="AS212" s="100"/>
      <c r="AT212" s="101"/>
      <c r="AU212" s="92"/>
      <c r="AV212" s="92"/>
      <c r="AW212" s="92"/>
      <c r="AX212" s="93"/>
      <c r="AY212">
        <f>$AY$208</f>
        <v>0</v>
      </c>
    </row>
    <row r="213" spans="1:51" ht="69.75" hidden="1" customHeight="1" x14ac:dyDescent="0.2">
      <c r="A213" s="519" t="s">
        <v>619</v>
      </c>
      <c r="B213" s="520"/>
      <c r="C213" s="520"/>
      <c r="D213" s="520"/>
      <c r="E213" s="521" t="s">
        <v>225</v>
      </c>
      <c r="F213" s="522"/>
      <c r="G213" s="78" t="s">
        <v>177</v>
      </c>
      <c r="H213" s="492"/>
      <c r="I213" s="493"/>
      <c r="J213" s="493"/>
      <c r="K213" s="493"/>
      <c r="L213" s="493"/>
      <c r="M213" s="493"/>
      <c r="N213" s="493"/>
      <c r="O213" s="523"/>
      <c r="P213" s="243"/>
      <c r="Q213" s="243"/>
      <c r="R213" s="243"/>
      <c r="S213" s="243"/>
      <c r="T213" s="243"/>
      <c r="U213" s="243"/>
      <c r="V213" s="243"/>
      <c r="W213" s="243"/>
      <c r="X213" s="243"/>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x14ac:dyDescent="0.25">
      <c r="A214" s="434" t="s">
        <v>575</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232</v>
      </c>
      <c r="AP214" s="437"/>
      <c r="AQ214" s="437"/>
      <c r="AR214" s="77" t="s">
        <v>231</v>
      </c>
      <c r="AS214" s="436"/>
      <c r="AT214" s="437"/>
      <c r="AU214" s="437"/>
      <c r="AV214" s="437"/>
      <c r="AW214" s="437"/>
      <c r="AX214" s="438"/>
      <c r="AY214">
        <f>COUNTIF($AR$214,"☑")</f>
        <v>0</v>
      </c>
    </row>
    <row r="215" spans="1:51" ht="45" customHeight="1" x14ac:dyDescent="0.2">
      <c r="A215" s="423" t="s">
        <v>282</v>
      </c>
      <c r="B215" s="424"/>
      <c r="C215" s="427" t="s">
        <v>178</v>
      </c>
      <c r="D215" s="424"/>
      <c r="E215" s="429" t="s">
        <v>194</v>
      </c>
      <c r="F215" s="430"/>
      <c r="G215" s="431" t="s">
        <v>283</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40" customHeight="1" x14ac:dyDescent="0.2">
      <c r="A216" s="425"/>
      <c r="B216" s="426"/>
      <c r="C216" s="428"/>
      <c r="D216" s="426"/>
      <c r="E216" s="152" t="s">
        <v>193</v>
      </c>
      <c r="F216" s="154"/>
      <c r="G216" s="133" t="s">
        <v>649</v>
      </c>
      <c r="H216" s="134"/>
      <c r="I216" s="134"/>
      <c r="J216" s="134"/>
      <c r="K216" s="134"/>
      <c r="L216" s="134"/>
      <c r="M216" s="134"/>
      <c r="N216" s="134"/>
      <c r="O216" s="134"/>
      <c r="P216" s="134"/>
      <c r="Q216" s="134"/>
      <c r="R216" s="134"/>
      <c r="S216" s="134"/>
      <c r="T216" s="134"/>
      <c r="U216" s="134"/>
      <c r="V216" s="135"/>
      <c r="W216" s="505" t="s">
        <v>583</v>
      </c>
      <c r="X216" s="506"/>
      <c r="Y216" s="506"/>
      <c r="Z216" s="506"/>
      <c r="AA216" s="507"/>
      <c r="AB216" s="508" t="s">
        <v>679</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2">
      <c r="A217" s="425"/>
      <c r="B217" s="426"/>
      <c r="C217" s="428"/>
      <c r="D217" s="426"/>
      <c r="E217" s="160"/>
      <c r="F217" s="162"/>
      <c r="G217" s="139"/>
      <c r="H217" s="140"/>
      <c r="I217" s="140"/>
      <c r="J217" s="140"/>
      <c r="K217" s="140"/>
      <c r="L217" s="140"/>
      <c r="M217" s="140"/>
      <c r="N217" s="140"/>
      <c r="O217" s="140"/>
      <c r="P217" s="140"/>
      <c r="Q217" s="140"/>
      <c r="R217" s="140"/>
      <c r="S217" s="140"/>
      <c r="T217" s="140"/>
      <c r="U217" s="140"/>
      <c r="V217" s="141"/>
      <c r="W217" s="511" t="s">
        <v>584</v>
      </c>
      <c r="X217" s="512"/>
      <c r="Y217" s="512"/>
      <c r="Z217" s="512"/>
      <c r="AA217" s="513"/>
      <c r="AB217" s="508" t="s">
        <v>678</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2">
      <c r="A218" s="425"/>
      <c r="B218" s="426"/>
      <c r="C218" s="514" t="s">
        <v>596</v>
      </c>
      <c r="D218" s="515"/>
      <c r="E218" s="152" t="s">
        <v>278</v>
      </c>
      <c r="F218" s="154"/>
      <c r="G218" s="495" t="s">
        <v>181</v>
      </c>
      <c r="H218" s="496"/>
      <c r="I218" s="496"/>
      <c r="J218" s="516" t="s">
        <v>612</v>
      </c>
      <c r="K218" s="517"/>
      <c r="L218" s="517"/>
      <c r="M218" s="517"/>
      <c r="N218" s="517"/>
      <c r="O218" s="517"/>
      <c r="P218" s="517"/>
      <c r="Q218" s="517"/>
      <c r="R218" s="517"/>
      <c r="S218" s="517"/>
      <c r="T218" s="518"/>
      <c r="U218" s="493" t="s">
        <v>674</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66"/>
    </row>
    <row r="219" spans="1:51" ht="34.5" customHeight="1" x14ac:dyDescent="0.2">
      <c r="A219" s="425"/>
      <c r="B219" s="426"/>
      <c r="C219" s="428"/>
      <c r="D219" s="426"/>
      <c r="E219" s="155"/>
      <c r="F219" s="157"/>
      <c r="G219" s="495" t="s">
        <v>597</v>
      </c>
      <c r="H219" s="496"/>
      <c r="I219" s="496"/>
      <c r="J219" s="496"/>
      <c r="K219" s="496"/>
      <c r="L219" s="496"/>
      <c r="M219" s="496"/>
      <c r="N219" s="496"/>
      <c r="O219" s="496"/>
      <c r="P219" s="496"/>
      <c r="Q219" s="496"/>
      <c r="R219" s="496"/>
      <c r="S219" s="496"/>
      <c r="T219" s="496"/>
      <c r="U219" s="492" t="s">
        <v>674</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66"/>
    </row>
    <row r="220" spans="1:51" ht="34.5" customHeight="1" thickBot="1" x14ac:dyDescent="0.25">
      <c r="A220" s="425"/>
      <c r="B220" s="426"/>
      <c r="C220" s="428"/>
      <c r="D220" s="426"/>
      <c r="E220" s="160"/>
      <c r="F220" s="162"/>
      <c r="G220" s="495" t="s">
        <v>584</v>
      </c>
      <c r="H220" s="496"/>
      <c r="I220" s="496"/>
      <c r="J220" s="496"/>
      <c r="K220" s="496"/>
      <c r="L220" s="496"/>
      <c r="M220" s="496"/>
      <c r="N220" s="496"/>
      <c r="O220" s="496"/>
      <c r="P220" s="496"/>
      <c r="Q220" s="496"/>
      <c r="R220" s="496"/>
      <c r="S220" s="496"/>
      <c r="T220" s="496"/>
      <c r="U220" s="834" t="s">
        <v>674</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66"/>
    </row>
    <row r="221" spans="1:51" ht="27" customHeight="1" x14ac:dyDescent="0.2">
      <c r="A221" s="497" t="s">
        <v>44</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2">
      <c r="A222" s="5"/>
      <c r="B222" s="6"/>
      <c r="C222" s="500" t="s">
        <v>29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33</v>
      </c>
      <c r="AE222" s="501"/>
      <c r="AF222" s="501"/>
      <c r="AG222" s="503" t="s">
        <v>28</v>
      </c>
      <c r="AH222" s="501"/>
      <c r="AI222" s="501"/>
      <c r="AJ222" s="501"/>
      <c r="AK222" s="501"/>
      <c r="AL222" s="501"/>
      <c r="AM222" s="501"/>
      <c r="AN222" s="501"/>
      <c r="AO222" s="501"/>
      <c r="AP222" s="501"/>
      <c r="AQ222" s="501"/>
      <c r="AR222" s="501"/>
      <c r="AS222" s="501"/>
      <c r="AT222" s="501"/>
      <c r="AU222" s="501"/>
      <c r="AV222" s="501"/>
      <c r="AW222" s="501"/>
      <c r="AX222" s="504"/>
    </row>
    <row r="223" spans="1:51" ht="34.5" customHeight="1" x14ac:dyDescent="0.2">
      <c r="A223" s="459" t="s">
        <v>133</v>
      </c>
      <c r="B223" s="460"/>
      <c r="C223" s="465" t="s">
        <v>134</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637</v>
      </c>
      <c r="AE223" s="469"/>
      <c r="AF223" s="469"/>
      <c r="AG223" s="470" t="s">
        <v>657</v>
      </c>
      <c r="AH223" s="471"/>
      <c r="AI223" s="471"/>
      <c r="AJ223" s="471"/>
      <c r="AK223" s="471"/>
      <c r="AL223" s="471"/>
      <c r="AM223" s="471"/>
      <c r="AN223" s="471"/>
      <c r="AO223" s="471"/>
      <c r="AP223" s="471"/>
      <c r="AQ223" s="471"/>
      <c r="AR223" s="471"/>
      <c r="AS223" s="471"/>
      <c r="AT223" s="471"/>
      <c r="AU223" s="471"/>
      <c r="AV223" s="471"/>
      <c r="AW223" s="471"/>
      <c r="AX223" s="472"/>
    </row>
    <row r="224" spans="1:51" ht="77.5" customHeight="1" x14ac:dyDescent="0.2">
      <c r="A224" s="461"/>
      <c r="B224" s="462"/>
      <c r="C224" s="473" t="s">
        <v>34</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74"/>
      <c r="AD224" s="375" t="s">
        <v>637</v>
      </c>
      <c r="AE224" s="376"/>
      <c r="AF224" s="376"/>
      <c r="AG224" s="370" t="s">
        <v>658</v>
      </c>
      <c r="AH224" s="371"/>
      <c r="AI224" s="371"/>
      <c r="AJ224" s="371"/>
      <c r="AK224" s="371"/>
      <c r="AL224" s="371"/>
      <c r="AM224" s="371"/>
      <c r="AN224" s="371"/>
      <c r="AO224" s="371"/>
      <c r="AP224" s="371"/>
      <c r="AQ224" s="371"/>
      <c r="AR224" s="371"/>
      <c r="AS224" s="371"/>
      <c r="AT224" s="371"/>
      <c r="AU224" s="371"/>
      <c r="AV224" s="371"/>
      <c r="AW224" s="371"/>
      <c r="AX224" s="372"/>
    </row>
    <row r="225" spans="1:50" ht="57" customHeight="1" x14ac:dyDescent="0.2">
      <c r="A225" s="463"/>
      <c r="B225" s="464"/>
      <c r="C225" s="475" t="s">
        <v>135</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2" t="s">
        <v>637</v>
      </c>
      <c r="AE225" s="413"/>
      <c r="AF225" s="413"/>
      <c r="AG225" s="478" t="s">
        <v>659</v>
      </c>
      <c r="AH225" s="479"/>
      <c r="AI225" s="479"/>
      <c r="AJ225" s="479"/>
      <c r="AK225" s="479"/>
      <c r="AL225" s="479"/>
      <c r="AM225" s="479"/>
      <c r="AN225" s="479"/>
      <c r="AO225" s="479"/>
      <c r="AP225" s="479"/>
      <c r="AQ225" s="479"/>
      <c r="AR225" s="479"/>
      <c r="AS225" s="479"/>
      <c r="AT225" s="479"/>
      <c r="AU225" s="479"/>
      <c r="AV225" s="479"/>
      <c r="AW225" s="479"/>
      <c r="AX225" s="480"/>
    </row>
    <row r="226" spans="1:50" ht="27" customHeight="1" x14ac:dyDescent="0.2">
      <c r="A226" s="350" t="s">
        <v>36</v>
      </c>
      <c r="B226" s="439"/>
      <c r="C226" s="441" t="s">
        <v>38</v>
      </c>
      <c r="D226" s="39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3" t="s">
        <v>637</v>
      </c>
      <c r="AE226" s="394"/>
      <c r="AF226" s="394"/>
      <c r="AG226" s="396" t="s">
        <v>671</v>
      </c>
      <c r="AH226" s="134"/>
      <c r="AI226" s="134"/>
      <c r="AJ226" s="134"/>
      <c r="AK226" s="134"/>
      <c r="AL226" s="134"/>
      <c r="AM226" s="134"/>
      <c r="AN226" s="134"/>
      <c r="AO226" s="134"/>
      <c r="AP226" s="134"/>
      <c r="AQ226" s="134"/>
      <c r="AR226" s="134"/>
      <c r="AS226" s="134"/>
      <c r="AT226" s="134"/>
      <c r="AU226" s="134"/>
      <c r="AV226" s="134"/>
      <c r="AW226" s="134"/>
      <c r="AX226" s="397"/>
    </row>
    <row r="227" spans="1:50" ht="35.25" customHeight="1" x14ac:dyDescent="0.2">
      <c r="A227" s="352"/>
      <c r="B227" s="440"/>
      <c r="C227" s="444"/>
      <c r="D227" s="445"/>
      <c r="E227" s="448" t="s">
        <v>261</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75" t="s">
        <v>648</v>
      </c>
      <c r="AE227" s="376"/>
      <c r="AF227" s="451"/>
      <c r="AG227" s="398"/>
      <c r="AH227" s="137"/>
      <c r="AI227" s="137"/>
      <c r="AJ227" s="137"/>
      <c r="AK227" s="137"/>
      <c r="AL227" s="137"/>
      <c r="AM227" s="137"/>
      <c r="AN227" s="137"/>
      <c r="AO227" s="137"/>
      <c r="AP227" s="137"/>
      <c r="AQ227" s="137"/>
      <c r="AR227" s="137"/>
      <c r="AS227" s="137"/>
      <c r="AT227" s="137"/>
      <c r="AU227" s="137"/>
      <c r="AV227" s="137"/>
      <c r="AW227" s="137"/>
      <c r="AX227" s="399"/>
    </row>
    <row r="228" spans="1:50" ht="26.25" customHeight="1" x14ac:dyDescent="0.2">
      <c r="A228" s="352"/>
      <c r="B228" s="440"/>
      <c r="C228" s="446"/>
      <c r="D228" s="447"/>
      <c r="E228" s="452" t="s">
        <v>215</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648</v>
      </c>
      <c r="AE228" s="456"/>
      <c r="AF228" s="456"/>
      <c r="AG228" s="398"/>
      <c r="AH228" s="137"/>
      <c r="AI228" s="137"/>
      <c r="AJ228" s="137"/>
      <c r="AK228" s="137"/>
      <c r="AL228" s="137"/>
      <c r="AM228" s="137"/>
      <c r="AN228" s="137"/>
      <c r="AO228" s="137"/>
      <c r="AP228" s="137"/>
      <c r="AQ228" s="137"/>
      <c r="AR228" s="137"/>
      <c r="AS228" s="137"/>
      <c r="AT228" s="137"/>
      <c r="AU228" s="137"/>
      <c r="AV228" s="137"/>
      <c r="AW228" s="137"/>
      <c r="AX228" s="399"/>
    </row>
    <row r="229" spans="1:50" ht="26.25" customHeight="1" x14ac:dyDescent="0.2">
      <c r="A229" s="352"/>
      <c r="B229" s="353"/>
      <c r="C229" s="457" t="s">
        <v>39</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59" t="s">
        <v>660</v>
      </c>
      <c r="AE229" s="360"/>
      <c r="AF229" s="360"/>
      <c r="AG229" s="417" t="s">
        <v>283</v>
      </c>
      <c r="AH229" s="418"/>
      <c r="AI229" s="418"/>
      <c r="AJ229" s="418"/>
      <c r="AK229" s="418"/>
      <c r="AL229" s="418"/>
      <c r="AM229" s="418"/>
      <c r="AN229" s="418"/>
      <c r="AO229" s="418"/>
      <c r="AP229" s="418"/>
      <c r="AQ229" s="418"/>
      <c r="AR229" s="418"/>
      <c r="AS229" s="418"/>
      <c r="AT229" s="418"/>
      <c r="AU229" s="418"/>
      <c r="AV229" s="418"/>
      <c r="AW229" s="418"/>
      <c r="AX229" s="419"/>
    </row>
    <row r="230" spans="1:50" ht="49" customHeight="1" x14ac:dyDescent="0.2">
      <c r="A230" s="352"/>
      <c r="B230" s="353"/>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637</v>
      </c>
      <c r="AE230" s="376"/>
      <c r="AF230" s="376"/>
      <c r="AG230" s="370" t="s">
        <v>661</v>
      </c>
      <c r="AH230" s="371"/>
      <c r="AI230" s="371"/>
      <c r="AJ230" s="371"/>
      <c r="AK230" s="371"/>
      <c r="AL230" s="371"/>
      <c r="AM230" s="371"/>
      <c r="AN230" s="371"/>
      <c r="AO230" s="371"/>
      <c r="AP230" s="371"/>
      <c r="AQ230" s="371"/>
      <c r="AR230" s="371"/>
      <c r="AS230" s="371"/>
      <c r="AT230" s="371"/>
      <c r="AU230" s="371"/>
      <c r="AV230" s="371"/>
      <c r="AW230" s="371"/>
      <c r="AX230" s="372"/>
    </row>
    <row r="231" spans="1:50" ht="31" customHeight="1" x14ac:dyDescent="0.2">
      <c r="A231" s="352"/>
      <c r="B231" s="353"/>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637</v>
      </c>
      <c r="AE231" s="376"/>
      <c r="AF231" s="376"/>
      <c r="AG231" s="370" t="s">
        <v>662</v>
      </c>
      <c r="AH231" s="371"/>
      <c r="AI231" s="371"/>
      <c r="AJ231" s="371"/>
      <c r="AK231" s="371"/>
      <c r="AL231" s="371"/>
      <c r="AM231" s="371"/>
      <c r="AN231" s="371"/>
      <c r="AO231" s="371"/>
      <c r="AP231" s="371"/>
      <c r="AQ231" s="371"/>
      <c r="AR231" s="371"/>
      <c r="AS231" s="371"/>
      <c r="AT231" s="371"/>
      <c r="AU231" s="371"/>
      <c r="AV231" s="371"/>
      <c r="AW231" s="371"/>
      <c r="AX231" s="372"/>
    </row>
    <row r="232" spans="1:50" ht="31" customHeight="1" x14ac:dyDescent="0.2">
      <c r="A232" s="352"/>
      <c r="B232" s="353"/>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637</v>
      </c>
      <c r="AE232" s="376"/>
      <c r="AF232" s="376"/>
      <c r="AG232" s="370" t="s">
        <v>663</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2">
      <c r="A233" s="352"/>
      <c r="B233" s="353"/>
      <c r="C233" s="373" t="s">
        <v>234</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660</v>
      </c>
      <c r="AE233" s="413"/>
      <c r="AF233" s="413"/>
      <c r="AG233" s="414" t="s">
        <v>283</v>
      </c>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x14ac:dyDescent="0.2">
      <c r="A234" s="352"/>
      <c r="B234" s="353"/>
      <c r="C234" s="481" t="s">
        <v>235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75" t="s">
        <v>660</v>
      </c>
      <c r="AE234" s="376"/>
      <c r="AF234" s="451"/>
      <c r="AG234" s="484" t="s">
        <v>283</v>
      </c>
      <c r="AH234" s="485"/>
      <c r="AI234" s="485"/>
      <c r="AJ234" s="485"/>
      <c r="AK234" s="485"/>
      <c r="AL234" s="485"/>
      <c r="AM234" s="485"/>
      <c r="AN234" s="485"/>
      <c r="AO234" s="485"/>
      <c r="AP234" s="485"/>
      <c r="AQ234" s="485"/>
      <c r="AR234" s="485"/>
      <c r="AS234" s="485"/>
      <c r="AT234" s="485"/>
      <c r="AU234" s="485"/>
      <c r="AV234" s="485"/>
      <c r="AW234" s="485"/>
      <c r="AX234" s="486"/>
    </row>
    <row r="235" spans="1:50" ht="35.5" customHeight="1" x14ac:dyDescent="0.2">
      <c r="A235" s="354"/>
      <c r="B235" s="355"/>
      <c r="C235" s="487" t="s">
        <v>222</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05" t="s">
        <v>637</v>
      </c>
      <c r="AE235" s="406"/>
      <c r="AF235" s="407"/>
      <c r="AG235" s="408" t="s">
        <v>664</v>
      </c>
      <c r="AH235" s="409"/>
      <c r="AI235" s="409"/>
      <c r="AJ235" s="409"/>
      <c r="AK235" s="409"/>
      <c r="AL235" s="409"/>
      <c r="AM235" s="409"/>
      <c r="AN235" s="409"/>
      <c r="AO235" s="409"/>
      <c r="AP235" s="409"/>
      <c r="AQ235" s="409"/>
      <c r="AR235" s="409"/>
      <c r="AS235" s="409"/>
      <c r="AT235" s="409"/>
      <c r="AU235" s="409"/>
      <c r="AV235" s="409"/>
      <c r="AW235" s="409"/>
      <c r="AX235" s="410"/>
    </row>
    <row r="236" spans="1:50" ht="35.5" customHeight="1" x14ac:dyDescent="0.2">
      <c r="A236" s="350" t="s">
        <v>37</v>
      </c>
      <c r="B236" s="351"/>
      <c r="C236" s="356" t="s">
        <v>223</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637</v>
      </c>
      <c r="AE236" s="360"/>
      <c r="AF236" s="361"/>
      <c r="AG236" s="362" t="s">
        <v>665</v>
      </c>
      <c r="AH236" s="363"/>
      <c r="AI236" s="363"/>
      <c r="AJ236" s="363"/>
      <c r="AK236" s="363"/>
      <c r="AL236" s="363"/>
      <c r="AM236" s="363"/>
      <c r="AN236" s="363"/>
      <c r="AO236" s="363"/>
      <c r="AP236" s="363"/>
      <c r="AQ236" s="363"/>
      <c r="AR236" s="363"/>
      <c r="AS236" s="363"/>
      <c r="AT236" s="363"/>
      <c r="AU236" s="363"/>
      <c r="AV236" s="363"/>
      <c r="AW236" s="363"/>
      <c r="AX236" s="364"/>
    </row>
    <row r="237" spans="1:50" ht="60" customHeight="1" x14ac:dyDescent="0.2">
      <c r="A237" s="352"/>
      <c r="B237" s="353"/>
      <c r="C237" s="365" t="s">
        <v>42</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637</v>
      </c>
      <c r="AE237" s="369"/>
      <c r="AF237" s="369"/>
      <c r="AG237" s="370" t="s">
        <v>666</v>
      </c>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x14ac:dyDescent="0.2">
      <c r="A238" s="352"/>
      <c r="B238" s="353"/>
      <c r="C238" s="373" t="s">
        <v>179</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637</v>
      </c>
      <c r="AE238" s="376"/>
      <c r="AF238" s="376"/>
      <c r="AG238" s="370" t="s">
        <v>667</v>
      </c>
      <c r="AH238" s="371"/>
      <c r="AI238" s="371"/>
      <c r="AJ238" s="371"/>
      <c r="AK238" s="371"/>
      <c r="AL238" s="371"/>
      <c r="AM238" s="371"/>
      <c r="AN238" s="371"/>
      <c r="AO238" s="371"/>
      <c r="AP238" s="371"/>
      <c r="AQ238" s="371"/>
      <c r="AR238" s="371"/>
      <c r="AS238" s="371"/>
      <c r="AT238" s="371"/>
      <c r="AU238" s="371"/>
      <c r="AV238" s="371"/>
      <c r="AW238" s="371"/>
      <c r="AX238" s="372"/>
    </row>
    <row r="239" spans="1:50" ht="45" customHeight="1" x14ac:dyDescent="0.2">
      <c r="A239" s="354"/>
      <c r="B239" s="355"/>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637</v>
      </c>
      <c r="AE239" s="376"/>
      <c r="AF239" s="376"/>
      <c r="AG239" s="420" t="s">
        <v>668</v>
      </c>
      <c r="AH239" s="421"/>
      <c r="AI239" s="421"/>
      <c r="AJ239" s="421"/>
      <c r="AK239" s="421"/>
      <c r="AL239" s="421"/>
      <c r="AM239" s="421"/>
      <c r="AN239" s="421"/>
      <c r="AO239" s="421"/>
      <c r="AP239" s="421"/>
      <c r="AQ239" s="421"/>
      <c r="AR239" s="421"/>
      <c r="AS239" s="421"/>
      <c r="AT239" s="421"/>
      <c r="AU239" s="421"/>
      <c r="AV239" s="421"/>
      <c r="AW239" s="421"/>
      <c r="AX239" s="422"/>
    </row>
    <row r="240" spans="1:50" ht="41.25" customHeight="1" x14ac:dyDescent="0.2">
      <c r="A240" s="384" t="s">
        <v>54</v>
      </c>
      <c r="B240" s="385"/>
      <c r="C240" s="390" t="s">
        <v>137</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660</v>
      </c>
      <c r="AE240" s="394"/>
      <c r="AF240" s="395"/>
      <c r="AG240" s="396" t="s">
        <v>283</v>
      </c>
      <c r="AH240" s="134"/>
      <c r="AI240" s="134"/>
      <c r="AJ240" s="134"/>
      <c r="AK240" s="134"/>
      <c r="AL240" s="134"/>
      <c r="AM240" s="134"/>
      <c r="AN240" s="134"/>
      <c r="AO240" s="134"/>
      <c r="AP240" s="134"/>
      <c r="AQ240" s="134"/>
      <c r="AR240" s="134"/>
      <c r="AS240" s="134"/>
      <c r="AT240" s="134"/>
      <c r="AU240" s="134"/>
      <c r="AV240" s="134"/>
      <c r="AW240" s="134"/>
      <c r="AX240" s="397"/>
    </row>
    <row r="241" spans="1:50" ht="19.75" customHeight="1" x14ac:dyDescent="0.2">
      <c r="A241" s="386"/>
      <c r="B241" s="387"/>
      <c r="C241" s="913" t="s">
        <v>0</v>
      </c>
      <c r="D241" s="914"/>
      <c r="E241" s="914"/>
      <c r="F241" s="914"/>
      <c r="G241" s="914"/>
      <c r="H241" s="914"/>
      <c r="I241" s="914"/>
      <c r="J241" s="914"/>
      <c r="K241" s="914"/>
      <c r="L241" s="914"/>
      <c r="M241" s="914"/>
      <c r="N241" s="914"/>
      <c r="O241" s="910" t="s">
        <v>602</v>
      </c>
      <c r="P241" s="911"/>
      <c r="Q241" s="911"/>
      <c r="R241" s="911"/>
      <c r="S241" s="911"/>
      <c r="T241" s="911"/>
      <c r="U241" s="911"/>
      <c r="V241" s="911"/>
      <c r="W241" s="911"/>
      <c r="X241" s="911"/>
      <c r="Y241" s="911"/>
      <c r="Z241" s="911"/>
      <c r="AA241" s="911"/>
      <c r="AB241" s="911"/>
      <c r="AC241" s="911"/>
      <c r="AD241" s="911"/>
      <c r="AE241" s="911"/>
      <c r="AF241" s="912"/>
      <c r="AG241" s="398"/>
      <c r="AH241" s="137"/>
      <c r="AI241" s="137"/>
      <c r="AJ241" s="137"/>
      <c r="AK241" s="137"/>
      <c r="AL241" s="137"/>
      <c r="AM241" s="137"/>
      <c r="AN241" s="137"/>
      <c r="AO241" s="137"/>
      <c r="AP241" s="137"/>
      <c r="AQ241" s="137"/>
      <c r="AR241" s="137"/>
      <c r="AS241" s="137"/>
      <c r="AT241" s="137"/>
      <c r="AU241" s="137"/>
      <c r="AV241" s="137"/>
      <c r="AW241" s="137"/>
      <c r="AX241" s="399"/>
    </row>
    <row r="242" spans="1:50" ht="24.75" customHeight="1" x14ac:dyDescent="0.2">
      <c r="A242" s="386"/>
      <c r="B242" s="387"/>
      <c r="C242" s="897"/>
      <c r="D242" s="898"/>
      <c r="E242" s="379"/>
      <c r="F242" s="379"/>
      <c r="G242" s="379"/>
      <c r="H242" s="380"/>
      <c r="I242" s="380"/>
      <c r="J242" s="899"/>
      <c r="K242" s="899"/>
      <c r="L242" s="899"/>
      <c r="M242" s="380"/>
      <c r="N242" s="900"/>
      <c r="O242" s="901" t="s">
        <v>612</v>
      </c>
      <c r="P242" s="902"/>
      <c r="Q242" s="902"/>
      <c r="R242" s="902"/>
      <c r="S242" s="902"/>
      <c r="T242" s="902"/>
      <c r="U242" s="902"/>
      <c r="V242" s="902"/>
      <c r="W242" s="902"/>
      <c r="X242" s="902"/>
      <c r="Y242" s="902"/>
      <c r="Z242" s="902"/>
      <c r="AA242" s="902"/>
      <c r="AB242" s="902"/>
      <c r="AC242" s="902"/>
      <c r="AD242" s="902"/>
      <c r="AE242" s="902"/>
      <c r="AF242" s="903"/>
      <c r="AG242" s="398"/>
      <c r="AH242" s="137"/>
      <c r="AI242" s="137"/>
      <c r="AJ242" s="137"/>
      <c r="AK242" s="137"/>
      <c r="AL242" s="137"/>
      <c r="AM242" s="137"/>
      <c r="AN242" s="137"/>
      <c r="AO242" s="137"/>
      <c r="AP242" s="137"/>
      <c r="AQ242" s="137"/>
      <c r="AR242" s="137"/>
      <c r="AS242" s="137"/>
      <c r="AT242" s="137"/>
      <c r="AU242" s="137"/>
      <c r="AV242" s="137"/>
      <c r="AW242" s="137"/>
      <c r="AX242" s="399"/>
    </row>
    <row r="243" spans="1:50" ht="24.75" customHeight="1" x14ac:dyDescent="0.2">
      <c r="A243" s="386"/>
      <c r="B243" s="387"/>
      <c r="C243" s="377"/>
      <c r="D243" s="378"/>
      <c r="E243" s="379"/>
      <c r="F243" s="379"/>
      <c r="G243" s="379"/>
      <c r="H243" s="380"/>
      <c r="I243" s="380"/>
      <c r="J243" s="381"/>
      <c r="K243" s="381"/>
      <c r="L243" s="381"/>
      <c r="M243" s="382"/>
      <c r="N243" s="383"/>
      <c r="O243" s="904"/>
      <c r="P243" s="905"/>
      <c r="Q243" s="905"/>
      <c r="R243" s="905"/>
      <c r="S243" s="905"/>
      <c r="T243" s="905"/>
      <c r="U243" s="905"/>
      <c r="V243" s="905"/>
      <c r="W243" s="905"/>
      <c r="X243" s="905"/>
      <c r="Y243" s="905"/>
      <c r="Z243" s="905"/>
      <c r="AA243" s="905"/>
      <c r="AB243" s="905"/>
      <c r="AC243" s="905"/>
      <c r="AD243" s="905"/>
      <c r="AE243" s="905"/>
      <c r="AF243" s="906"/>
      <c r="AG243" s="398"/>
      <c r="AH243" s="137"/>
      <c r="AI243" s="137"/>
      <c r="AJ243" s="137"/>
      <c r="AK243" s="137"/>
      <c r="AL243" s="137"/>
      <c r="AM243" s="137"/>
      <c r="AN243" s="137"/>
      <c r="AO243" s="137"/>
      <c r="AP243" s="137"/>
      <c r="AQ243" s="137"/>
      <c r="AR243" s="137"/>
      <c r="AS243" s="137"/>
      <c r="AT243" s="137"/>
      <c r="AU243" s="137"/>
      <c r="AV243" s="137"/>
      <c r="AW243" s="137"/>
      <c r="AX243" s="399"/>
    </row>
    <row r="244" spans="1:50" ht="24.75" customHeight="1" x14ac:dyDescent="0.2">
      <c r="A244" s="386"/>
      <c r="B244" s="387"/>
      <c r="C244" s="377"/>
      <c r="D244" s="378"/>
      <c r="E244" s="379"/>
      <c r="F244" s="379"/>
      <c r="G244" s="379"/>
      <c r="H244" s="380"/>
      <c r="I244" s="380"/>
      <c r="J244" s="381"/>
      <c r="K244" s="381"/>
      <c r="L244" s="381"/>
      <c r="M244" s="382"/>
      <c r="N244" s="383"/>
      <c r="O244" s="904"/>
      <c r="P244" s="905"/>
      <c r="Q244" s="905"/>
      <c r="R244" s="905"/>
      <c r="S244" s="905"/>
      <c r="T244" s="905"/>
      <c r="U244" s="905"/>
      <c r="V244" s="905"/>
      <c r="W244" s="905"/>
      <c r="X244" s="905"/>
      <c r="Y244" s="905"/>
      <c r="Z244" s="905"/>
      <c r="AA244" s="905"/>
      <c r="AB244" s="905"/>
      <c r="AC244" s="905"/>
      <c r="AD244" s="905"/>
      <c r="AE244" s="905"/>
      <c r="AF244" s="906"/>
      <c r="AG244" s="398"/>
      <c r="AH244" s="137"/>
      <c r="AI244" s="137"/>
      <c r="AJ244" s="137"/>
      <c r="AK244" s="137"/>
      <c r="AL244" s="137"/>
      <c r="AM244" s="137"/>
      <c r="AN244" s="137"/>
      <c r="AO244" s="137"/>
      <c r="AP244" s="137"/>
      <c r="AQ244" s="137"/>
      <c r="AR244" s="137"/>
      <c r="AS244" s="137"/>
      <c r="AT244" s="137"/>
      <c r="AU244" s="137"/>
      <c r="AV244" s="137"/>
      <c r="AW244" s="137"/>
      <c r="AX244" s="399"/>
    </row>
    <row r="245" spans="1:50" ht="24.75" customHeight="1" x14ac:dyDescent="0.2">
      <c r="A245" s="386"/>
      <c r="B245" s="387"/>
      <c r="C245" s="377"/>
      <c r="D245" s="378"/>
      <c r="E245" s="379"/>
      <c r="F245" s="379"/>
      <c r="G245" s="379"/>
      <c r="H245" s="380"/>
      <c r="I245" s="380"/>
      <c r="J245" s="381"/>
      <c r="K245" s="381"/>
      <c r="L245" s="381"/>
      <c r="M245" s="382"/>
      <c r="N245" s="383"/>
      <c r="O245" s="904"/>
      <c r="P245" s="905"/>
      <c r="Q245" s="905"/>
      <c r="R245" s="905"/>
      <c r="S245" s="905"/>
      <c r="T245" s="905"/>
      <c r="U245" s="905"/>
      <c r="V245" s="905"/>
      <c r="W245" s="905"/>
      <c r="X245" s="905"/>
      <c r="Y245" s="905"/>
      <c r="Z245" s="905"/>
      <c r="AA245" s="905"/>
      <c r="AB245" s="905"/>
      <c r="AC245" s="905"/>
      <c r="AD245" s="905"/>
      <c r="AE245" s="905"/>
      <c r="AF245" s="906"/>
      <c r="AG245" s="398"/>
      <c r="AH245" s="137"/>
      <c r="AI245" s="137"/>
      <c r="AJ245" s="137"/>
      <c r="AK245" s="137"/>
      <c r="AL245" s="137"/>
      <c r="AM245" s="137"/>
      <c r="AN245" s="137"/>
      <c r="AO245" s="137"/>
      <c r="AP245" s="137"/>
      <c r="AQ245" s="137"/>
      <c r="AR245" s="137"/>
      <c r="AS245" s="137"/>
      <c r="AT245" s="137"/>
      <c r="AU245" s="137"/>
      <c r="AV245" s="137"/>
      <c r="AW245" s="137"/>
      <c r="AX245" s="399"/>
    </row>
    <row r="246" spans="1:50" ht="24.75" customHeight="1" x14ac:dyDescent="0.2">
      <c r="A246" s="388"/>
      <c r="B246" s="389"/>
      <c r="C246" s="402"/>
      <c r="D246" s="403"/>
      <c r="E246" s="379"/>
      <c r="F246" s="379"/>
      <c r="G246" s="379"/>
      <c r="H246" s="380"/>
      <c r="I246" s="380"/>
      <c r="J246" s="404"/>
      <c r="K246" s="404"/>
      <c r="L246" s="404"/>
      <c r="M246" s="895"/>
      <c r="N246" s="896"/>
      <c r="O246" s="907"/>
      <c r="P246" s="908"/>
      <c r="Q246" s="908"/>
      <c r="R246" s="908"/>
      <c r="S246" s="908"/>
      <c r="T246" s="908"/>
      <c r="U246" s="908"/>
      <c r="V246" s="908"/>
      <c r="W246" s="908"/>
      <c r="X246" s="908"/>
      <c r="Y246" s="908"/>
      <c r="Z246" s="908"/>
      <c r="AA246" s="908"/>
      <c r="AB246" s="908"/>
      <c r="AC246" s="908"/>
      <c r="AD246" s="908"/>
      <c r="AE246" s="908"/>
      <c r="AF246" s="909"/>
      <c r="AG246" s="400"/>
      <c r="AH246" s="140"/>
      <c r="AI246" s="140"/>
      <c r="AJ246" s="140"/>
      <c r="AK246" s="140"/>
      <c r="AL246" s="140"/>
      <c r="AM246" s="140"/>
      <c r="AN246" s="140"/>
      <c r="AO246" s="140"/>
      <c r="AP246" s="140"/>
      <c r="AQ246" s="140"/>
      <c r="AR246" s="140"/>
      <c r="AS246" s="140"/>
      <c r="AT246" s="140"/>
      <c r="AU246" s="140"/>
      <c r="AV246" s="140"/>
      <c r="AW246" s="140"/>
      <c r="AX246" s="401"/>
    </row>
    <row r="247" spans="1:50" ht="82.5" customHeight="1" x14ac:dyDescent="0.2">
      <c r="A247" s="350" t="s">
        <v>45</v>
      </c>
      <c r="B247" s="928"/>
      <c r="C247" s="301" t="s">
        <v>49</v>
      </c>
      <c r="D247" s="741"/>
      <c r="E247" s="741"/>
      <c r="F247" s="742"/>
      <c r="G247" s="193" t="s">
        <v>669</v>
      </c>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67.5" customHeight="1" thickBot="1" x14ac:dyDescent="0.25">
      <c r="A248" s="929"/>
      <c r="B248" s="930"/>
      <c r="C248" s="931" t="s">
        <v>53</v>
      </c>
      <c r="D248" s="932"/>
      <c r="E248" s="932"/>
      <c r="F248" s="933"/>
      <c r="G248" s="934" t="s">
        <v>670</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2">
      <c r="A249" s="915" t="s">
        <v>30</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5">
      <c r="A250" s="918" t="s">
        <v>681</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2">
      <c r="A251" s="921" t="s">
        <v>31</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5">
      <c r="A252" s="924" t="s">
        <v>132</v>
      </c>
      <c r="B252" s="925"/>
      <c r="C252" s="925"/>
      <c r="D252" s="925"/>
      <c r="E252" s="926"/>
      <c r="F252" s="927" t="s">
        <v>682</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2">
      <c r="A253" s="921" t="s">
        <v>43</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5">
      <c r="A254" s="334" t="s">
        <v>132</v>
      </c>
      <c r="B254" s="335"/>
      <c r="C254" s="335"/>
      <c r="D254" s="335"/>
      <c r="E254" s="336"/>
      <c r="F254" s="337" t="s">
        <v>684</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2">
      <c r="A255" s="340" t="s">
        <v>32</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thickBot="1" x14ac:dyDescent="0.25">
      <c r="A256" s="343"/>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2" ht="24.75" customHeight="1" x14ac:dyDescent="0.2">
      <c r="A257" s="346" t="s">
        <v>238</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c r="AZ257" s="10"/>
    </row>
    <row r="258" spans="1:52" ht="24.75" customHeight="1" x14ac:dyDescent="0.2">
      <c r="A258" s="349" t="s">
        <v>276</v>
      </c>
      <c r="B258" s="95"/>
      <c r="C258" s="95"/>
      <c r="D258" s="96"/>
      <c r="E258" s="330" t="s">
        <v>629</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0"/>
    </row>
    <row r="259" spans="1:52" ht="24.75" customHeight="1" x14ac:dyDescent="0.2">
      <c r="A259" s="259" t="s">
        <v>275</v>
      </c>
      <c r="B259" s="259"/>
      <c r="C259" s="259"/>
      <c r="D259" s="259"/>
      <c r="E259" s="330" t="s">
        <v>630</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2" ht="24.75" customHeight="1" x14ac:dyDescent="0.2">
      <c r="A260" s="259" t="s">
        <v>274</v>
      </c>
      <c r="B260" s="259"/>
      <c r="C260" s="259"/>
      <c r="D260" s="259"/>
      <c r="E260" s="330" t="s">
        <v>631</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2" ht="24.75" customHeight="1" x14ac:dyDescent="0.2">
      <c r="A261" s="259" t="s">
        <v>273</v>
      </c>
      <c r="B261" s="259"/>
      <c r="C261" s="259"/>
      <c r="D261" s="259"/>
      <c r="E261" s="330" t="s">
        <v>632</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2" ht="24.75" customHeight="1" x14ac:dyDescent="0.2">
      <c r="A262" s="259" t="s">
        <v>272</v>
      </c>
      <c r="B262" s="259"/>
      <c r="C262" s="259"/>
      <c r="D262" s="259"/>
      <c r="E262" s="330" t="s">
        <v>633</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2" ht="24.75" customHeight="1" x14ac:dyDescent="0.2">
      <c r="A263" s="259" t="s">
        <v>271</v>
      </c>
      <c r="B263" s="259"/>
      <c r="C263" s="259"/>
      <c r="D263" s="259"/>
      <c r="E263" s="330" t="s">
        <v>634</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2" ht="24.75" customHeight="1" x14ac:dyDescent="0.2">
      <c r="A264" s="259" t="s">
        <v>270</v>
      </c>
      <c r="B264" s="259"/>
      <c r="C264" s="259"/>
      <c r="D264" s="259"/>
      <c r="E264" s="330" t="s">
        <v>635</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2" ht="24.75" customHeight="1" x14ac:dyDescent="0.2">
      <c r="A265" s="259" t="s">
        <v>269</v>
      </c>
      <c r="B265" s="259"/>
      <c r="C265" s="259"/>
      <c r="D265" s="259"/>
      <c r="E265" s="330" t="s">
        <v>636</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2" ht="24.75" customHeight="1" x14ac:dyDescent="0.2">
      <c r="A266" s="259" t="s">
        <v>415</v>
      </c>
      <c r="B266" s="259"/>
      <c r="C266" s="259"/>
      <c r="D266" s="259"/>
      <c r="E266" s="87" t="s">
        <v>605</v>
      </c>
      <c r="F266" s="88"/>
      <c r="G266" s="88"/>
      <c r="H266" s="73" t="str">
        <f>IF(E266="","","-")</f>
        <v>-</v>
      </c>
      <c r="I266" s="88"/>
      <c r="J266" s="88"/>
      <c r="K266" s="73" t="str">
        <f>IF(I266="","","-")</f>
        <v/>
      </c>
      <c r="L266" s="89">
        <v>292</v>
      </c>
      <c r="M266" s="89"/>
      <c r="N266" s="73" t="str">
        <f>IF(O266="","","-")</f>
        <v/>
      </c>
      <c r="O266" s="105"/>
      <c r="P266" s="106"/>
      <c r="Q266" s="87"/>
      <c r="R266" s="88"/>
      <c r="S266" s="88"/>
      <c r="T266" s="73" t="str">
        <f>IF(Q266="","","-")</f>
        <v/>
      </c>
      <c r="U266" s="88"/>
      <c r="V266" s="88"/>
      <c r="W266" s="73" t="str">
        <f>IF(U266="","","-")</f>
        <v/>
      </c>
      <c r="X266" s="89"/>
      <c r="Y266" s="89"/>
      <c r="Z266" s="73" t="str">
        <f>IF(AA266="","","-")</f>
        <v/>
      </c>
      <c r="AA266" s="105"/>
      <c r="AB266" s="106"/>
      <c r="AC266" s="87"/>
      <c r="AD266" s="88"/>
      <c r="AE266" s="88"/>
      <c r="AF266" s="73" t="str">
        <f>IF(AC266="","","-")</f>
        <v/>
      </c>
      <c r="AG266" s="88"/>
      <c r="AH266" s="88"/>
      <c r="AI266" s="73" t="str">
        <f>IF(AG266="","","-")</f>
        <v/>
      </c>
      <c r="AJ266" s="89"/>
      <c r="AK266" s="89"/>
      <c r="AL266" s="73" t="str">
        <f>IF(AM266="","","-")</f>
        <v/>
      </c>
      <c r="AM266" s="105"/>
      <c r="AN266" s="106"/>
      <c r="AO266" s="87"/>
      <c r="AP266" s="88"/>
      <c r="AQ266" s="73" t="str">
        <f>IF(AO266="","","-")</f>
        <v/>
      </c>
      <c r="AR266" s="88"/>
      <c r="AS266" s="88"/>
      <c r="AT266" s="73" t="str">
        <f>IF(AR266="","","-")</f>
        <v/>
      </c>
      <c r="AU266" s="89"/>
      <c r="AV266" s="89"/>
      <c r="AW266" s="73" t="str">
        <f>IF(AX266="","","-")</f>
        <v/>
      </c>
      <c r="AX266" s="76"/>
    </row>
    <row r="267" spans="1:52" ht="24.75" customHeight="1" x14ac:dyDescent="0.2">
      <c r="A267" s="259" t="s">
        <v>593</v>
      </c>
      <c r="B267" s="259"/>
      <c r="C267" s="259"/>
      <c r="D267" s="259"/>
      <c r="E267" s="87" t="s">
        <v>605</v>
      </c>
      <c r="F267" s="88"/>
      <c r="G267" s="88"/>
      <c r="H267" s="73"/>
      <c r="I267" s="88"/>
      <c r="J267" s="88"/>
      <c r="K267" s="73"/>
      <c r="L267" s="89">
        <v>293</v>
      </c>
      <c r="M267" s="89"/>
      <c r="N267" s="73" t="str">
        <f>IF(O267="","","-")</f>
        <v/>
      </c>
      <c r="O267" s="105"/>
      <c r="P267" s="106"/>
      <c r="Q267" s="87"/>
      <c r="R267" s="88"/>
      <c r="S267" s="88"/>
      <c r="T267" s="73" t="str">
        <f>IF(Q267="","","-")</f>
        <v/>
      </c>
      <c r="U267" s="88"/>
      <c r="V267" s="88"/>
      <c r="W267" s="73" t="str">
        <f>IF(U267="","","-")</f>
        <v/>
      </c>
      <c r="X267" s="89"/>
      <c r="Y267" s="89"/>
      <c r="Z267" s="73" t="str">
        <f>IF(AA267="","","-")</f>
        <v/>
      </c>
      <c r="AA267" s="105"/>
      <c r="AB267" s="106"/>
      <c r="AC267" s="87"/>
      <c r="AD267" s="88"/>
      <c r="AE267" s="88"/>
      <c r="AF267" s="73" t="str">
        <f>IF(AC267="","","-")</f>
        <v/>
      </c>
      <c r="AG267" s="88"/>
      <c r="AH267" s="88"/>
      <c r="AI267" s="73" t="str">
        <f>IF(AG267="","","-")</f>
        <v/>
      </c>
      <c r="AJ267" s="89"/>
      <c r="AK267" s="89"/>
      <c r="AL267" s="73" t="str">
        <f>IF(AM267="","","-")</f>
        <v/>
      </c>
      <c r="AM267" s="105"/>
      <c r="AN267" s="106"/>
      <c r="AO267" s="87"/>
      <c r="AP267" s="88"/>
      <c r="AQ267" s="73" t="str">
        <f>IF(AO267="","","-")</f>
        <v/>
      </c>
      <c r="AR267" s="88"/>
      <c r="AS267" s="88"/>
      <c r="AT267" s="73" t="str">
        <f>IF(AR267="","","-")</f>
        <v/>
      </c>
      <c r="AU267" s="89"/>
      <c r="AV267" s="89"/>
      <c r="AW267" s="73" t="str">
        <f>IF(AX267="","","-")</f>
        <v/>
      </c>
      <c r="AX267" s="76"/>
    </row>
    <row r="268" spans="1:52" ht="24.75" customHeight="1" x14ac:dyDescent="0.2">
      <c r="A268" s="259" t="s">
        <v>383</v>
      </c>
      <c r="B268" s="259"/>
      <c r="C268" s="259"/>
      <c r="D268" s="259"/>
      <c r="E268" s="87">
        <v>2021</v>
      </c>
      <c r="F268" s="88"/>
      <c r="G268" s="88"/>
      <c r="H268" s="80"/>
      <c r="I268" s="88" t="s">
        <v>604</v>
      </c>
      <c r="J268" s="88"/>
      <c r="K268" s="80">
        <v>20</v>
      </c>
      <c r="L268" s="89">
        <v>308</v>
      </c>
      <c r="M268" s="89"/>
      <c r="N268" s="80" t="str">
        <f>IF(O268="","","-")</f>
        <v/>
      </c>
      <c r="O268" s="105"/>
      <c r="P268" s="106"/>
      <c r="Q268" s="90"/>
      <c r="R268" s="91"/>
      <c r="S268" s="88"/>
      <c r="T268" s="88"/>
      <c r="U268" s="88"/>
      <c r="V268" s="91"/>
      <c r="W268" s="91"/>
      <c r="X268" s="89"/>
      <c r="Y268" s="89"/>
      <c r="Z268" s="89"/>
      <c r="AA268" s="91"/>
      <c r="AB268" s="317"/>
      <c r="AC268" s="90"/>
      <c r="AD268" s="91"/>
      <c r="AE268" s="88"/>
      <c r="AF268" s="88"/>
      <c r="AG268" s="88"/>
      <c r="AH268" s="91"/>
      <c r="AI268" s="91"/>
      <c r="AJ268" s="89"/>
      <c r="AK268" s="89"/>
      <c r="AL268" s="89"/>
      <c r="AM268" s="91"/>
      <c r="AN268" s="317"/>
      <c r="AO268" s="90"/>
      <c r="AP268" s="91"/>
      <c r="AQ268" s="88"/>
      <c r="AR268" s="88"/>
      <c r="AS268" s="88"/>
      <c r="AT268" s="91"/>
      <c r="AU268" s="91"/>
      <c r="AV268" s="89"/>
      <c r="AW268" s="89"/>
      <c r="AX268" s="76"/>
    </row>
    <row r="269" spans="1:52" ht="28.4" customHeight="1" x14ac:dyDescent="0.2">
      <c r="A269" s="318" t="s">
        <v>263</v>
      </c>
      <c r="B269" s="319"/>
      <c r="C269" s="319"/>
      <c r="D269" s="319"/>
      <c r="E269" s="319"/>
      <c r="F269" s="320"/>
      <c r="G269" s="60" t="s">
        <v>595</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4" customHeight="1" x14ac:dyDescent="0.2">
      <c r="A270" s="318"/>
      <c r="B270" s="319"/>
      <c r="C270" s="319"/>
      <c r="D270" s="319"/>
      <c r="E270" s="319"/>
      <c r="F270" s="320"/>
      <c r="G270" s="81"/>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4" customHeight="1" x14ac:dyDescent="0.2">
      <c r="A271" s="318"/>
      <c r="B271" s="319"/>
      <c r="C271" s="319"/>
      <c r="D271" s="319"/>
      <c r="E271" s="319"/>
      <c r="F271" s="320"/>
      <c r="G271" s="81"/>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3"/>
    </row>
    <row r="272" spans="1:52" ht="28.4" customHeight="1" x14ac:dyDescent="0.2">
      <c r="A272" s="318"/>
      <c r="B272" s="319"/>
      <c r="C272" s="319"/>
      <c r="D272" s="319"/>
      <c r="E272" s="319"/>
      <c r="F272" s="320"/>
      <c r="G272" s="81"/>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3"/>
    </row>
    <row r="273" spans="1:50" ht="27.75" customHeight="1" x14ac:dyDescent="0.2">
      <c r="A273" s="318"/>
      <c r="B273" s="319"/>
      <c r="C273" s="319"/>
      <c r="D273" s="319"/>
      <c r="E273" s="319"/>
      <c r="F273" s="320"/>
      <c r="G273" s="81"/>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3"/>
    </row>
    <row r="274" spans="1:50" ht="28.4" customHeight="1" x14ac:dyDescent="0.2">
      <c r="A274" s="318"/>
      <c r="B274" s="319"/>
      <c r="C274" s="319"/>
      <c r="D274" s="319"/>
      <c r="E274" s="319"/>
      <c r="F274" s="320"/>
      <c r="G274" s="81"/>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3"/>
    </row>
    <row r="275" spans="1:50" ht="28.4" customHeight="1" x14ac:dyDescent="0.2">
      <c r="A275" s="318"/>
      <c r="B275" s="319"/>
      <c r="C275" s="319"/>
      <c r="D275" s="319"/>
      <c r="E275" s="319"/>
      <c r="F275" s="320"/>
      <c r="G275" s="81"/>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3"/>
    </row>
    <row r="276" spans="1:50" ht="27.75" customHeight="1" x14ac:dyDescent="0.2">
      <c r="A276" s="318"/>
      <c r="B276" s="319"/>
      <c r="C276" s="319"/>
      <c r="D276" s="319"/>
      <c r="E276" s="319"/>
      <c r="F276" s="320"/>
      <c r="G276" s="81"/>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3"/>
    </row>
    <row r="277" spans="1:50" ht="28.4" customHeight="1" x14ac:dyDescent="0.2">
      <c r="A277" s="318"/>
      <c r="B277" s="319"/>
      <c r="C277" s="319"/>
      <c r="D277" s="319"/>
      <c r="E277" s="319"/>
      <c r="F277" s="320"/>
      <c r="G277" s="81"/>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3"/>
    </row>
    <row r="278" spans="1:50" ht="28.4" customHeight="1" x14ac:dyDescent="0.2">
      <c r="A278" s="318"/>
      <c r="B278" s="319"/>
      <c r="C278" s="319"/>
      <c r="D278" s="319"/>
      <c r="E278" s="319"/>
      <c r="F278" s="320"/>
      <c r="G278" s="81"/>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3"/>
    </row>
    <row r="279" spans="1:50" ht="28.4" customHeight="1" x14ac:dyDescent="0.2">
      <c r="A279" s="318"/>
      <c r="B279" s="319"/>
      <c r="C279" s="319"/>
      <c r="D279" s="319"/>
      <c r="E279" s="319"/>
      <c r="F279" s="320"/>
      <c r="G279" s="81"/>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3"/>
    </row>
    <row r="280" spans="1:50" ht="28.4" customHeight="1" x14ac:dyDescent="0.2">
      <c r="A280" s="318"/>
      <c r="B280" s="319"/>
      <c r="C280" s="319"/>
      <c r="D280" s="319"/>
      <c r="E280" s="319"/>
      <c r="F280" s="320"/>
      <c r="G280" s="81"/>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3"/>
    </row>
    <row r="281" spans="1:50" ht="28.4" customHeight="1" x14ac:dyDescent="0.2">
      <c r="A281" s="318"/>
      <c r="B281" s="319"/>
      <c r="C281" s="319"/>
      <c r="D281" s="319"/>
      <c r="E281" s="319"/>
      <c r="F281" s="320"/>
      <c r="G281" s="81"/>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3"/>
    </row>
    <row r="282" spans="1:50" ht="27.75" customHeight="1" x14ac:dyDescent="0.2">
      <c r="A282" s="318"/>
      <c r="B282" s="319"/>
      <c r="C282" s="319"/>
      <c r="D282" s="319"/>
      <c r="E282" s="319"/>
      <c r="F282" s="320"/>
      <c r="G282" s="81"/>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3"/>
    </row>
    <row r="283" spans="1:50" ht="28.4" customHeight="1" x14ac:dyDescent="0.2">
      <c r="A283" s="318"/>
      <c r="B283" s="319"/>
      <c r="C283" s="319"/>
      <c r="D283" s="319"/>
      <c r="E283" s="319"/>
      <c r="F283" s="320"/>
      <c r="G283" s="81"/>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3"/>
    </row>
    <row r="284" spans="1:50" ht="28.4" customHeight="1" x14ac:dyDescent="0.2">
      <c r="A284" s="318"/>
      <c r="B284" s="319"/>
      <c r="C284" s="319"/>
      <c r="D284" s="319"/>
      <c r="E284" s="319"/>
      <c r="F284" s="320"/>
      <c r="G284" s="81"/>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3"/>
    </row>
    <row r="285" spans="1:50" ht="28.4" customHeight="1" x14ac:dyDescent="0.2">
      <c r="A285" s="318"/>
      <c r="B285" s="319"/>
      <c r="C285" s="319"/>
      <c r="D285" s="319"/>
      <c r="E285" s="319"/>
      <c r="F285" s="320"/>
      <c r="G285" s="81"/>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3"/>
    </row>
    <row r="286" spans="1:50" ht="52.5" customHeight="1" thickBot="1" x14ac:dyDescent="0.25">
      <c r="A286" s="318"/>
      <c r="B286" s="319"/>
      <c r="C286" s="319"/>
      <c r="D286" s="319"/>
      <c r="E286" s="319"/>
      <c r="F286" s="320"/>
      <c r="G286" s="81"/>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3"/>
    </row>
    <row r="287" spans="1:50" ht="52.5" hidden="1" customHeight="1" x14ac:dyDescent="0.2">
      <c r="A287" s="318"/>
      <c r="B287" s="319"/>
      <c r="C287" s="319"/>
      <c r="D287" s="319"/>
      <c r="E287" s="319"/>
      <c r="F287" s="320"/>
      <c r="G287" s="81"/>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3"/>
    </row>
    <row r="288" spans="1:50" ht="52.5" hidden="1" customHeight="1" x14ac:dyDescent="0.2">
      <c r="A288" s="318"/>
      <c r="B288" s="319"/>
      <c r="C288" s="319"/>
      <c r="D288" s="319"/>
      <c r="E288" s="319"/>
      <c r="F288" s="320"/>
      <c r="G288" s="81"/>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3"/>
    </row>
    <row r="289" spans="1:50" ht="29.25" hidden="1" customHeight="1" x14ac:dyDescent="0.2">
      <c r="A289" s="318"/>
      <c r="B289" s="319"/>
      <c r="C289" s="319"/>
      <c r="D289" s="319"/>
      <c r="E289" s="319"/>
      <c r="F289" s="320"/>
      <c r="G289" s="81"/>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3"/>
    </row>
    <row r="290" spans="1:50" ht="18.649999999999999" hidden="1" customHeight="1" x14ac:dyDescent="0.2">
      <c r="A290" s="318"/>
      <c r="B290" s="319"/>
      <c r="C290" s="319"/>
      <c r="D290" s="319"/>
      <c r="E290" s="319"/>
      <c r="F290" s="320"/>
      <c r="G290" s="81"/>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3"/>
    </row>
    <row r="291" spans="1:50" ht="35.25" hidden="1" customHeight="1" x14ac:dyDescent="0.2">
      <c r="A291" s="318"/>
      <c r="B291" s="319"/>
      <c r="C291" s="319"/>
      <c r="D291" s="319"/>
      <c r="E291" s="319"/>
      <c r="F291" s="320"/>
      <c r="G291" s="81"/>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3"/>
    </row>
    <row r="292" spans="1:50" ht="30" hidden="1" customHeight="1" x14ac:dyDescent="0.2">
      <c r="A292" s="318"/>
      <c r="B292" s="319"/>
      <c r="C292" s="319"/>
      <c r="D292" s="319"/>
      <c r="E292" s="319"/>
      <c r="F292" s="320"/>
      <c r="G292" s="81"/>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3"/>
    </row>
    <row r="293" spans="1:50" ht="24.75" hidden="1" customHeight="1" x14ac:dyDescent="0.2">
      <c r="A293" s="318"/>
      <c r="B293" s="319"/>
      <c r="C293" s="319"/>
      <c r="D293" s="319"/>
      <c r="E293" s="319"/>
      <c r="F293" s="320"/>
      <c r="G293" s="81"/>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3"/>
    </row>
    <row r="294" spans="1:50" ht="24.75" hidden="1" customHeight="1" x14ac:dyDescent="0.2">
      <c r="A294" s="318"/>
      <c r="B294" s="319"/>
      <c r="C294" s="319"/>
      <c r="D294" s="319"/>
      <c r="E294" s="319"/>
      <c r="F294" s="320"/>
      <c r="G294" s="81"/>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3"/>
    </row>
    <row r="295" spans="1:50" ht="24.75" hidden="1" customHeight="1" x14ac:dyDescent="0.2">
      <c r="A295" s="318"/>
      <c r="B295" s="319"/>
      <c r="C295" s="319"/>
      <c r="D295" s="319"/>
      <c r="E295" s="319"/>
      <c r="F295" s="320"/>
      <c r="G295" s="81"/>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3"/>
    </row>
    <row r="296" spans="1:50" ht="24.75" hidden="1" customHeight="1" x14ac:dyDescent="0.2">
      <c r="A296" s="318"/>
      <c r="B296" s="319"/>
      <c r="C296" s="319"/>
      <c r="D296" s="319"/>
      <c r="E296" s="319"/>
      <c r="F296" s="320"/>
      <c r="G296" s="81"/>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3"/>
    </row>
    <row r="297" spans="1:50" ht="24.75" hidden="1" customHeight="1" x14ac:dyDescent="0.2">
      <c r="A297" s="318"/>
      <c r="B297" s="319"/>
      <c r="C297" s="319"/>
      <c r="D297" s="319"/>
      <c r="E297" s="319"/>
      <c r="F297" s="320"/>
      <c r="G297" s="81"/>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3"/>
    </row>
    <row r="298" spans="1:50" ht="24.75" hidden="1" customHeight="1" x14ac:dyDescent="0.2">
      <c r="A298" s="318"/>
      <c r="B298" s="319"/>
      <c r="C298" s="319"/>
      <c r="D298" s="319"/>
      <c r="E298" s="319"/>
      <c r="F298" s="320"/>
      <c r="G298" s="81"/>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3"/>
    </row>
    <row r="299" spans="1:50" ht="24.75" hidden="1" customHeight="1" x14ac:dyDescent="0.2">
      <c r="A299" s="318"/>
      <c r="B299" s="319"/>
      <c r="C299" s="319"/>
      <c r="D299" s="319"/>
      <c r="E299" s="319"/>
      <c r="F299" s="320"/>
      <c r="G299" s="81"/>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3"/>
    </row>
    <row r="300" spans="1:50" ht="24.75" hidden="1" customHeight="1" x14ac:dyDescent="0.2">
      <c r="A300" s="318"/>
      <c r="B300" s="319"/>
      <c r="C300" s="319"/>
      <c r="D300" s="319"/>
      <c r="E300" s="319"/>
      <c r="F300" s="320"/>
      <c r="G300" s="81"/>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3"/>
    </row>
    <row r="301" spans="1:50" ht="24.75" hidden="1" customHeight="1" x14ac:dyDescent="0.2">
      <c r="A301" s="318"/>
      <c r="B301" s="319"/>
      <c r="C301" s="319"/>
      <c r="D301" s="319"/>
      <c r="E301" s="319"/>
      <c r="F301" s="320"/>
      <c r="G301" s="81"/>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3"/>
    </row>
    <row r="302" spans="1:50" ht="24.75" hidden="1" customHeight="1" x14ac:dyDescent="0.2">
      <c r="A302" s="318"/>
      <c r="B302" s="319"/>
      <c r="C302" s="319"/>
      <c r="D302" s="319"/>
      <c r="E302" s="319"/>
      <c r="F302" s="320"/>
      <c r="G302" s="81"/>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3"/>
    </row>
    <row r="303" spans="1:50" ht="24.75" hidden="1" customHeight="1" x14ac:dyDescent="0.2">
      <c r="A303" s="318"/>
      <c r="B303" s="319"/>
      <c r="C303" s="319"/>
      <c r="D303" s="319"/>
      <c r="E303" s="319"/>
      <c r="F303" s="320"/>
      <c r="G303" s="81"/>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3"/>
    </row>
    <row r="304" spans="1:50" ht="24.75" hidden="1" customHeight="1" x14ac:dyDescent="0.2">
      <c r="A304" s="318"/>
      <c r="B304" s="319"/>
      <c r="C304" s="319"/>
      <c r="D304" s="319"/>
      <c r="E304" s="319"/>
      <c r="F304" s="320"/>
      <c r="G304" s="81"/>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3"/>
    </row>
    <row r="305" spans="1:50" ht="24.75" hidden="1" customHeight="1" x14ac:dyDescent="0.2">
      <c r="A305" s="318"/>
      <c r="B305" s="319"/>
      <c r="C305" s="319"/>
      <c r="D305" s="319"/>
      <c r="E305" s="319"/>
      <c r="F305" s="320"/>
      <c r="G305" s="81"/>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3"/>
    </row>
    <row r="306" spans="1:50" ht="25.5" hidden="1" customHeight="1" x14ac:dyDescent="0.2">
      <c r="A306" s="318"/>
      <c r="B306" s="319"/>
      <c r="C306" s="319"/>
      <c r="D306" s="319"/>
      <c r="E306" s="319"/>
      <c r="F306" s="320"/>
      <c r="G306" s="81"/>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3"/>
    </row>
    <row r="307" spans="1:50" ht="24.75" hidden="1" customHeight="1" thickBot="1" x14ac:dyDescent="0.25">
      <c r="A307" s="321"/>
      <c r="B307" s="322"/>
      <c r="C307" s="322"/>
      <c r="D307" s="322"/>
      <c r="E307" s="322"/>
      <c r="F307" s="323"/>
      <c r="G307" s="84"/>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6"/>
    </row>
    <row r="308" spans="1:50" ht="24.75" customHeight="1" x14ac:dyDescent="0.2">
      <c r="A308" s="324" t="s">
        <v>265</v>
      </c>
      <c r="B308" s="325"/>
      <c r="C308" s="325"/>
      <c r="D308" s="325"/>
      <c r="E308" s="325"/>
      <c r="F308" s="326"/>
      <c r="G308" s="297" t="s">
        <v>641</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642</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2">
      <c r="A309" s="327"/>
      <c r="B309" s="328"/>
      <c r="C309" s="328"/>
      <c r="D309" s="328"/>
      <c r="E309" s="328"/>
      <c r="F309" s="329"/>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2">
      <c r="A310" s="327"/>
      <c r="B310" s="328"/>
      <c r="C310" s="328"/>
      <c r="D310" s="328"/>
      <c r="E310" s="328"/>
      <c r="F310" s="329"/>
      <c r="G310" s="313" t="s">
        <v>651</v>
      </c>
      <c r="H310" s="288"/>
      <c r="I310" s="288"/>
      <c r="J310" s="288"/>
      <c r="K310" s="289"/>
      <c r="L310" s="290" t="s">
        <v>652</v>
      </c>
      <c r="M310" s="291"/>
      <c r="N310" s="291"/>
      <c r="O310" s="291"/>
      <c r="P310" s="291"/>
      <c r="Q310" s="291"/>
      <c r="R310" s="291"/>
      <c r="S310" s="291"/>
      <c r="T310" s="291"/>
      <c r="U310" s="291"/>
      <c r="V310" s="291"/>
      <c r="W310" s="291"/>
      <c r="X310" s="292"/>
      <c r="Y310" s="314">
        <v>67</v>
      </c>
      <c r="Z310" s="315"/>
      <c r="AA310" s="315"/>
      <c r="AB310" s="316"/>
      <c r="AC310" s="313" t="s">
        <v>651</v>
      </c>
      <c r="AD310" s="288"/>
      <c r="AE310" s="288"/>
      <c r="AF310" s="288"/>
      <c r="AG310" s="289"/>
      <c r="AH310" s="290" t="s">
        <v>652</v>
      </c>
      <c r="AI310" s="291"/>
      <c r="AJ310" s="291"/>
      <c r="AK310" s="291"/>
      <c r="AL310" s="291"/>
      <c r="AM310" s="291"/>
      <c r="AN310" s="291"/>
      <c r="AO310" s="291"/>
      <c r="AP310" s="291"/>
      <c r="AQ310" s="291"/>
      <c r="AR310" s="291"/>
      <c r="AS310" s="291"/>
      <c r="AT310" s="292"/>
      <c r="AU310" s="293">
        <v>1.5</v>
      </c>
      <c r="AV310" s="294"/>
      <c r="AW310" s="294"/>
      <c r="AX310" s="296"/>
    </row>
    <row r="311" spans="1:50" ht="24.75" customHeight="1" x14ac:dyDescent="0.2">
      <c r="A311" s="327"/>
      <c r="B311" s="328"/>
      <c r="C311" s="328"/>
      <c r="D311" s="328"/>
      <c r="E311" s="328"/>
      <c r="F311" s="329"/>
      <c r="G311" s="309" t="s">
        <v>653</v>
      </c>
      <c r="H311" s="278"/>
      <c r="I311" s="278"/>
      <c r="J311" s="278"/>
      <c r="K311" s="279"/>
      <c r="L311" s="280" t="s">
        <v>654</v>
      </c>
      <c r="M311" s="281"/>
      <c r="N311" s="281"/>
      <c r="O311" s="281"/>
      <c r="P311" s="281"/>
      <c r="Q311" s="281"/>
      <c r="R311" s="281"/>
      <c r="S311" s="281"/>
      <c r="T311" s="281"/>
      <c r="U311" s="281"/>
      <c r="V311" s="281"/>
      <c r="W311" s="281"/>
      <c r="X311" s="282"/>
      <c r="Y311" s="310">
        <v>13</v>
      </c>
      <c r="Z311" s="311"/>
      <c r="AA311" s="311"/>
      <c r="AB311" s="312"/>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2">
      <c r="A312" s="327"/>
      <c r="B312" s="328"/>
      <c r="C312" s="328"/>
      <c r="D312" s="328"/>
      <c r="E312" s="328"/>
      <c r="F312" s="329"/>
      <c r="G312" s="309" t="s">
        <v>655</v>
      </c>
      <c r="H312" s="278"/>
      <c r="I312" s="278"/>
      <c r="J312" s="278"/>
      <c r="K312" s="279"/>
      <c r="L312" s="280" t="s">
        <v>656</v>
      </c>
      <c r="M312" s="281"/>
      <c r="N312" s="281"/>
      <c r="O312" s="281"/>
      <c r="P312" s="281"/>
      <c r="Q312" s="281"/>
      <c r="R312" s="281"/>
      <c r="S312" s="281"/>
      <c r="T312" s="281"/>
      <c r="U312" s="281"/>
      <c r="V312" s="281"/>
      <c r="W312" s="281"/>
      <c r="X312" s="282"/>
      <c r="Y312" s="310">
        <v>14</v>
      </c>
      <c r="Z312" s="311"/>
      <c r="AA312" s="311"/>
      <c r="AB312" s="312"/>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2">
      <c r="A313" s="327"/>
      <c r="B313" s="328"/>
      <c r="C313" s="328"/>
      <c r="D313" s="328"/>
      <c r="E313" s="328"/>
      <c r="F313" s="329"/>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2">
      <c r="A314" s="327"/>
      <c r="B314" s="328"/>
      <c r="C314" s="328"/>
      <c r="D314" s="328"/>
      <c r="E314" s="328"/>
      <c r="F314" s="329"/>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2">
      <c r="A315" s="327"/>
      <c r="B315" s="328"/>
      <c r="C315" s="328"/>
      <c r="D315" s="328"/>
      <c r="E315" s="328"/>
      <c r="F315" s="329"/>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2">
      <c r="A316" s="327"/>
      <c r="B316" s="328"/>
      <c r="C316" s="328"/>
      <c r="D316" s="328"/>
      <c r="E316" s="328"/>
      <c r="F316" s="329"/>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2">
      <c r="A317" s="327"/>
      <c r="B317" s="328"/>
      <c r="C317" s="328"/>
      <c r="D317" s="328"/>
      <c r="E317" s="328"/>
      <c r="F317" s="329"/>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2">
      <c r="A318" s="327"/>
      <c r="B318" s="328"/>
      <c r="C318" s="328"/>
      <c r="D318" s="328"/>
      <c r="E318" s="328"/>
      <c r="F318" s="329"/>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customHeight="1" x14ac:dyDescent="0.2">
      <c r="A319" s="327"/>
      <c r="B319" s="328"/>
      <c r="C319" s="328"/>
      <c r="D319" s="328"/>
      <c r="E319" s="328"/>
      <c r="F319" s="329"/>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2">
      <c r="A320" s="327"/>
      <c r="B320" s="328"/>
      <c r="C320" s="328"/>
      <c r="D320" s="328"/>
      <c r="E320" s="328"/>
      <c r="F320" s="329"/>
      <c r="G320" s="268" t="s">
        <v>18</v>
      </c>
      <c r="H320" s="269"/>
      <c r="I320" s="269"/>
      <c r="J320" s="269"/>
      <c r="K320" s="269"/>
      <c r="L320" s="270"/>
      <c r="M320" s="271"/>
      <c r="N320" s="271"/>
      <c r="O320" s="271"/>
      <c r="P320" s="271"/>
      <c r="Q320" s="271"/>
      <c r="R320" s="271"/>
      <c r="S320" s="271"/>
      <c r="T320" s="271"/>
      <c r="U320" s="271"/>
      <c r="V320" s="271"/>
      <c r="W320" s="271"/>
      <c r="X320" s="272"/>
      <c r="Y320" s="273">
        <f>SUM(Y310:AB319)</f>
        <v>94</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1.5</v>
      </c>
      <c r="AV320" s="274"/>
      <c r="AW320" s="274"/>
      <c r="AX320" s="276"/>
    </row>
    <row r="321" spans="1:51" ht="24.75" hidden="1" customHeight="1" x14ac:dyDescent="0.2">
      <c r="A321" s="327"/>
      <c r="B321" s="328"/>
      <c r="C321" s="328"/>
      <c r="D321" s="328"/>
      <c r="E321" s="328"/>
      <c r="F321" s="329"/>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2">
      <c r="A322" s="327"/>
      <c r="B322" s="328"/>
      <c r="C322" s="328"/>
      <c r="D322" s="328"/>
      <c r="E322" s="328"/>
      <c r="F322" s="329"/>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2">
      <c r="A323" s="327"/>
      <c r="B323" s="328"/>
      <c r="C323" s="328"/>
      <c r="D323" s="328"/>
      <c r="E323" s="328"/>
      <c r="F323" s="329"/>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2">
      <c r="A324" s="327"/>
      <c r="B324" s="328"/>
      <c r="C324" s="328"/>
      <c r="D324" s="328"/>
      <c r="E324" s="328"/>
      <c r="F324" s="329"/>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2">
      <c r="A325" s="327"/>
      <c r="B325" s="328"/>
      <c r="C325" s="328"/>
      <c r="D325" s="328"/>
      <c r="E325" s="328"/>
      <c r="F325" s="329"/>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2">
      <c r="A326" s="327"/>
      <c r="B326" s="328"/>
      <c r="C326" s="328"/>
      <c r="D326" s="328"/>
      <c r="E326" s="328"/>
      <c r="F326" s="329"/>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2">
      <c r="A327" s="327"/>
      <c r="B327" s="328"/>
      <c r="C327" s="328"/>
      <c r="D327" s="328"/>
      <c r="E327" s="328"/>
      <c r="F327" s="329"/>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2">
      <c r="A328" s="327"/>
      <c r="B328" s="328"/>
      <c r="C328" s="328"/>
      <c r="D328" s="328"/>
      <c r="E328" s="328"/>
      <c r="F328" s="329"/>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2">
      <c r="A329" s="327"/>
      <c r="B329" s="328"/>
      <c r="C329" s="328"/>
      <c r="D329" s="328"/>
      <c r="E329" s="328"/>
      <c r="F329" s="329"/>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2">
      <c r="A330" s="327"/>
      <c r="B330" s="328"/>
      <c r="C330" s="328"/>
      <c r="D330" s="328"/>
      <c r="E330" s="328"/>
      <c r="F330" s="329"/>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2">
      <c r="A331" s="327"/>
      <c r="B331" s="328"/>
      <c r="C331" s="328"/>
      <c r="D331" s="328"/>
      <c r="E331" s="328"/>
      <c r="F331" s="329"/>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2">
      <c r="A332" s="327"/>
      <c r="B332" s="328"/>
      <c r="C332" s="328"/>
      <c r="D332" s="328"/>
      <c r="E332" s="328"/>
      <c r="F332" s="329"/>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5">
      <c r="A333" s="327"/>
      <c r="B333" s="328"/>
      <c r="C333" s="328"/>
      <c r="D333" s="328"/>
      <c r="E333" s="328"/>
      <c r="F333" s="329"/>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2">
      <c r="A334" s="327"/>
      <c r="B334" s="328"/>
      <c r="C334" s="328"/>
      <c r="D334" s="328"/>
      <c r="E334" s="328"/>
      <c r="F334" s="329"/>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27"/>
      <c r="B335" s="328"/>
      <c r="C335" s="328"/>
      <c r="D335" s="328"/>
      <c r="E335" s="328"/>
      <c r="F335" s="329"/>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2">
      <c r="A336" s="327"/>
      <c r="B336" s="328"/>
      <c r="C336" s="328"/>
      <c r="D336" s="328"/>
      <c r="E336" s="328"/>
      <c r="F336" s="329"/>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27"/>
      <c r="B337" s="328"/>
      <c r="C337" s="328"/>
      <c r="D337" s="328"/>
      <c r="E337" s="328"/>
      <c r="F337" s="329"/>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2">
      <c r="A338" s="327"/>
      <c r="B338" s="328"/>
      <c r="C338" s="328"/>
      <c r="D338" s="328"/>
      <c r="E338" s="328"/>
      <c r="F338" s="329"/>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2">
      <c r="A339" s="327"/>
      <c r="B339" s="328"/>
      <c r="C339" s="328"/>
      <c r="D339" s="328"/>
      <c r="E339" s="328"/>
      <c r="F339" s="329"/>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2">
      <c r="A340" s="327"/>
      <c r="B340" s="328"/>
      <c r="C340" s="328"/>
      <c r="D340" s="328"/>
      <c r="E340" s="328"/>
      <c r="F340" s="329"/>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2">
      <c r="A341" s="327"/>
      <c r="B341" s="328"/>
      <c r="C341" s="328"/>
      <c r="D341" s="328"/>
      <c r="E341" s="328"/>
      <c r="F341" s="329"/>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2">
      <c r="A342" s="327"/>
      <c r="B342" s="328"/>
      <c r="C342" s="328"/>
      <c r="D342" s="328"/>
      <c r="E342" s="328"/>
      <c r="F342" s="329"/>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2">
      <c r="A343" s="327"/>
      <c r="B343" s="328"/>
      <c r="C343" s="328"/>
      <c r="D343" s="328"/>
      <c r="E343" s="328"/>
      <c r="F343" s="329"/>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2">
      <c r="A344" s="327"/>
      <c r="B344" s="328"/>
      <c r="C344" s="328"/>
      <c r="D344" s="328"/>
      <c r="E344" s="328"/>
      <c r="F344" s="329"/>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2">
      <c r="A345" s="327"/>
      <c r="B345" s="328"/>
      <c r="C345" s="328"/>
      <c r="D345" s="328"/>
      <c r="E345" s="328"/>
      <c r="F345" s="329"/>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5">
      <c r="A346" s="327"/>
      <c r="B346" s="328"/>
      <c r="C346" s="328"/>
      <c r="D346" s="328"/>
      <c r="E346" s="328"/>
      <c r="F346" s="329"/>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2">
      <c r="A347" s="327"/>
      <c r="B347" s="328"/>
      <c r="C347" s="328"/>
      <c r="D347" s="328"/>
      <c r="E347" s="328"/>
      <c r="F347" s="329"/>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27"/>
      <c r="B348" s="328"/>
      <c r="C348" s="328"/>
      <c r="D348" s="328"/>
      <c r="E348" s="328"/>
      <c r="F348" s="329"/>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2">
      <c r="A349" s="327"/>
      <c r="B349" s="328"/>
      <c r="C349" s="328"/>
      <c r="D349" s="328"/>
      <c r="E349" s="328"/>
      <c r="F349" s="329"/>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27"/>
      <c r="B350" s="328"/>
      <c r="C350" s="328"/>
      <c r="D350" s="328"/>
      <c r="E350" s="328"/>
      <c r="F350" s="329"/>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2">
      <c r="A351" s="327"/>
      <c r="B351" s="328"/>
      <c r="C351" s="328"/>
      <c r="D351" s="328"/>
      <c r="E351" s="328"/>
      <c r="F351" s="329"/>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2">
      <c r="A352" s="327"/>
      <c r="B352" s="328"/>
      <c r="C352" s="328"/>
      <c r="D352" s="328"/>
      <c r="E352" s="328"/>
      <c r="F352" s="329"/>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2">
      <c r="A353" s="327"/>
      <c r="B353" s="328"/>
      <c r="C353" s="328"/>
      <c r="D353" s="328"/>
      <c r="E353" s="328"/>
      <c r="F353" s="329"/>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2">
      <c r="A354" s="327"/>
      <c r="B354" s="328"/>
      <c r="C354" s="328"/>
      <c r="D354" s="328"/>
      <c r="E354" s="328"/>
      <c r="F354" s="329"/>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2">
      <c r="A355" s="327"/>
      <c r="B355" s="328"/>
      <c r="C355" s="328"/>
      <c r="D355" s="328"/>
      <c r="E355" s="328"/>
      <c r="F355" s="329"/>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2">
      <c r="A356" s="327"/>
      <c r="B356" s="328"/>
      <c r="C356" s="328"/>
      <c r="D356" s="328"/>
      <c r="E356" s="328"/>
      <c r="F356" s="329"/>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2">
      <c r="A357" s="327"/>
      <c r="B357" s="328"/>
      <c r="C357" s="328"/>
      <c r="D357" s="328"/>
      <c r="E357" s="328"/>
      <c r="F357" s="329"/>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2">
      <c r="A358" s="327"/>
      <c r="B358" s="328"/>
      <c r="C358" s="328"/>
      <c r="D358" s="328"/>
      <c r="E358" s="328"/>
      <c r="F358" s="329"/>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2">
      <c r="A359" s="327"/>
      <c r="B359" s="328"/>
      <c r="C359" s="328"/>
      <c r="D359" s="328"/>
      <c r="E359" s="328"/>
      <c r="F359" s="329"/>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customHeight="1" thickBot="1" x14ac:dyDescent="0.25">
      <c r="A360" s="263" t="s">
        <v>576</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5"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7"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248</v>
      </c>
      <c r="AI365" s="258"/>
      <c r="AJ365" s="258"/>
      <c r="AK365" s="258"/>
      <c r="AL365" s="258" t="s">
        <v>19</v>
      </c>
      <c r="AM365" s="258"/>
      <c r="AN365" s="258"/>
      <c r="AO365" s="262"/>
      <c r="AP365" s="247" t="s">
        <v>198</v>
      </c>
      <c r="AQ365" s="247"/>
      <c r="AR365" s="247"/>
      <c r="AS365" s="247"/>
      <c r="AT365" s="247"/>
      <c r="AU365" s="247"/>
      <c r="AV365" s="247"/>
      <c r="AW365" s="247"/>
      <c r="AX365" s="247"/>
    </row>
    <row r="366" spans="1:51" ht="49" customHeight="1" x14ac:dyDescent="0.2">
      <c r="A366" s="233">
        <v>1</v>
      </c>
      <c r="B366" s="233">
        <v>1</v>
      </c>
      <c r="C366" s="254" t="s">
        <v>643</v>
      </c>
      <c r="D366" s="253"/>
      <c r="E366" s="253"/>
      <c r="F366" s="253"/>
      <c r="G366" s="253"/>
      <c r="H366" s="253"/>
      <c r="I366" s="253"/>
      <c r="J366" s="236">
        <v>7010901005494</v>
      </c>
      <c r="K366" s="237"/>
      <c r="L366" s="237"/>
      <c r="M366" s="237"/>
      <c r="N366" s="237"/>
      <c r="O366" s="237"/>
      <c r="P366" s="255" t="s">
        <v>650</v>
      </c>
      <c r="Q366" s="238"/>
      <c r="R366" s="238"/>
      <c r="S366" s="238"/>
      <c r="T366" s="238"/>
      <c r="U366" s="238"/>
      <c r="V366" s="238"/>
      <c r="W366" s="238"/>
      <c r="X366" s="238"/>
      <c r="Y366" s="239">
        <v>94</v>
      </c>
      <c r="Z366" s="240"/>
      <c r="AA366" s="240"/>
      <c r="AB366" s="241"/>
      <c r="AC366" s="225" t="s">
        <v>257</v>
      </c>
      <c r="AD366" s="226"/>
      <c r="AE366" s="226"/>
      <c r="AF366" s="226"/>
      <c r="AG366" s="226"/>
      <c r="AH366" s="256">
        <v>1</v>
      </c>
      <c r="AI366" s="257"/>
      <c r="AJ366" s="257"/>
      <c r="AK366" s="257"/>
      <c r="AL366" s="229">
        <v>99.94</v>
      </c>
      <c r="AM366" s="230"/>
      <c r="AN366" s="230"/>
      <c r="AO366" s="231"/>
      <c r="AP366" s="232"/>
      <c r="AQ366" s="232"/>
      <c r="AR366" s="232"/>
      <c r="AS366" s="232"/>
      <c r="AT366" s="232"/>
      <c r="AU366" s="232"/>
      <c r="AV366" s="232"/>
      <c r="AW366" s="232"/>
      <c r="AX366" s="232"/>
    </row>
    <row r="367" spans="1:51" ht="47.5" customHeight="1" x14ac:dyDescent="0.2">
      <c r="A367" s="233">
        <v>2</v>
      </c>
      <c r="B367" s="233">
        <v>1</v>
      </c>
      <c r="C367" s="254" t="s">
        <v>643</v>
      </c>
      <c r="D367" s="253"/>
      <c r="E367" s="253"/>
      <c r="F367" s="253"/>
      <c r="G367" s="253"/>
      <c r="H367" s="253"/>
      <c r="I367" s="253"/>
      <c r="J367" s="236">
        <v>7010901005494</v>
      </c>
      <c r="K367" s="237"/>
      <c r="L367" s="237"/>
      <c r="M367" s="237"/>
      <c r="N367" s="237"/>
      <c r="O367" s="237"/>
      <c r="P367" s="255" t="s">
        <v>644</v>
      </c>
      <c r="Q367" s="238"/>
      <c r="R367" s="238"/>
      <c r="S367" s="238"/>
      <c r="T367" s="238"/>
      <c r="U367" s="238"/>
      <c r="V367" s="238"/>
      <c r="W367" s="238"/>
      <c r="X367" s="238"/>
      <c r="Y367" s="239">
        <v>1</v>
      </c>
      <c r="Z367" s="240"/>
      <c r="AA367" s="240"/>
      <c r="AB367" s="241"/>
      <c r="AC367" s="225" t="s">
        <v>258</v>
      </c>
      <c r="AD367" s="226"/>
      <c r="AE367" s="226"/>
      <c r="AF367" s="226"/>
      <c r="AG367" s="226"/>
      <c r="AH367" s="256" t="s">
        <v>645</v>
      </c>
      <c r="AI367" s="257"/>
      <c r="AJ367" s="257"/>
      <c r="AK367" s="257"/>
      <c r="AL367" s="229">
        <v>99.42</v>
      </c>
      <c r="AM367" s="230"/>
      <c r="AN367" s="230"/>
      <c r="AO367" s="231"/>
      <c r="AP367" s="232"/>
      <c r="AQ367" s="232"/>
      <c r="AR367" s="232"/>
      <c r="AS367" s="232"/>
      <c r="AT367" s="232"/>
      <c r="AU367" s="232"/>
      <c r="AV367" s="232"/>
      <c r="AW367" s="232"/>
      <c r="AX367" s="232"/>
      <c r="AY367">
        <f>COUNTA($C$367)</f>
        <v>1</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248</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36" customHeight="1" x14ac:dyDescent="0.2">
      <c r="A399" s="233">
        <v>1</v>
      </c>
      <c r="B399" s="233">
        <v>1</v>
      </c>
      <c r="C399" s="254" t="s">
        <v>646</v>
      </c>
      <c r="D399" s="253"/>
      <c r="E399" s="253"/>
      <c r="F399" s="253"/>
      <c r="G399" s="253"/>
      <c r="H399" s="253"/>
      <c r="I399" s="253"/>
      <c r="J399" s="236">
        <v>3020001010547</v>
      </c>
      <c r="K399" s="237"/>
      <c r="L399" s="237"/>
      <c r="M399" s="237"/>
      <c r="N399" s="237"/>
      <c r="O399" s="237"/>
      <c r="P399" s="255" t="s">
        <v>647</v>
      </c>
      <c r="Q399" s="238"/>
      <c r="R399" s="238"/>
      <c r="S399" s="238"/>
      <c r="T399" s="238"/>
      <c r="U399" s="238"/>
      <c r="V399" s="238"/>
      <c r="W399" s="238"/>
      <c r="X399" s="238"/>
      <c r="Y399" s="239">
        <v>1.5</v>
      </c>
      <c r="Z399" s="240"/>
      <c r="AA399" s="240"/>
      <c r="AB399" s="241"/>
      <c r="AC399" s="225" t="s">
        <v>259</v>
      </c>
      <c r="AD399" s="226"/>
      <c r="AE399" s="226"/>
      <c r="AF399" s="226"/>
      <c r="AG399" s="226"/>
      <c r="AH399" s="256" t="s">
        <v>645</v>
      </c>
      <c r="AI399" s="257"/>
      <c r="AJ399" s="257"/>
      <c r="AK399" s="257"/>
      <c r="AL399" s="229" t="s">
        <v>645</v>
      </c>
      <c r="AM399" s="230"/>
      <c r="AN399" s="230"/>
      <c r="AO399" s="231"/>
      <c r="AP399" s="232"/>
      <c r="AQ399" s="232"/>
      <c r="AR399" s="232"/>
      <c r="AS399" s="232"/>
      <c r="AT399" s="232"/>
      <c r="AU399" s="232"/>
      <c r="AV399" s="232"/>
      <c r="AW399" s="232"/>
      <c r="AX399" s="232"/>
      <c r="AY399">
        <f>$AY$396</f>
        <v>1</v>
      </c>
    </row>
    <row r="400" spans="1:51" ht="30" hidden="1" customHeight="1" x14ac:dyDescent="0.2">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2">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v>1.5</v>
      </c>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2">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248</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2">
      <c r="A432" s="233">
        <v>1</v>
      </c>
      <c r="B432" s="233">
        <v>1</v>
      </c>
      <c r="C432" s="253"/>
      <c r="D432" s="253"/>
      <c r="E432" s="253"/>
      <c r="F432" s="253"/>
      <c r="G432" s="253"/>
      <c r="H432" s="253"/>
      <c r="I432" s="253"/>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2">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2">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2">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2">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248</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2">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248</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2">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248</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248</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248</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customHeight="1" x14ac:dyDescent="0.2">
      <c r="A627" s="248" t="s">
        <v>577</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57"/>
      <c r="AP627" s="52"/>
      <c r="AQ627" s="52"/>
      <c r="AR627" s="52"/>
      <c r="AS627" s="52"/>
      <c r="AT627" s="52"/>
      <c r="AU627" s="52"/>
      <c r="AV627" s="52"/>
      <c r="AW627" s="52"/>
      <c r="AX627" s="53"/>
      <c r="AY627">
        <f>COUNTIF($AO$627,"☑")</f>
        <v>0</v>
      </c>
    </row>
    <row r="628" spans="1:51" ht="24.75" customHeight="1" x14ac:dyDescent="0.2">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customHeight="1" x14ac:dyDescent="0.2">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6"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G268"/>
    <mergeCell ref="I268:J268"/>
    <mergeCell ref="L268:M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3:Y319">
    <cfRule type="expression" dxfId="791" priority="895">
      <formula>IF(RIGHT(TEXT(Y313,"0.#"),1)=".",FALSE,TRUE)</formula>
    </cfRule>
    <cfRule type="expression" dxfId="790" priority="896">
      <formula>IF(RIGHT(TEXT(Y313,"0.#"),1)=".",TRUE,FALSE)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12 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38" t="s">
        <v>180</v>
      </c>
      <c r="AI1" s="38" t="s">
        <v>183</v>
      </c>
      <c r="AK1" s="38" t="s">
        <v>188</v>
      </c>
      <c r="AM1" s="59"/>
      <c r="AN1" s="59"/>
      <c r="AP1" s="28" t="s">
        <v>241</v>
      </c>
    </row>
    <row r="2" spans="1:42" ht="13.5" customHeight="1" x14ac:dyDescent="0.2">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t="s">
        <v>637</v>
      </c>
      <c r="R2" s="13" t="str">
        <f>IF(Q2="","",P2)</f>
        <v>直接実施</v>
      </c>
      <c r="S2" s="13" t="str">
        <f>IF(R2="","",IF(S1&lt;&gt;"",CONCATENATE(S1,"、",R2),R2))</f>
        <v>直接実施</v>
      </c>
      <c r="T2" s="13"/>
      <c r="U2" s="74">
        <v>21</v>
      </c>
      <c r="W2" s="32" t="s">
        <v>165</v>
      </c>
      <c r="Y2" s="32" t="s">
        <v>63</v>
      </c>
      <c r="Z2" s="32" t="s">
        <v>63</v>
      </c>
      <c r="AA2" s="67" t="s">
        <v>286</v>
      </c>
      <c r="AB2" s="67" t="s">
        <v>511</v>
      </c>
      <c r="AC2" s="68" t="s">
        <v>129</v>
      </c>
      <c r="AD2" s="28"/>
      <c r="AE2" s="34" t="s">
        <v>161</v>
      </c>
      <c r="AF2" s="30"/>
      <c r="AG2" s="40" t="s">
        <v>252</v>
      </c>
      <c r="AI2" s="38" t="s">
        <v>283</v>
      </c>
      <c r="AK2" s="38" t="s">
        <v>189</v>
      </c>
      <c r="AM2" s="59"/>
      <c r="AN2" s="59"/>
      <c r="AP2" s="40"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637</v>
      </c>
      <c r="M3" s="13" t="str">
        <f t="shared" ref="M3:M11" si="2">IF(L3="","",K3)</f>
        <v>文教及び科学振興</v>
      </c>
      <c r="N3" s="13" t="str">
        <f>IF(M3="",N2,IF(N2&lt;&gt;"",CONCATENATE(N2,"、",M3),M3))</f>
        <v>文教及び科学振興</v>
      </c>
      <c r="O3" s="13"/>
      <c r="P3" s="12" t="s">
        <v>70</v>
      </c>
      <c r="Q3" s="17" t="s">
        <v>637</v>
      </c>
      <c r="R3" s="13" t="str">
        <f t="shared" ref="R3:R8" si="3">IF(Q3="","",P3)</f>
        <v>委託・請負</v>
      </c>
      <c r="S3" s="13" t="str">
        <f t="shared" ref="S3:S8" si="4">IF(R3="",S2,IF(S2&lt;&gt;"",CONCATENATE(S2,"、",R3),R3))</f>
        <v>直接実施、委託・請負</v>
      </c>
      <c r="T3" s="13"/>
      <c r="U3" s="32" t="s">
        <v>542</v>
      </c>
      <c r="W3" s="32" t="s">
        <v>140</v>
      </c>
      <c r="Y3" s="32" t="s">
        <v>64</v>
      </c>
      <c r="Z3" s="32" t="s">
        <v>418</v>
      </c>
      <c r="AA3" s="67" t="s">
        <v>384</v>
      </c>
      <c r="AB3" s="67" t="s">
        <v>512</v>
      </c>
      <c r="AC3" s="68" t="s">
        <v>130</v>
      </c>
      <c r="AD3" s="28"/>
      <c r="AE3" s="34" t="s">
        <v>162</v>
      </c>
      <c r="AF3" s="30"/>
      <c r="AG3" s="40" t="s">
        <v>253</v>
      </c>
      <c r="AI3" s="38" t="s">
        <v>182</v>
      </c>
      <c r="AK3" s="38" t="str">
        <f>CHAR(CODE(AK2)+1)</f>
        <v>B</v>
      </c>
      <c r="AM3" s="59"/>
      <c r="AN3" s="59"/>
      <c r="AP3" s="40"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601</v>
      </c>
      <c r="W4" s="32" t="s">
        <v>141</v>
      </c>
      <c r="Y4" s="32" t="s">
        <v>291</v>
      </c>
      <c r="Z4" s="32" t="s">
        <v>419</v>
      </c>
      <c r="AA4" s="67" t="s">
        <v>385</v>
      </c>
      <c r="AB4" s="67" t="s">
        <v>513</v>
      </c>
      <c r="AC4" s="67" t="s">
        <v>131</v>
      </c>
      <c r="AD4" s="28"/>
      <c r="AE4" s="34" t="s">
        <v>163</v>
      </c>
      <c r="AF4" s="30"/>
      <c r="AG4" s="40" t="s">
        <v>254</v>
      </c>
      <c r="AI4" s="38" t="s">
        <v>184</v>
      </c>
      <c r="AK4" s="38" t="str">
        <f t="shared" ref="AK4:AK49" si="7">CHAR(CODE(AK3)+1)</f>
        <v>C</v>
      </c>
      <c r="AM4" s="59"/>
      <c r="AN4" s="59"/>
      <c r="AP4" s="40"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566</v>
      </c>
      <c r="Y5" s="32" t="s">
        <v>292</v>
      </c>
      <c r="Z5" s="32" t="s">
        <v>420</v>
      </c>
      <c r="AA5" s="67" t="s">
        <v>386</v>
      </c>
      <c r="AB5" s="67" t="s">
        <v>514</v>
      </c>
      <c r="AC5" s="67" t="s">
        <v>164</v>
      </c>
      <c r="AD5" s="31"/>
      <c r="AE5" s="34" t="s">
        <v>264</v>
      </c>
      <c r="AF5" s="30"/>
      <c r="AG5" s="40" t="s">
        <v>255</v>
      </c>
      <c r="AI5" s="38" t="s">
        <v>289</v>
      </c>
      <c r="AK5" s="38" t="str">
        <f t="shared" si="7"/>
        <v>D</v>
      </c>
      <c r="AP5" s="40" t="s">
        <v>255</v>
      </c>
    </row>
    <row r="6" spans="1:42" ht="13.5" customHeight="1" x14ac:dyDescent="0.2">
      <c r="A6" s="14" t="s">
        <v>84</v>
      </c>
      <c r="B6" s="15" t="s">
        <v>637</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266</v>
      </c>
      <c r="W6" s="32" t="s">
        <v>568</v>
      </c>
      <c r="Y6" s="32" t="s">
        <v>293</v>
      </c>
      <c r="Z6" s="32" t="s">
        <v>421</v>
      </c>
      <c r="AA6" s="67" t="s">
        <v>387</v>
      </c>
      <c r="AB6" s="67" t="s">
        <v>515</v>
      </c>
      <c r="AC6" s="67" t="s">
        <v>132</v>
      </c>
      <c r="AD6" s="31"/>
      <c r="AE6" s="34" t="s">
        <v>262</v>
      </c>
      <c r="AF6" s="30"/>
      <c r="AG6" s="40" t="s">
        <v>256</v>
      </c>
      <c r="AI6" s="38" t="s">
        <v>290</v>
      </c>
      <c r="AK6" s="38" t="str">
        <f>CHAR(CODE(AK5)+1)</f>
        <v>E</v>
      </c>
      <c r="AP6" s="40" t="s">
        <v>256</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294</v>
      </c>
      <c r="Z7" s="32" t="s">
        <v>422</v>
      </c>
      <c r="AA7" s="67" t="s">
        <v>388</v>
      </c>
      <c r="AB7" s="67" t="s">
        <v>516</v>
      </c>
      <c r="AC7" s="31"/>
      <c r="AD7" s="31"/>
      <c r="AE7" s="32" t="s">
        <v>132</v>
      </c>
      <c r="AF7" s="30"/>
      <c r="AG7" s="40" t="s">
        <v>257</v>
      </c>
      <c r="AH7" s="62"/>
      <c r="AI7" s="40" t="s">
        <v>279</v>
      </c>
      <c r="AK7" s="38" t="str">
        <f>CHAR(CODE(AK6)+1)</f>
        <v>F</v>
      </c>
      <c r="AP7" s="40" t="s">
        <v>257</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287</v>
      </c>
      <c r="W8" s="32" t="s">
        <v>143</v>
      </c>
      <c r="Y8" s="32" t="s">
        <v>295</v>
      </c>
      <c r="Z8" s="32" t="s">
        <v>423</v>
      </c>
      <c r="AA8" s="67" t="s">
        <v>389</v>
      </c>
      <c r="AB8" s="67" t="s">
        <v>517</v>
      </c>
      <c r="AC8" s="31"/>
      <c r="AD8" s="31"/>
      <c r="AE8" s="31"/>
      <c r="AF8" s="30"/>
      <c r="AG8" s="40" t="s">
        <v>258</v>
      </c>
      <c r="AI8" s="38" t="s">
        <v>280</v>
      </c>
      <c r="AK8" s="38" t="str">
        <f t="shared" si="7"/>
        <v>G</v>
      </c>
      <c r="AP8" s="40" t="s">
        <v>258</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67" t="s">
        <v>390</v>
      </c>
      <c r="AB9" s="67" t="s">
        <v>518</v>
      </c>
      <c r="AC9" s="31"/>
      <c r="AD9" s="31"/>
      <c r="AE9" s="31"/>
      <c r="AF9" s="30"/>
      <c r="AG9" s="40" t="s">
        <v>259</v>
      </c>
      <c r="AI9" s="58"/>
      <c r="AK9" s="38" t="str">
        <f t="shared" si="7"/>
        <v>H</v>
      </c>
      <c r="AP9" s="40" t="s">
        <v>259</v>
      </c>
    </row>
    <row r="10" spans="1:42" ht="13.5" customHeight="1" x14ac:dyDescent="0.2">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297</v>
      </c>
      <c r="Z10" s="32" t="s">
        <v>425</v>
      </c>
      <c r="AA10" s="67" t="s">
        <v>391</v>
      </c>
      <c r="AB10" s="67" t="s">
        <v>519</v>
      </c>
      <c r="AC10" s="31"/>
      <c r="AD10" s="31"/>
      <c r="AE10" s="31"/>
      <c r="AF10" s="30"/>
      <c r="AG10" s="40" t="s">
        <v>244</v>
      </c>
      <c r="AK10" s="38" t="str">
        <f t="shared" si="7"/>
        <v>I</v>
      </c>
      <c r="AP10" s="38" t="s">
        <v>242</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598</v>
      </c>
      <c r="Y11" s="32" t="s">
        <v>298</v>
      </c>
      <c r="Z11" s="32" t="s">
        <v>426</v>
      </c>
      <c r="AA11" s="67" t="s">
        <v>392</v>
      </c>
      <c r="AB11" s="67" t="s">
        <v>520</v>
      </c>
      <c r="AC11" s="31"/>
      <c r="AD11" s="31"/>
      <c r="AE11" s="31"/>
      <c r="AF11" s="30"/>
      <c r="AG11" s="38" t="s">
        <v>247</v>
      </c>
      <c r="AK11" s="38"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67" t="s">
        <v>393</v>
      </c>
      <c r="AB12" s="67" t="s">
        <v>521</v>
      </c>
      <c r="AC12" s="31"/>
      <c r="AD12" s="31"/>
      <c r="AE12" s="31"/>
      <c r="AF12" s="30"/>
      <c r="AG12" s="38" t="s">
        <v>245</v>
      </c>
      <c r="AK12" s="38"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67" t="s">
        <v>394</v>
      </c>
      <c r="AB13" s="67" t="s">
        <v>522</v>
      </c>
      <c r="AC13" s="31"/>
      <c r="AD13" s="31"/>
      <c r="AE13" s="31"/>
      <c r="AF13" s="30"/>
      <c r="AG13" s="38" t="s">
        <v>246</v>
      </c>
      <c r="AK13" s="38"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67" t="s">
        <v>395</v>
      </c>
      <c r="AB14" s="67" t="s">
        <v>523</v>
      </c>
      <c r="AC14" s="31"/>
      <c r="AD14" s="31"/>
      <c r="AE14" s="31"/>
      <c r="AF14" s="30"/>
      <c r="AG14" s="58"/>
      <c r="AK14" s="38"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67" t="s">
        <v>396</v>
      </c>
      <c r="AB15" s="67" t="s">
        <v>524</v>
      </c>
      <c r="AC15" s="31"/>
      <c r="AD15" s="31"/>
      <c r="AE15" s="31"/>
      <c r="AF15" s="30"/>
      <c r="AG15" s="59"/>
      <c r="AK15" s="38"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67" t="s">
        <v>397</v>
      </c>
      <c r="AB16" s="67" t="s">
        <v>525</v>
      </c>
      <c r="AC16" s="31"/>
      <c r="AD16" s="31"/>
      <c r="AE16" s="31"/>
      <c r="AF16" s="30"/>
      <c r="AG16" s="59"/>
      <c r="AK16" s="38"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67" t="s">
        <v>398</v>
      </c>
      <c r="AB17" s="67" t="s">
        <v>526</v>
      </c>
      <c r="AC17" s="31"/>
      <c r="AD17" s="31"/>
      <c r="AE17" s="31"/>
      <c r="AF17" s="30"/>
      <c r="AG17" s="59"/>
      <c r="AK17" s="38"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67" t="s">
        <v>399</v>
      </c>
      <c r="AB18" s="67" t="s">
        <v>527</v>
      </c>
      <c r="AC18" s="31"/>
      <c r="AD18" s="31"/>
      <c r="AE18" s="31"/>
      <c r="AF18" s="30"/>
      <c r="AK18" s="38"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67" t="s">
        <v>400</v>
      </c>
      <c r="AB19" s="67" t="s">
        <v>528</v>
      </c>
      <c r="AC19" s="31"/>
      <c r="AD19" s="31"/>
      <c r="AE19" s="31"/>
      <c r="AF19" s="30"/>
      <c r="AK19" s="38"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67" t="s">
        <v>401</v>
      </c>
      <c r="AB20" s="67" t="s">
        <v>529</v>
      </c>
      <c r="AC20" s="31"/>
      <c r="AD20" s="31"/>
      <c r="AE20" s="31"/>
      <c r="AF20" s="30"/>
      <c r="AK20" s="38"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67" t="s">
        <v>402</v>
      </c>
      <c r="AB21" s="67" t="s">
        <v>530</v>
      </c>
      <c r="AC21" s="31"/>
      <c r="AD21" s="31"/>
      <c r="AE21" s="31"/>
      <c r="AF21" s="30"/>
      <c r="AK21" s="38"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67" t="s">
        <v>403</v>
      </c>
      <c r="AB22" s="67" t="s">
        <v>531</v>
      </c>
      <c r="AC22" s="31"/>
      <c r="AD22" s="31"/>
      <c r="AE22" s="31"/>
      <c r="AF22" s="30"/>
      <c r="AK22" s="38" t="str">
        <f t="shared" si="7"/>
        <v>U</v>
      </c>
    </row>
    <row r="23" spans="1:37" ht="13.5" customHeight="1" x14ac:dyDescent="0.2">
      <c r="A23" s="65" t="s">
        <v>281</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67" t="s">
        <v>404</v>
      </c>
      <c r="AB23" s="67" t="s">
        <v>532</v>
      </c>
      <c r="AC23" s="31"/>
      <c r="AD23" s="31"/>
      <c r="AE23" s="31"/>
      <c r="AF23" s="30"/>
      <c r="AK23" s="38" t="str">
        <f t="shared" si="7"/>
        <v>V</v>
      </c>
    </row>
    <row r="24" spans="1:37" ht="13.5" customHeight="1" x14ac:dyDescent="0.2">
      <c r="A24" s="79"/>
      <c r="B24" s="63"/>
      <c r="F24" s="18" t="s">
        <v>284</v>
      </c>
      <c r="G24" s="17"/>
      <c r="H24" s="13" t="str">
        <f t="shared" si="1"/>
        <v/>
      </c>
      <c r="I24" s="13" t="str">
        <f t="shared" si="5"/>
        <v>一般会計</v>
      </c>
      <c r="K24" s="13"/>
      <c r="L24" s="13"/>
      <c r="O24" s="13"/>
      <c r="P24" s="13"/>
      <c r="Q24" s="19"/>
      <c r="T24" s="13"/>
      <c r="U24" s="32" t="s">
        <v>552</v>
      </c>
      <c r="W24" s="32" t="s">
        <v>158</v>
      </c>
      <c r="Y24" s="32" t="s">
        <v>311</v>
      </c>
      <c r="Z24" s="32" t="s">
        <v>439</v>
      </c>
      <c r="AA24" s="67" t="s">
        <v>405</v>
      </c>
      <c r="AB24" s="67" t="s">
        <v>533</v>
      </c>
      <c r="AC24" s="31"/>
      <c r="AD24" s="31"/>
      <c r="AE24" s="31"/>
      <c r="AF24" s="30"/>
      <c r="AK24" s="38" t="str">
        <f>CHAR(CODE(AK23)+1)</f>
        <v>W</v>
      </c>
    </row>
    <row r="25" spans="1:37" ht="13.5" customHeight="1" x14ac:dyDescent="0.2">
      <c r="A25" s="64"/>
      <c r="B25" s="63"/>
      <c r="F25" s="18" t="s">
        <v>124</v>
      </c>
      <c r="G25" s="17"/>
      <c r="H25" s="13" t="str">
        <f t="shared" si="1"/>
        <v/>
      </c>
      <c r="I25" s="13" t="str">
        <f t="shared" si="5"/>
        <v>一般会計</v>
      </c>
      <c r="K25" s="13"/>
      <c r="L25" s="13"/>
      <c r="O25" s="13"/>
      <c r="P25" s="13"/>
      <c r="Q25" s="19"/>
      <c r="T25" s="13"/>
      <c r="U25" s="32" t="s">
        <v>553</v>
      </c>
      <c r="W25" s="56"/>
      <c r="Y25" s="32" t="s">
        <v>312</v>
      </c>
      <c r="Z25" s="32" t="s">
        <v>440</v>
      </c>
      <c r="AA25" s="67" t="s">
        <v>406</v>
      </c>
      <c r="AB25" s="67" t="s">
        <v>534</v>
      </c>
      <c r="AC25" s="31"/>
      <c r="AD25" s="31"/>
      <c r="AE25" s="31"/>
      <c r="AF25" s="30"/>
      <c r="AK25" s="38" t="str">
        <f t="shared" si="7"/>
        <v>X</v>
      </c>
    </row>
    <row r="26" spans="1:37" ht="13.5" customHeight="1" x14ac:dyDescent="0.2">
      <c r="A26" s="64"/>
      <c r="B26" s="63"/>
      <c r="F26" s="18" t="s">
        <v>125</v>
      </c>
      <c r="G26" s="17"/>
      <c r="H26" s="13" t="str">
        <f t="shared" si="1"/>
        <v/>
      </c>
      <c r="I26" s="13" t="str">
        <f t="shared" si="5"/>
        <v>一般会計</v>
      </c>
      <c r="K26" s="13"/>
      <c r="L26" s="13"/>
      <c r="O26" s="13"/>
      <c r="P26" s="13"/>
      <c r="Q26" s="19"/>
      <c r="T26" s="13"/>
      <c r="U26" s="32" t="s">
        <v>554</v>
      </c>
      <c r="Y26" s="32" t="s">
        <v>313</v>
      </c>
      <c r="Z26" s="32" t="s">
        <v>441</v>
      </c>
      <c r="AA26" s="67" t="s">
        <v>407</v>
      </c>
      <c r="AB26" s="67" t="s">
        <v>535</v>
      </c>
      <c r="AC26" s="31"/>
      <c r="AD26" s="31"/>
      <c r="AE26" s="31"/>
      <c r="AF26" s="30"/>
      <c r="AK26" s="38"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67" t="s">
        <v>408</v>
      </c>
      <c r="AB27" s="67" t="s">
        <v>536</v>
      </c>
      <c r="AC27" s="31"/>
      <c r="AD27" s="31"/>
      <c r="AE27" s="31"/>
      <c r="AF27" s="30"/>
      <c r="AK27" s="38"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67" t="s">
        <v>409</v>
      </c>
      <c r="AB28" s="67" t="s">
        <v>537</v>
      </c>
      <c r="AC28" s="31"/>
      <c r="AD28" s="31"/>
      <c r="AE28" s="31"/>
      <c r="AF28" s="30"/>
      <c r="AK28" s="38"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67" t="s">
        <v>410</v>
      </c>
      <c r="AB29" s="67" t="s">
        <v>538</v>
      </c>
      <c r="AC29" s="31"/>
      <c r="AD29" s="31"/>
      <c r="AE29" s="31"/>
      <c r="AF29" s="30"/>
      <c r="AK29" s="38"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67" t="s">
        <v>411</v>
      </c>
      <c r="AB30" s="67" t="s">
        <v>539</v>
      </c>
      <c r="AC30" s="31"/>
      <c r="AD30" s="31"/>
      <c r="AE30" s="31"/>
      <c r="AF30" s="30"/>
      <c r="AK30" s="38"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67" t="s">
        <v>412</v>
      </c>
      <c r="AB31" s="67" t="s">
        <v>540</v>
      </c>
      <c r="AC31" s="31"/>
      <c r="AD31" s="31"/>
      <c r="AE31" s="31"/>
      <c r="AF31" s="30"/>
      <c r="AK31" s="38"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67" t="s">
        <v>65</v>
      </c>
      <c r="AB32" s="67" t="s">
        <v>65</v>
      </c>
      <c r="AC32" s="31"/>
      <c r="AD32" s="31"/>
      <c r="AE32" s="31"/>
      <c r="AF32" s="30"/>
      <c r="AK32" s="38"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56"/>
      <c r="AB33" s="31"/>
      <c r="AC33" s="31"/>
      <c r="AD33" s="31"/>
      <c r="AE33" s="31"/>
      <c r="AF33" s="30"/>
      <c r="AK33" s="38"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38"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38"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3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38" t="str">
        <f t="shared" si="7"/>
        <v>j</v>
      </c>
    </row>
    <row r="38" spans="1:37" x14ac:dyDescent="0.2">
      <c r="A38" s="13"/>
      <c r="B38" s="13"/>
      <c r="F38" s="13"/>
      <c r="G38" s="19"/>
      <c r="K38" s="13"/>
      <c r="L38" s="13"/>
      <c r="O38" s="13"/>
      <c r="P38" s="13"/>
      <c r="Q38" s="19"/>
      <c r="T38" s="13"/>
      <c r="Y38" s="32" t="s">
        <v>325</v>
      </c>
      <c r="Z38" s="32" t="s">
        <v>453</v>
      </c>
      <c r="AF38" s="30"/>
      <c r="AK38" s="38"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38" t="str">
        <f t="shared" si="7"/>
        <v>l</v>
      </c>
    </row>
    <row r="40" spans="1:37" x14ac:dyDescent="0.2">
      <c r="A40" s="13"/>
      <c r="B40" s="13"/>
      <c r="F40" s="13"/>
      <c r="G40" s="19"/>
      <c r="K40" s="13"/>
      <c r="L40" s="13"/>
      <c r="O40" s="13"/>
      <c r="P40" s="13"/>
      <c r="Q40" s="19"/>
      <c r="T40" s="13"/>
      <c r="U40" s="32"/>
      <c r="Y40" s="32" t="s">
        <v>327</v>
      </c>
      <c r="Z40" s="32" t="s">
        <v>455</v>
      </c>
      <c r="AF40" s="30"/>
      <c r="AK40" s="38" t="str">
        <f t="shared" si="7"/>
        <v>m</v>
      </c>
    </row>
    <row r="41" spans="1:37" x14ac:dyDescent="0.2">
      <c r="A41" s="13"/>
      <c r="B41" s="13"/>
      <c r="F41" s="13"/>
      <c r="G41" s="19"/>
      <c r="K41" s="13"/>
      <c r="L41" s="13"/>
      <c r="O41" s="13"/>
      <c r="P41" s="13"/>
      <c r="Q41" s="19"/>
      <c r="T41" s="13"/>
      <c r="U41" s="32" t="s">
        <v>267</v>
      </c>
      <c r="Y41" s="32" t="s">
        <v>328</v>
      </c>
      <c r="Z41" s="32" t="s">
        <v>456</v>
      </c>
      <c r="AF41" s="30"/>
      <c r="AK41" s="38" t="str">
        <f t="shared" si="7"/>
        <v>n</v>
      </c>
    </row>
    <row r="42" spans="1:37" x14ac:dyDescent="0.2">
      <c r="A42" s="13"/>
      <c r="B42" s="13"/>
      <c r="F42" s="13"/>
      <c r="G42" s="19"/>
      <c r="K42" s="13"/>
      <c r="L42" s="13"/>
      <c r="O42" s="13"/>
      <c r="P42" s="13"/>
      <c r="Q42" s="19"/>
      <c r="T42" s="13"/>
      <c r="U42" s="32" t="s">
        <v>277</v>
      </c>
      <c r="Y42" s="32" t="s">
        <v>329</v>
      </c>
      <c r="Z42" s="32" t="s">
        <v>457</v>
      </c>
      <c r="AF42" s="30"/>
      <c r="AK42" s="38" t="str">
        <f t="shared" si="7"/>
        <v>o</v>
      </c>
    </row>
    <row r="43" spans="1:37" x14ac:dyDescent="0.2">
      <c r="A43" s="13"/>
      <c r="B43" s="13"/>
      <c r="F43" s="13"/>
      <c r="G43" s="19"/>
      <c r="K43" s="13"/>
      <c r="L43" s="13"/>
      <c r="O43" s="13"/>
      <c r="P43" s="13"/>
      <c r="Q43" s="19"/>
      <c r="T43" s="13"/>
      <c r="Y43" s="32" t="s">
        <v>330</v>
      </c>
      <c r="Z43" s="32" t="s">
        <v>458</v>
      </c>
      <c r="AF43" s="30"/>
      <c r="AK43" s="38" t="str">
        <f t="shared" si="7"/>
        <v>p</v>
      </c>
    </row>
    <row r="44" spans="1:37" x14ac:dyDescent="0.2">
      <c r="A44" s="13"/>
      <c r="B44" s="13"/>
      <c r="F44" s="13"/>
      <c r="G44" s="19"/>
      <c r="K44" s="13"/>
      <c r="L44" s="13"/>
      <c r="O44" s="13"/>
      <c r="P44" s="13"/>
      <c r="Q44" s="19"/>
      <c r="T44" s="13"/>
      <c r="Y44" s="32" t="s">
        <v>331</v>
      </c>
      <c r="Z44" s="32" t="s">
        <v>459</v>
      </c>
      <c r="AF44" s="30"/>
      <c r="AK44" s="38" t="str">
        <f t="shared" si="7"/>
        <v>q</v>
      </c>
    </row>
    <row r="45" spans="1:37" x14ac:dyDescent="0.2">
      <c r="A45" s="13"/>
      <c r="B45" s="13"/>
      <c r="F45" s="13"/>
      <c r="G45" s="19"/>
      <c r="K45" s="13"/>
      <c r="L45" s="13"/>
      <c r="O45" s="13"/>
      <c r="P45" s="13"/>
      <c r="Q45" s="19"/>
      <c r="T45" s="13"/>
      <c r="U45" s="29" t="s">
        <v>160</v>
      </c>
      <c r="Y45" s="32" t="s">
        <v>332</v>
      </c>
      <c r="Z45" s="32" t="s">
        <v>460</v>
      </c>
      <c r="AF45" s="30"/>
      <c r="AK45" s="38" t="str">
        <f t="shared" si="7"/>
        <v>r</v>
      </c>
    </row>
    <row r="46" spans="1:37" x14ac:dyDescent="0.2">
      <c r="A46" s="13"/>
      <c r="B46" s="13"/>
      <c r="F46" s="13"/>
      <c r="G46" s="19"/>
      <c r="K46" s="13"/>
      <c r="L46" s="13"/>
      <c r="O46" s="13"/>
      <c r="P46" s="13"/>
      <c r="Q46" s="19"/>
      <c r="T46" s="13"/>
      <c r="U46" s="74" t="s">
        <v>599</v>
      </c>
      <c r="Y46" s="32" t="s">
        <v>333</v>
      </c>
      <c r="Z46" s="32" t="s">
        <v>461</v>
      </c>
      <c r="AF46" s="30"/>
      <c r="AK46" s="38" t="str">
        <f t="shared" si="7"/>
        <v>s</v>
      </c>
    </row>
    <row r="47" spans="1:37" x14ac:dyDescent="0.2">
      <c r="A47" s="13"/>
      <c r="B47" s="13"/>
      <c r="F47" s="13"/>
      <c r="G47" s="19"/>
      <c r="K47" s="13"/>
      <c r="L47" s="13"/>
      <c r="O47" s="13"/>
      <c r="P47" s="13"/>
      <c r="Q47" s="19"/>
      <c r="T47" s="13"/>
      <c r="Y47" s="32" t="s">
        <v>334</v>
      </c>
      <c r="Z47" s="32" t="s">
        <v>462</v>
      </c>
      <c r="AF47" s="30"/>
      <c r="AK47" s="38" t="str">
        <f t="shared" si="7"/>
        <v>t</v>
      </c>
    </row>
    <row r="48" spans="1:37" x14ac:dyDescent="0.2">
      <c r="A48" s="13"/>
      <c r="B48" s="13"/>
      <c r="F48" s="13"/>
      <c r="G48" s="19"/>
      <c r="K48" s="13"/>
      <c r="L48" s="13"/>
      <c r="O48" s="13"/>
      <c r="P48" s="13"/>
      <c r="Q48" s="19"/>
      <c r="T48" s="13"/>
      <c r="U48" s="74">
        <v>2021</v>
      </c>
      <c r="Y48" s="32" t="s">
        <v>335</v>
      </c>
      <c r="Z48" s="32" t="s">
        <v>463</v>
      </c>
      <c r="AF48" s="30"/>
      <c r="AK48" s="38" t="str">
        <f t="shared" si="7"/>
        <v>u</v>
      </c>
    </row>
    <row r="49" spans="1:37" x14ac:dyDescent="0.2">
      <c r="A49" s="13"/>
      <c r="B49" s="13"/>
      <c r="F49" s="13"/>
      <c r="G49" s="19"/>
      <c r="K49" s="13"/>
      <c r="L49" s="13"/>
      <c r="O49" s="13"/>
      <c r="P49" s="13"/>
      <c r="Q49" s="19"/>
      <c r="T49" s="13"/>
      <c r="U49" s="74">
        <v>2022</v>
      </c>
      <c r="Y49" s="32" t="s">
        <v>336</v>
      </c>
      <c r="Z49" s="32" t="s">
        <v>464</v>
      </c>
      <c r="AF49" s="30"/>
      <c r="AK49" s="38" t="str">
        <f t="shared" si="7"/>
        <v>v</v>
      </c>
    </row>
    <row r="50" spans="1:37" x14ac:dyDescent="0.2">
      <c r="A50" s="13"/>
      <c r="B50" s="13"/>
      <c r="F50" s="13"/>
      <c r="G50" s="19"/>
      <c r="K50" s="13"/>
      <c r="L50" s="13"/>
      <c r="O50" s="13"/>
      <c r="P50" s="13"/>
      <c r="Q50" s="19"/>
      <c r="T50" s="13"/>
      <c r="U50" s="74">
        <v>2023</v>
      </c>
      <c r="Y50" s="32" t="s">
        <v>337</v>
      </c>
      <c r="Z50" s="32" t="s">
        <v>465</v>
      </c>
      <c r="AF50" s="30"/>
    </row>
    <row r="51" spans="1:37" x14ac:dyDescent="0.2">
      <c r="A51" s="13"/>
      <c r="B51" s="13"/>
      <c r="F51" s="13"/>
      <c r="G51" s="19"/>
      <c r="K51" s="13"/>
      <c r="L51" s="13"/>
      <c r="O51" s="13"/>
      <c r="P51" s="13"/>
      <c r="Q51" s="19"/>
      <c r="T51" s="13"/>
      <c r="U51" s="74">
        <v>2024</v>
      </c>
      <c r="Y51" s="32" t="s">
        <v>338</v>
      </c>
      <c r="Z51" s="32" t="s">
        <v>466</v>
      </c>
      <c r="AF51" s="30"/>
    </row>
    <row r="52" spans="1:37" x14ac:dyDescent="0.2">
      <c r="A52" s="13"/>
      <c r="B52" s="13"/>
      <c r="F52" s="13"/>
      <c r="G52" s="19"/>
      <c r="K52" s="13"/>
      <c r="L52" s="13"/>
      <c r="O52" s="13"/>
      <c r="P52" s="13"/>
      <c r="Q52" s="19"/>
      <c r="T52" s="13"/>
      <c r="U52" s="74">
        <v>2025</v>
      </c>
      <c r="Y52" s="32" t="s">
        <v>339</v>
      </c>
      <c r="Z52" s="32" t="s">
        <v>467</v>
      </c>
      <c r="AF52" s="30"/>
    </row>
    <row r="53" spans="1:37" x14ac:dyDescent="0.2">
      <c r="A53" s="13"/>
      <c r="B53" s="13"/>
      <c r="F53" s="13"/>
      <c r="G53" s="19"/>
      <c r="K53" s="13"/>
      <c r="L53" s="13"/>
      <c r="O53" s="13"/>
      <c r="P53" s="13"/>
      <c r="Q53" s="19"/>
      <c r="T53" s="13"/>
      <c r="U53" s="74">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4">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2022-08-26T07:56:55Z</cp:lastPrinted>
  <dcterms:created xsi:type="dcterms:W3CDTF">2012-03-13T00:50:25Z</dcterms:created>
  <dcterms:modified xsi:type="dcterms:W3CDTF">2022-08-26T07:57:01Z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