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A05D39F7-2C9B-427C-A47F-259881D5D64A}"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c r="AY76" i="11" s="1"/>
  <c r="AY68" i="11"/>
  <c r="AY69" i="11" s="1"/>
  <c r="AY65" i="11"/>
  <c r="AY67" i="11" s="1"/>
  <c r="AY64" i="11"/>
  <c r="AY400" i="11"/>
  <c r="AY396" i="11"/>
  <c r="AY398" i="11" s="1"/>
  <c r="AY372" i="11"/>
  <c r="AY371" i="11"/>
  <c r="AY370" i="11"/>
  <c r="AY369" i="11"/>
  <c r="AY368" i="11"/>
  <c r="AY367" i="11"/>
  <c r="AY334" i="11"/>
  <c r="AY339" i="11" s="1"/>
  <c r="AY321" i="11"/>
  <c r="AY332" i="11" s="1"/>
  <c r="AY397" i="11" l="1"/>
  <c r="AY399" i="11"/>
  <c r="AY337" i="11"/>
  <c r="AY340" i="11"/>
  <c r="AY336" i="11"/>
  <c r="AY338" i="11"/>
  <c r="AY341" i="11"/>
  <c r="AY323" i="11"/>
  <c r="AY325" i="11"/>
  <c r="AY327" i="11"/>
  <c r="AY329" i="11"/>
  <c r="AY331" i="11"/>
  <c r="AY333" i="11"/>
  <c r="AY322" i="11"/>
  <c r="AY324" i="11"/>
  <c r="AY326" i="11"/>
  <c r="AY328" i="11"/>
  <c r="AY330"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9" i="11" l="1"/>
  <c r="AY121" i="11"/>
  <c r="AY125" i="11"/>
  <c r="AY115" i="11"/>
  <c r="AY117" i="11"/>
  <c r="AY113" i="11"/>
  <c r="AY153" i="11"/>
  <c r="AY151" i="11"/>
  <c r="AY155" i="11"/>
  <c r="AY123"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89" i="11" l="1"/>
  <c r="AY80" i="11"/>
  <c r="AY82" i="11"/>
  <c r="AY84" i="11"/>
  <c r="AY86" i="11"/>
  <c r="AY90" i="11"/>
  <c r="AY92" i="11"/>
  <c r="AY94" i="11"/>
  <c r="AY96" i="11"/>
  <c r="AY55" i="11"/>
  <c r="AY63" i="11"/>
  <c r="AY79" i="11"/>
  <c r="AY81" i="11"/>
  <c r="AY8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<sst xmlns="http://schemas.openxmlformats.org/spreadsheetml/2006/main" count="2095" uniqueCount="816">
  <si>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</si>
  <si>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</si>
  <si>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</si>
  <si>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</si>
  <si>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</si>
  <si>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</si>
  <si>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</si>
  <si>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</si>
  <si>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</si>
  <si>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</si>
  <si>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</si>
  <si>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</si>
  <si>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</si>
  <si>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</si>
  <si>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</si>
  <si>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</si>
  <si>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</si>
  <si>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</si>
  <si>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</si>
  <si>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</si>
  <si>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</si>
  <si>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</si>
  <si>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</si>
  <si>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</si>
  <si>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</si>
  <si>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</si>
  <si>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</si>
  <si>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</si>
  <si>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</si>
  <si>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</si>
  <si>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</si>
  <si>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</si>
  <si>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</si>
  <si>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</si>
  <si>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</si>
  <si>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</si>
  <si>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</si>
  <si>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</si>
  <si>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</si>
  <si>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</si>
  <si>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</si>
  <si>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</si>
  <si>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</si>
  <si>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</si>
  <si>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</si>
  <si>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</si>
  <si>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</si>
  <si>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</si>
  <si>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</si>
  <si>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</si>
  <si>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</si>
  <si>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</si>
  <si>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</si>
  <si>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</si>
  <si>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</si>
  <si>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</si>
  <si>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</si>
  <si>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</si>
  <si>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</si>
  <si>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</si>
  <si>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</si>
  <si>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</si>
  <si>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</si>
  <si>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</si>
  <si>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</si>
  <si>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</si>
  <si>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</si>
  <si>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</si>
  <si>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</si>
  <si>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</si>
  <si>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</si>
  <si>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</si>
  <si>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</si>
  <si>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</si>
  <si>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</si>
  <si>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</si>
  <si>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</si>
  <si>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</si>
  <si>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</si>
  <si>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</si>
  <si>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</si>
  <si>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</si>
  <si>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</si>
  <si>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</si>
  <si>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</si>
  <si>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</si>
  <si>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</si>
  <si>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</si>
  <si>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</si>
  <si>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</si>
  <si>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</si>
  <si>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</si>
  <si>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</si>
  <si>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</si>
  <si>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</si>
  <si>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</si>
  <si>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</si>
  <si>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</si>
  <si>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</si>
  <si>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</si>
  <si>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</si>
  <si>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</si>
  <si>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</si>
  <si>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</si>
  <si>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</si>
  <si>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</si>
  <si>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</si>
  <si>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</si>
  <si>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</si>
  <si>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</si>
  <si>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</si>
  <si>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</si>
  <si>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</si>
  <si>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</si>
  <si>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</si>
  <si>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</si>
  <si>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</si>
  <si>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</si>
  <si>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</si>
  <si>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</si>
  <si>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</si>
  <si>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</si>
  <si>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</si>
  <si>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</si>
  <si>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</si>
  <si>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</si>
  <si>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</si>
  <si>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</si>
  <si>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</si>
  <si>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</si>
  <si>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</si>
  <si>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</si>
  <si>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</si>
  <si>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</si>
  <si>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</si>
  <si>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</si>
  <si>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</si>
  <si>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</si>
  <si>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</si>
  <si>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</si>
  <si>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</si>
  <si>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</si>
  <si>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</si>
  <si>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</si>
  <si>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</si>
  <si>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</si>
  <si>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</si>
  <si>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</si>
  <si>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</si>
  <si>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</si>
  <si>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</si>
  <si>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</si>
  <si>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</si>
  <si>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</si>
  <si>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</si>
  <si>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</si>
  <si>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</si>
  <si>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</si>
  <si>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</si>
  <si>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</si>
  <si>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</si>
  <si>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</si>
  <si>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</si>
  <si>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</si>
  <si>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</si>
  <si>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</si>
  <si>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</si>
  <si>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</si>
  <si>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</si>
  <si>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</si>
  <si>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</si>
  <si>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</si>
  <si>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</si>
  <si>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</si>
  <si>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</si>
  <si>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</si>
  <si>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</si>
  <si>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</si>
  <si>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</si>
  <si>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</si>
  <si>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</si>
  <si>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</si>
  <si>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</si>
  <si>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</si>
  <si>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</si>
  <si>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</si>
  <si>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</si>
  <si>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</si>
  <si>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</si>
  <si>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</si>
  <si>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</si>
  <si>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</si>
  <si>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</si>
  <si>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</si>
  <si>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</si>
  <si>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</si>
  <si>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</si>
  <si>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</si>
  <si>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</si>
  <si>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</si>
  <si>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</si>
  <si>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</si>
  <si>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</si>
  <si>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</si>
  <si>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</si>
  <si>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</si>
  <si>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</si>
  <si>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</si>
  <si>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</si>
  <si>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</si>
  <si>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</si>
  <si>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</si>
  <si>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</si>
  <si>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</si>
  <si>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</si>
  <si>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</si>
  <si>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</si>
  <si>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</si>
  <si>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</si>
  <si>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</si>
  <si>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</si>
  <si>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</si>
  <si>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</si>
  <si>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</si>
  <si>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</si>
  <si>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</si>
  <si>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</si>
  <si>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</si>
  <si>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</si>
  <si>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</si>
  <si>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</si>
  <si>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</si>
  <si>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</si>
  <si>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</si>
  <si>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</si>
  <si>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</si>
  <si>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</si>
  <si>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</si>
  <si>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</si>
  <si>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</si>
  <si>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</si>
  <si>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</si>
  <si>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</si>
  <si>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</si>
  <si>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</si>
  <si>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</si>
  <si>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</si>
  <si>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</si>
  <si>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</si>
  <si>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</si>
  <si>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</si>
  <si>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</si>
  <si>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</si>
  <si>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</si>
  <si>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</si>
  <si>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</si>
  <si>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</si>
  <si>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</si>
  <si>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</si>
  <si>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</si>
  <si>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</si>
  <si>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</si>
  <si>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</si>
  <si>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</si>
  <si>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</si>
  <si>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</si>
  <si>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</si>
  <si>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</si>
  <si>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</si>
  <si>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</si>
  <si>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</si>
  <si>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</si>
  <si>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</si>
  <si>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</si>
  <si>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</si>
  <si>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</si>
  <si>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</si>
  <si>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</si>
  <si>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</si>
  <si>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</si>
  <si>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</si>
  <si>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</si>
  <si>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</si>
  <si>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</si>
  <si>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</si>
  <si>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</si>
  <si>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</si>
  <si>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</si>
  <si>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</si>
  <si>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</si>
  <si>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</si>
  <si>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</si>
  <si>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</si>
  <si>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</si>
  <si>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</si>
  <si>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</si>
  <si>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</si>
  <si>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</si>
  <si>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</si>
  <si>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</si>
  <si>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</si>
  <si>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</si>
  <si>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</si>
  <si>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</si>
  <si>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</si>
  <si>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</si>
  <si>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</si>
  <si>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</si>
  <si>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</si>
  <si>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</si>
  <si>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</si>
  <si>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</si>
  <si>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</si>
  <si>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</si>
  <si>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</si>
  <si>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</si>
  <si>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</si>
  <si>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</si>
  <si>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</si>
  <si>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</si>
  <si>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</si>
  <si>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</si>
  <si>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</si>
  <si>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</si>
  <si>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</si>
  <si>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</si>
  <si>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</si>
  <si>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</si>
  <si>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</si>
  <si>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</si>
  <si>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</si>
  <si>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</si>
  <si>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</si>
  <si>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</si>
  <si>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</si>
  <si>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</si>
  <si>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</si>
  <si>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</si>
  <si>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</si>
  <si>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</si>
  <si>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</si>
  <si>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</si>
  <si>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</si>
  <si>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</si>
  <si>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</si>
  <si>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</si>
  <si>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</si>
  <si>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</si>
  <si>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</si>
  <si>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</si>
  <si>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</si>
  <si>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</si>
  <si>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</si>
  <si>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</si>
  <si>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</si>
  <si>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</si>
  <si>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</si>
  <si>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</si>
  <si>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</si>
  <si>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</si>
  <si>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</si>
  <si>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</si>
  <si>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</si>
  <si>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</si>
  <si>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</si>
  <si>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</si>
  <si>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</si>
  <si>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</si>
  <si>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</si>
  <si>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</si>
  <si>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</si>
  <si>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</si>
  <si>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</si>
  <si>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</si>
  <si>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</si>
  <si>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</si>
  <si>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</si>
  <si>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</si>
  <si>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</si>
  <si>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</si>
  <si>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</si>
  <si>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</si>
  <si>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</si>
  <si>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</si>
  <si>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</si>
  <si>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</si>
  <si>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</si>
  <si>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</si>
  <si>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</si>
  <si>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</si>
  <si>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</si>
  <si>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</si>
  <si>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</si>
  <si>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</si>
  <si>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</si>
  <si>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</si>
  <si>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</si>
  <si>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</si>
  <si>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</si>
  <si>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</si>
  <si>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</si>
  <si>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</si>
  <si>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</si>
  <si>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</si>
  <si>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</si>
  <si>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</si>
  <si>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</si>
  <si>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</si>
  <si>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</si>
  <si>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</si>
  <si>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</si>
  <si>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</si>
  <si>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</si>
  <si>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</si>
  <si>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</si>
  <si>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</si>
  <si>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</si>
  <si>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</si>
  <si>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</si>
  <si>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</si>
  <si>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</si>
  <si>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</si>
  <si>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</si>
  <si>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</si>
  <si>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</si>
  <si>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</si>
  <si>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</si>
  <si>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</si>
  <si>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</si>
  <si>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</si>
  <si>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</si>
  <si>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</si>
  <si>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</si>
  <si>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</si>
  <si>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</si>
  <si>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</si>
  <si>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</si>
  <si>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</si>
  <si>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</si>
  <si>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</si>
  <si>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</si>
  <si>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</si>
  <si>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</si>
  <si>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</si>
  <si>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</si>
  <si>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</si>
  <si>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</si>
  <si>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</si>
  <si>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</si>
  <si>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</si>
  <si>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</si>
  <si>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</si>
  <si>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</si>
  <si>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</si>
  <si>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</si>
  <si>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</si>
  <si>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</si>
  <si>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</si>
  <si>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</si>
  <si>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</si>
  <si>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</si>
  <si>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</si>
  <si>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</si>
  <si>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</si>
  <si>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</si>
  <si>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</si>
  <si>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</si>
  <si>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</si>
  <si>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</si>
  <si>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</si>
  <si>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</si>
  <si>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</si>
  <si>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</si>
  <si>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</si>
  <si>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</si>
  <si>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</si>
  <si>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</si>
  <si>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</si>
  <si>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</si>
  <si>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</si>
  <si>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</si>
  <si>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</si>
  <si>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</si>
  <si>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</si>
  <si>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</si>
  <si>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</si>
  <si>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</si>
  <si>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</si>
  <si>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</si>
  <si>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</si>
  <si>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</si>
  <si>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</si>
  <si>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</si>
  <si>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</si>
  <si>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</si>
  <si>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</si>
  <si>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</si>
  <si>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</si>
  <si>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</si>
  <si>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</si>
  <si>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</si>
  <si>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</si>
  <si>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</si>
  <si>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</si>
  <si>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</si>
  <si>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</si>
  <si>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</si>
  <si>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</si>
  <si>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</si>
  <si>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</si>
  <si>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</si>
  <si>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</si>
  <si>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</si>
  <si>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</si>
  <si>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</si>
  <si>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</si>
  <si>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</si>
  <si>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</si>
  <si>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</si>
  <si>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</si>
  <si>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</si>
  <si>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</si>
  <si>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</si>
  <si>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</si>
  <si>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</si>
  <si>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</si>
  <si>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</si>
  <si>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</si>
  <si>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</si>
  <si>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</si>
  <si>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</si>
  <si>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</si>
  <si>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</si>
  <si>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</si>
  <si>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</si>
  <si>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</si>
  <si>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</si>
  <si>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</si>
  <si>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</si>
  <si>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</si>
  <si>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</si>
  <si>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</si>
  <si>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</si>
  <si>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</si>
  <si>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</si>
  <si>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</si>
  <si>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</si>
  <si>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</si>
  <si>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</si>
  <si>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</si>
  <si>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</si>
  <si>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</si>
  <si>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</si>
  <si>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</si>
  <si>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</si>
  <si>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</si>
  <si>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</si>
  <si>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</si>
  <si>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</si>
  <si>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</si>
  <si>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</si>
  <si>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</si>
  <si>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</si>
  <si>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</si>
  <si>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</si>
  <si>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</si>
  <si>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</si>
  <si>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</si>
  <si>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</si>
  <si>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</si>
  <si>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</si>
  <si>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</si>
  <si>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</si>
  <si>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</si>
  <si>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</si>
  <si>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</si>
  <si>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</si>
  <si>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</si>
  <si>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</si>
  <si>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</si>
  <si>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</si>
  <si>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</si>
  <si>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</si>
  <si>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</si>
  <si>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</si>
  <si>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</si>
  <si>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</si>
  <si>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</si>
  <si>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</si>
  <si>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</si>
  <si>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</si>
  <si>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</si>
  <si>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</si>
  <si>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</si>
  <si>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</si>
  <si>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</si>
  <si>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</si>
  <si>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</si>
  <si>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</si>
  <si>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</si>
  <si>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</si>
  <si>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</si>
  <si>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</si>
  <si>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</si>
  <si>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</si>
  <si>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</si>
  <si>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</si>
  <si>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</si>
  <si>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</si>
  <si>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</si>
  <si>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</si>
  <si>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</si>
  <si>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</si>
  <si>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</si>
  <si>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</si>
  <si>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</si>
  <si>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</si>
  <si>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</si>
  <si>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</si>
  <si>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</si>
  <si>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</si>
  <si>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</si>
  <si>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</si>
  <si>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</si>
  <si>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</si>
  <si>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</si>
  <si>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</si>
  <si>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</si>
  <si>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</si>
  <si>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</si>
  <si>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</si>
  <si>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</si>
  <si>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</si>
  <si>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</si>
  <si>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</si>
  <si>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</si>
  <si>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</si>
  <si>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</si>
  <si>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</si>
  <si>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</si>
  <si>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</si>
  <si>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</si>
  <si>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</si>
  <si>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</si>
  <si>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</si>
  <si>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</si>
  <si>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</si>
  <si>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</si>
  <si>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</si>
  <si>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</si>
  <si>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</si>
  <si>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</si>
  <si>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</si>
  <si>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</si>
  <si>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</si>
  <si>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</si>
  <si>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</si>
  <si>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</si>
  <si>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</si>
  <si>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</si>
  <si>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</si>
  <si>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</si>
  <si>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</si>
  <si>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</si>
  <si>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</si>
  <si>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</si>
  <si>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</si>
  <si>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</si>
  <si>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</si>
  <si>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</si>
  <si>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</si>
  <si>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</si>
  <si>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</si>
  <si>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</si>
  <si>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</si>
  <si>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</si>
  <si>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</si>
  <si>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</si>
  <si>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</si>
  <si>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</si>
  <si>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</si>
  <si>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</si>
  <si>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</si>
  <si>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</si>
  <si>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</si>
  <si>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</si>
  <si>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農薬影響対策費</t>
  </si>
  <si>
    <t>水・大気環境局</t>
  </si>
  <si>
    <t>農薬環境管理室長
伊澤 航</t>
  </si>
  <si>
    <t>平成19年度</t>
  </si>
  <si>
    <t>終了予定なし</t>
  </si>
  <si>
    <t>・農薬取締法（第3条（農薬の登録）、第４条（登録の拒否）、第25条（農薬の使用の規制））
・農薬を使用する者が遵守すべき基準を定める省令（平成15年3月7日農林水産省・環境省令第5号）</t>
  </si>
  <si>
    <t>・第五次環境基本計画（平成30年4月17日閣議決定）
・食料・農業・農村基本計画（令和2年3月31日閣議決定）</t>
  </si>
  <si>
    <t>-</t>
  </si>
  <si>
    <t>公害調査費</t>
  </si>
  <si>
    <t>種</t>
  </si>
  <si>
    <t>農薬による生活環境動植物への被害防止に係る、新たなリスク評価・管理手法の確立を図る。</t>
  </si>
  <si>
    <t>●●</t>
    <phoneticPr fontId="5"/>
  </si>
  <si>
    <t>個</t>
  </si>
  <si>
    <t>円</t>
  </si>
  <si>
    <t>　　円/個</t>
    <phoneticPr fontId="5"/>
  </si>
  <si>
    <t>11,000,000/11</t>
  </si>
  <si>
    <t>24,000,000/22</t>
  </si>
  <si>
    <t>／　</t>
    <phoneticPr fontId="5"/>
  </si>
  <si>
    <t>　　/</t>
    <phoneticPr fontId="5"/>
  </si>
  <si>
    <t>／　　　　　　　　　　　　　　</t>
    <phoneticPr fontId="5"/>
  </si>
  <si>
    <t>／　　　　　　　　　　　　　　</t>
    <phoneticPr fontId="5"/>
  </si>
  <si>
    <t>87</t>
  </si>
  <si>
    <t>85</t>
  </si>
  <si>
    <t>132</t>
  </si>
  <si>
    <t>137</t>
  </si>
  <si>
    <t>294</t>
  </si>
  <si>
    <t>275</t>
  </si>
  <si>
    <t>290</t>
  </si>
  <si>
    <t>292</t>
  </si>
  <si>
    <t>○</t>
  </si>
  <si>
    <t>農薬の安全性を一層向上していくためには、国際標準も念頭に置きつつ、農薬取締法に基づく農薬登録時のリスク評価に最新の科学的知見を的確に反映させていくことが重要である。さらにその際には、生物種の多様性、種間の感受性差も考慮していくことも必要不可欠である。このため、環境中の動植物における農薬の影響評価やばく露量把握等に係る科学的知見の集積を進め、農薬の生態影響に係るリスク評価手法及びリスク管理手法の高度化を図る。</t>
    <rPh sb="33" eb="35">
      <t>ノウヤク</t>
    </rPh>
    <rPh sb="35" eb="38">
      <t>トリシマリホウ</t>
    </rPh>
    <rPh sb="39" eb="40">
      <t>モト</t>
    </rPh>
    <rPh sb="130" eb="133">
      <t>カンキョウチュウ</t>
    </rPh>
    <rPh sb="134" eb="137">
      <t>ドウショクブツ</t>
    </rPh>
    <rPh sb="141" eb="143">
      <t>ノウヤク</t>
    </rPh>
    <rPh sb="144" eb="146">
      <t>エイキョウ</t>
    </rPh>
    <rPh sb="146" eb="148">
      <t>ヒョウカ</t>
    </rPh>
    <rPh sb="151" eb="152">
      <t>ロ</t>
    </rPh>
    <rPh sb="152" eb="153">
      <t>リョウ</t>
    </rPh>
    <rPh sb="153" eb="155">
      <t>ハアク</t>
    </rPh>
    <rPh sb="155" eb="156">
      <t>ナド</t>
    </rPh>
    <rPh sb="157" eb="158">
      <t>カカ</t>
    </rPh>
    <rPh sb="171" eb="173">
      <t>ノウヤク</t>
    </rPh>
    <rPh sb="174" eb="176">
      <t>セイタイ</t>
    </rPh>
    <rPh sb="176" eb="178">
      <t>エイキョウ</t>
    </rPh>
    <rPh sb="179" eb="180">
      <t>カカ</t>
    </rPh>
    <rPh sb="188" eb="189">
      <t>オヨ</t>
    </rPh>
    <rPh sb="193" eb="195">
      <t>カンリ</t>
    </rPh>
    <rPh sb="195" eb="197">
      <t>シュホウ</t>
    </rPh>
    <phoneticPr fontId="24"/>
  </si>
  <si>
    <t>生活環境動植物に対する影響評価手法の拡充を目的として毒性データの調査、毒性試験を実施した農薬数</t>
    <rPh sb="18" eb="20">
      <t>カクジュウ</t>
    </rPh>
    <rPh sb="35" eb="37">
      <t>ドクセイ</t>
    </rPh>
    <rPh sb="37" eb="39">
      <t>シケン</t>
    </rPh>
    <rPh sb="40" eb="42">
      <t>ジッシ</t>
    </rPh>
    <phoneticPr fontId="5"/>
  </si>
  <si>
    <t xml:space="preserve">各年度の費用／毒性データの調査、毒性試験を実施した農薬数
</t>
    <phoneticPr fontId="5"/>
  </si>
  <si>
    <t>請負事業者が、生活環境動植物に対する農薬の毒性データの調査や毒性試験を実施し、慢性影響を含めたリスク評価手法及びリスク管理手法の確立、高度化に向けた科学的知見の集積を進める。</t>
    <rPh sb="0" eb="2">
      <t>ウケオイ</t>
    </rPh>
    <rPh sb="2" eb="4">
      <t>ジギョウ</t>
    </rPh>
    <rPh sb="4" eb="5">
      <t>シャ</t>
    </rPh>
    <rPh sb="7" eb="9">
      <t>セイカツ</t>
    </rPh>
    <rPh sb="9" eb="11">
      <t>カンキョウ</t>
    </rPh>
    <rPh sb="11" eb="14">
      <t>ドウショクブツ</t>
    </rPh>
    <rPh sb="15" eb="16">
      <t>タイ</t>
    </rPh>
    <rPh sb="18" eb="20">
      <t>ノウヤク</t>
    </rPh>
    <rPh sb="21" eb="23">
      <t>ドクセイ</t>
    </rPh>
    <rPh sb="27" eb="29">
      <t>チョウサ</t>
    </rPh>
    <rPh sb="30" eb="32">
      <t>ドクセイ</t>
    </rPh>
    <rPh sb="32" eb="34">
      <t>シケン</t>
    </rPh>
    <rPh sb="35" eb="37">
      <t>ジッシ</t>
    </rPh>
    <rPh sb="74" eb="77">
      <t>カガクテキ</t>
    </rPh>
    <rPh sb="77" eb="79">
      <t>チケン</t>
    </rPh>
    <rPh sb="80" eb="82">
      <t>シュウセキ</t>
    </rPh>
    <rPh sb="83" eb="84">
      <t>スス</t>
    </rPh>
    <phoneticPr fontId="5"/>
  </si>
  <si>
    <t>確立したリスク評価・管理手法の数(累計)
※平成31年2月の中央環境審議会答申で検討が求められた鳥類、野生ハナバチ類及び長期ばく露による動植物への慢性影響に係るリスク評価・管理手法について令和５年度までに順次その確立を目指すこととし、令和元年度から目標として設定。</t>
    <rPh sb="17" eb="19">
      <t>ルイケイ</t>
    </rPh>
    <phoneticPr fontId="5"/>
  </si>
  <si>
    <t>25,509,599/23</t>
    <phoneticPr fontId="5"/>
  </si>
  <si>
    <t>人件費</t>
  </si>
  <si>
    <t>消耗品</t>
    <rPh sb="0" eb="3">
      <t>ショウモウヒン</t>
    </rPh>
    <phoneticPr fontId="2"/>
  </si>
  <si>
    <t>その他</t>
    <rPh sb="2" eb="3">
      <t>タ</t>
    </rPh>
    <phoneticPr fontId="2"/>
  </si>
  <si>
    <t>一般管理費・消費税</t>
    <rPh sb="0" eb="2">
      <t>イッパン</t>
    </rPh>
    <rPh sb="2" eb="5">
      <t>カンリヒ</t>
    </rPh>
    <rPh sb="6" eb="9">
      <t>ショウヒゼイ</t>
    </rPh>
    <phoneticPr fontId="2"/>
  </si>
  <si>
    <t>生物試験補助・事務作業に係る人件費</t>
  </si>
  <si>
    <t>生物試験用実験用消耗品</t>
  </si>
  <si>
    <t>印刷製本費・雑役務費等</t>
  </si>
  <si>
    <t>A.（国研）国立環境研究所</t>
    <phoneticPr fontId="5"/>
  </si>
  <si>
    <t>農薬の長期曝露による影響評価の導入に係る技術的な検討</t>
    <phoneticPr fontId="5"/>
  </si>
  <si>
    <t>B.みずほリサーチ＆テクノロジーズ（株）</t>
    <phoneticPr fontId="5"/>
  </si>
  <si>
    <t>人件費その他</t>
    <phoneticPr fontId="5"/>
  </si>
  <si>
    <t>人件費、社内諸経費等</t>
    <phoneticPr fontId="5"/>
  </si>
  <si>
    <t>消費税</t>
    <rPh sb="0" eb="3">
      <t>ショウヒゼイ</t>
    </rPh>
    <phoneticPr fontId="5"/>
  </si>
  <si>
    <t>C.いであ（株）</t>
    <rPh sb="6" eb="7">
      <t>カブ</t>
    </rPh>
    <phoneticPr fontId="5"/>
  </si>
  <si>
    <t>人件費</t>
    <phoneticPr fontId="5"/>
  </si>
  <si>
    <t>諸謝金</t>
    <phoneticPr fontId="5"/>
  </si>
  <si>
    <t>印刷製本費</t>
    <phoneticPr fontId="5"/>
  </si>
  <si>
    <t>会議費</t>
    <phoneticPr fontId="5"/>
  </si>
  <si>
    <t>その他</t>
    <phoneticPr fontId="5"/>
  </si>
  <si>
    <t>検討会出席謝金</t>
    <phoneticPr fontId="5"/>
  </si>
  <si>
    <t>報告書</t>
    <phoneticPr fontId="5"/>
  </si>
  <si>
    <t>速記料</t>
    <phoneticPr fontId="5"/>
  </si>
  <si>
    <t>人件費(賃金)</t>
    <phoneticPr fontId="5"/>
  </si>
  <si>
    <t>旅費</t>
    <phoneticPr fontId="5"/>
  </si>
  <si>
    <t>物品費</t>
    <phoneticPr fontId="5"/>
  </si>
  <si>
    <t>外注費</t>
    <phoneticPr fontId="5"/>
  </si>
  <si>
    <t>文献検索及びデータ解析等</t>
    <phoneticPr fontId="5"/>
  </si>
  <si>
    <t>研究打合せ、河川環境調査等</t>
    <phoneticPr fontId="5"/>
  </si>
  <si>
    <t>試薬、ｐＨガラス製電極、その他消耗品</t>
    <phoneticPr fontId="5"/>
  </si>
  <si>
    <t>慢性影響評価に活用する河川モニタリング手法の検討業務（埼玉、大阪）</t>
    <phoneticPr fontId="5"/>
  </si>
  <si>
    <t>一般管理費、消費税等</t>
    <phoneticPr fontId="5"/>
  </si>
  <si>
    <t>E.(株)日本総合研究所</t>
    <phoneticPr fontId="5"/>
  </si>
  <si>
    <t>委託費</t>
    <rPh sb="0" eb="3">
      <t>イタクヒ</t>
    </rPh>
    <phoneticPr fontId="5"/>
  </si>
  <si>
    <t>旅費交通費</t>
    <phoneticPr fontId="5"/>
  </si>
  <si>
    <t>委員日当・謝金、報告書印刷</t>
    <phoneticPr fontId="5"/>
  </si>
  <si>
    <t>社員交通費</t>
    <phoneticPr fontId="5"/>
  </si>
  <si>
    <t>一般管理費・消費税</t>
    <phoneticPr fontId="5"/>
  </si>
  <si>
    <t>F. 埼玉県農業技術研究センター</t>
    <phoneticPr fontId="5"/>
  </si>
  <si>
    <t>業務費</t>
    <rPh sb="0" eb="3">
      <t>ギョウムヒ</t>
    </rPh>
    <phoneticPr fontId="5"/>
  </si>
  <si>
    <t>薬品費、器材費</t>
    <phoneticPr fontId="5"/>
  </si>
  <si>
    <t>G.（地独）大阪府立環境農林水産総合研究所</t>
    <phoneticPr fontId="5"/>
  </si>
  <si>
    <t>業務費</t>
    <phoneticPr fontId="5"/>
  </si>
  <si>
    <t>賃金、薬品費、器材費</t>
    <phoneticPr fontId="5"/>
  </si>
  <si>
    <t>一般管理費</t>
    <phoneticPr fontId="5"/>
  </si>
  <si>
    <t>鳥類に対する農薬の慢性影響評価手法の確立に向けた技術的な検討</t>
    <phoneticPr fontId="5"/>
  </si>
  <si>
    <t>水域の生活環境動植物に対する慢性影響評価手法等に係る技術的な検討</t>
    <phoneticPr fontId="5"/>
  </si>
  <si>
    <t>河川モニタリング対象農薬の増加、慢性影響評価の導入に対応した効率的かつ適切な河川モニタリング方法の検討</t>
    <phoneticPr fontId="5"/>
  </si>
  <si>
    <t>土壌中の農薬残留に伴う後作物における残留リスク評価手法に係る技術的な検討</t>
    <phoneticPr fontId="5"/>
  </si>
  <si>
    <t xml:space="preserve">野生ハナバチ類を対象とした実環境中のばく露濃度の把握方法に係る調査、検討
</t>
    <phoneticPr fontId="5"/>
  </si>
  <si>
    <t>慢性影響評価に活用する河川モニタリング方法の検討</t>
    <phoneticPr fontId="5"/>
  </si>
  <si>
    <t>慢性影響評価に活用する河川モニタリング方法の検討</t>
    <phoneticPr fontId="5"/>
  </si>
  <si>
    <t>D.（国研）農業・食品産業技術総合研究機構農業環境研究部門</t>
    <phoneticPr fontId="5"/>
  </si>
  <si>
    <t>-</t>
    <phoneticPr fontId="5"/>
  </si>
  <si>
    <t>埼玉県農業技術研究センター</t>
    <phoneticPr fontId="5"/>
  </si>
  <si>
    <t>-</t>
    <phoneticPr fontId="5"/>
  </si>
  <si>
    <t>農薬の登録申請において提出すべき資料について（平成31年3月29日付け30消安第6278号農林水産省消費・安全局長通知）等の公表情報</t>
    <phoneticPr fontId="5"/>
  </si>
  <si>
    <t>本事業により、最新の科学的な知見に基づきリスク評価・管理手法の確立を図るものであるため、より安全で高品質な農薬を求める国民や社会のニーズを的確に反映するもの。</t>
    <rPh sb="26" eb="28">
      <t>カンリ</t>
    </rPh>
    <rPh sb="28" eb="30">
      <t>シュホウ</t>
    </rPh>
    <rPh sb="31" eb="33">
      <t>カクリツ</t>
    </rPh>
    <phoneticPr fontId="5"/>
  </si>
  <si>
    <t>農薬登録基準は農薬取締法において環境大臣が定めることとされており、そのリスク評価・管理手法を国が検討することが必要。</t>
    <phoneticPr fontId="5"/>
  </si>
  <si>
    <t>農薬取締法の理念は、最新の科学的な知見に基づきより安全で高品質な農薬を供給していくことであることから、本事業は必要かつ適切な政策ツールであり、優先度は高い。</t>
    <phoneticPr fontId="5"/>
  </si>
  <si>
    <t>有</t>
  </si>
  <si>
    <t>無</t>
  </si>
  <si>
    <t>‐</t>
  </si>
  <si>
    <t>-</t>
    <phoneticPr fontId="5"/>
  </si>
  <si>
    <t>支出に当たり過大とならないよう、競争性を確保することで、単位当たりコストの低減を図った。</t>
    <phoneticPr fontId="5"/>
  </si>
  <si>
    <t>総合評価落札方式の業務提案書において効率的な調査方法の提案を求めており、請負者はその方法に従い実施している。</t>
    <phoneticPr fontId="5"/>
  </si>
  <si>
    <t>農薬の生態影響の評価手法について着実に知見の蓄積を行っている。</t>
    <rPh sb="0" eb="2">
      <t>ノウヤク</t>
    </rPh>
    <rPh sb="3" eb="5">
      <t>セイタイ</t>
    </rPh>
    <rPh sb="5" eb="7">
      <t>エイキョウ</t>
    </rPh>
    <rPh sb="8" eb="10">
      <t>ヒョウカ</t>
    </rPh>
    <rPh sb="10" eb="12">
      <t>シュホウ</t>
    </rPh>
    <rPh sb="16" eb="18">
      <t>チャクジツ</t>
    </rPh>
    <rPh sb="19" eb="21">
      <t>チケン</t>
    </rPh>
    <rPh sb="22" eb="24">
      <t>チクセキ</t>
    </rPh>
    <rPh sb="25" eb="26">
      <t>オコナ</t>
    </rPh>
    <phoneticPr fontId="5"/>
  </si>
  <si>
    <t>前年度に外部有識者を含む検討会を開催し、事業実施方法等について検討し、より効果的に実施している。</t>
    <phoneticPr fontId="5"/>
  </si>
  <si>
    <t>活動実績は見込みに見合ったものとなっている。</t>
    <phoneticPr fontId="5"/>
  </si>
  <si>
    <t>調査結果等は施策の決定や次年度以降の事業計画に活用している。</t>
    <rPh sb="0" eb="2">
      <t>チョウサ</t>
    </rPh>
    <rPh sb="2" eb="4">
      <t>ケッカ</t>
    </rPh>
    <rPh sb="4" eb="5">
      <t>トウ</t>
    </rPh>
    <rPh sb="6" eb="7">
      <t>セ</t>
    </rPh>
    <rPh sb="7" eb="8">
      <t>サク</t>
    </rPh>
    <rPh sb="9" eb="11">
      <t>ケッテイ</t>
    </rPh>
    <rPh sb="12" eb="15">
      <t>ジネンド</t>
    </rPh>
    <rPh sb="15" eb="17">
      <t>イコウ</t>
    </rPh>
    <rPh sb="18" eb="20">
      <t>ジギョウ</t>
    </rPh>
    <rPh sb="20" eb="22">
      <t>ケイカク</t>
    </rPh>
    <rPh sb="23" eb="25">
      <t>カツヨウ</t>
    </rPh>
    <phoneticPr fontId="5"/>
  </si>
  <si>
    <t>改正農薬取締法の理念に則り、より安全で高品質な農薬の供給を図るためには、最新の科学的な知見等に基づき、生態系への影響に係るより精緻な評価に基づく農薬登録基準を設定するとともに、リスク管理の実効性及びリスク評価手法の妥当性の検証を行っていくことが必要である。
このような中、引き続き国費を投入して、最新の科学的な知見の集積に努め、我が国の生物多様性の保全に向けたリスク評価手法を適時的確に改良していくことが必要である。
なお、事業の効率性については、競争契約により競争性のある方法で発注するとともに、費目・使途も適切なものとなっている。</t>
    <rPh sb="111" eb="113">
      <t>ケンショウ</t>
    </rPh>
    <rPh sb="226" eb="228">
      <t>ケイヤク</t>
    </rPh>
    <phoneticPr fontId="5"/>
  </si>
  <si>
    <t>入札は競争入札で行われており、競争性は確保されている。
また一般競争において、前年度一者応札だった事業については、公告期間の確保等の改善を図ったものの一者応札となった。</t>
    <rPh sb="62" eb="64">
      <t>カクホ</t>
    </rPh>
    <phoneticPr fontId="5"/>
  </si>
  <si>
    <t>一者応札の改善に向けて、引き続き公告期間の延長を図る等適正な競争の確保に努める。なお、複数年次にわたり一者応札となっている業務については、参加者確認公募方式を採用する等、競争性を維持しつつ、発注の効率化を図る。</t>
    <phoneticPr fontId="5"/>
  </si>
  <si>
    <t>環境中の動植物、特に、Ｒ２年に施行された改正農薬取締法に基づき「生活環境動植物」として評価対象とされた、水域の動植物、鳥類等について、実環境中での影響調査等を通じて農薬の影響評価やばく露量把握等に係る科学的知見の集積を進め、慢性影響を含めたリスク評価手法及びリスク管理手法の検討を行う。</t>
    <rPh sb="0" eb="3">
      <t>カンキョウチュウ</t>
    </rPh>
    <rPh sb="4" eb="7">
      <t>ドウショクブツ</t>
    </rPh>
    <rPh sb="8" eb="9">
      <t>トク</t>
    </rPh>
    <rPh sb="13" eb="14">
      <t>ネン</t>
    </rPh>
    <rPh sb="15" eb="17">
      <t>セコウ</t>
    </rPh>
    <rPh sb="20" eb="22">
      <t>カイセイ</t>
    </rPh>
    <rPh sb="28" eb="29">
      <t>モト</t>
    </rPh>
    <rPh sb="52" eb="54">
      <t>スイイキ</t>
    </rPh>
    <rPh sb="55" eb="58">
      <t>ドウショクブツ</t>
    </rPh>
    <rPh sb="61" eb="62">
      <t>ナド</t>
    </rPh>
    <rPh sb="68" eb="71">
      <t>カンキョウチュウ</t>
    </rPh>
    <rPh sb="73" eb="75">
      <t>エイキョウ</t>
    </rPh>
    <rPh sb="75" eb="77">
      <t>チョウサ</t>
    </rPh>
    <rPh sb="77" eb="78">
      <t>ナド</t>
    </rPh>
    <rPh sb="82" eb="84">
      <t>ノウヤク</t>
    </rPh>
    <rPh sb="100" eb="103">
      <t>カガクテキ</t>
    </rPh>
    <rPh sb="112" eb="114">
      <t>マンセイ</t>
    </rPh>
    <rPh sb="114" eb="116">
      <t>エイキョウ</t>
    </rPh>
    <rPh sb="117" eb="118">
      <t>フク</t>
    </rPh>
    <rPh sb="125" eb="127">
      <t>シュホウ</t>
    </rPh>
    <rPh sb="127" eb="128">
      <t>オヨ</t>
    </rPh>
    <phoneticPr fontId="5"/>
  </si>
  <si>
    <t>生活環境動植物に対する影響評価手法の拡充を目的とした毒性データの調査、毒性試験の実施</t>
    <rPh sb="21" eb="23">
      <t>モクテキ</t>
    </rPh>
    <rPh sb="40" eb="42">
      <t>ジッシ</t>
    </rPh>
    <phoneticPr fontId="5"/>
  </si>
  <si>
    <t>複数の請負業務で低価格入札を含む低落札率となったため。なお、R4年度予算においては、過年度の執行状況も踏まえ調査・研究内容を絞り込み、R3年度予算比29百万円減の64百万円としたところ。</t>
    <rPh sb="0" eb="2">
      <t>フクスウ</t>
    </rPh>
    <rPh sb="14" eb="15">
      <t>フク</t>
    </rPh>
    <rPh sb="16" eb="17">
      <t>テイ</t>
    </rPh>
    <rPh sb="17" eb="20">
      <t>ラクサツリツ</t>
    </rPh>
    <rPh sb="42" eb="45">
      <t>カネンド</t>
    </rPh>
    <rPh sb="46" eb="48">
      <t>シッコウ</t>
    </rPh>
    <rPh sb="48" eb="50">
      <t>ジョウキョウ</t>
    </rPh>
    <rPh sb="51" eb="52">
      <t>フ</t>
    </rPh>
    <rPh sb="76" eb="78">
      <t>ヒャクマン</t>
    </rPh>
    <rPh sb="83" eb="85">
      <t>ヒャクマン</t>
    </rPh>
    <rPh sb="85" eb="86">
      <t>エン</t>
    </rPh>
    <phoneticPr fontId="5"/>
  </si>
  <si>
    <t>請負業務における費目・使途を確認し、真に必要なものであることを確認した。</t>
    <phoneticPr fontId="5"/>
  </si>
  <si>
    <t>９．環境政策の基盤整備</t>
    <phoneticPr fontId="5"/>
  </si>
  <si>
    <t>https://www.env.go.jp/guide/seisaku/index.html</t>
    <phoneticPr fontId="5"/>
  </si>
  <si>
    <t>目標9-3</t>
    <rPh sb="0" eb="2">
      <t>モクヒョウ</t>
    </rPh>
    <phoneticPr fontId="5"/>
  </si>
  <si>
    <t>計画検討、調査等</t>
    <phoneticPr fontId="5"/>
  </si>
  <si>
    <t>消耗品費、営業管理費、一般管理費、販売管理費、消費税等</t>
    <rPh sb="0" eb="3">
      <t>ショウモウヒン</t>
    </rPh>
    <rPh sb="3" eb="4">
      <t>ヒ</t>
    </rPh>
    <phoneticPr fontId="5"/>
  </si>
  <si>
    <t>調査、検討等に係る人件費</t>
    <rPh sb="0" eb="2">
      <t>チョウサ</t>
    </rPh>
    <rPh sb="3" eb="5">
      <t>ケントウ</t>
    </rPh>
    <rPh sb="5" eb="6">
      <t>ナド</t>
    </rPh>
    <rPh sb="7" eb="8">
      <t>カカ</t>
    </rPh>
    <rPh sb="9" eb="12">
      <t>ジンケンヒ</t>
    </rPh>
    <phoneticPr fontId="5"/>
  </si>
  <si>
    <t>外部有識者点検対象外</t>
    <phoneticPr fontId="5"/>
  </si>
  <si>
    <t>活動実績等は目標に達しており、不用率が高いため、予算規模の妥当性について検討を行うこと。
また、一者応札の改善に向けた取り組みを検討すること。</t>
    <phoneticPr fontId="5"/>
  </si>
  <si>
    <t>水環境課農薬環境管理室</t>
    <rPh sb="0" eb="1">
      <t>ミズ</t>
    </rPh>
    <phoneticPr fontId="5"/>
  </si>
  <si>
    <t>国立研究開発法人国立環境研究所</t>
    <phoneticPr fontId="5"/>
  </si>
  <si>
    <t>みずほリサーチ＆テクノロジーズ株式会社</t>
    <phoneticPr fontId="5"/>
  </si>
  <si>
    <t>いであ株式会社</t>
    <phoneticPr fontId="5"/>
  </si>
  <si>
    <t>国立研究開発法人農業・食品産業技術総合研究機構</t>
    <phoneticPr fontId="5"/>
  </si>
  <si>
    <t>株式会社日本総合研究所</t>
    <phoneticPr fontId="5"/>
  </si>
  <si>
    <t>地方独立行政法人大阪府立環境農林水産総合研究所</t>
    <phoneticPr fontId="5"/>
  </si>
  <si>
    <t>執行等改善</t>
  </si>
  <si>
    <t>27,929,282/16</t>
    <phoneticPr fontId="5"/>
  </si>
  <si>
    <t>不用率の低減に向け、必要な業務内容の予算規模について検討を行い、R4年度より概算要求額に反映した。
一者応札の改善に向けては、公告期間の延長等により、適正な競争の確保及び予算の適切な執行に努める。</t>
    <rPh sb="34" eb="3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</si>
</sst>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191993</xdr:colOff>
      <xdr:row>269</xdr:row>
      <xdr:rowOff>0</xdr:rowOff>
    </xdr:from>
    <xdr:to>
      <xdr:col>18</xdr:col>
      <xdr:colOff>140659</xdr:colOff>
      <xdr:row>272</xdr:row>
      <xdr:rowOff>238415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402228" y="88302353"/>
          <a:ext cx="2369137" cy="128056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58.6</a:t>
          </a:r>
          <a:r>
            <a:rPr lang="ja-JP" altLang="en-US" sz="1000">
              <a:latin typeface="+mn-ea"/>
              <a:ea typeface="+mn-ea"/>
            </a:rPr>
            <a:t>百万円</a:t>
          </a:r>
          <a:endParaRPr lang="en-US" altLang="ja-JP" sz="1000">
            <a:latin typeface="+mn-ea"/>
            <a:ea typeface="+mn-ea"/>
          </a:endParaRPr>
        </a:p>
        <a:p>
          <a:pPr algn="ctr">
            <a:lnSpc>
              <a:spcPts val="1200"/>
            </a:lnSpc>
          </a:pPr>
          <a:endParaRPr lang="ja-JP" altLang="en-US" sz="1000">
            <a:latin typeface="+mn-ea"/>
            <a:ea typeface="+mn-ea"/>
          </a:endParaRPr>
        </a:p>
      </xdr:txBody>
    </xdr:sp>
    <xdr:clientData/>
  </xdr:twoCellAnchor>
  <xdr:twoCellAnchor>
    <xdr:from>
      <xdr:col>6</xdr:col>
      <xdr:colOff>0</xdr:colOff>
      <xdr:row>272</xdr:row>
      <xdr:rowOff>316006</xdr:rowOff>
    </xdr:from>
    <xdr:to>
      <xdr:col>19</xdr:col>
      <xdr:colOff>142045</xdr:colOff>
      <xdr:row>275</xdr:row>
      <xdr:rowOff>11206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1214438" y="41094912"/>
          <a:ext cx="2773326" cy="766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　農薬の生態リスクに係る新たな評価手法及び管理手法の確立に向けた調査、検討</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ja-JP" sz="1000">
            <a:effectLst/>
            <a:latin typeface="+mn-ea"/>
            <a:ea typeface="+mn-ea"/>
          </a:endParaRPr>
        </a:p>
      </xdr:txBody>
    </xdr:sp>
    <xdr:clientData/>
  </xdr:twoCellAnchor>
  <xdr:twoCellAnchor>
    <xdr:from>
      <xdr:col>18</xdr:col>
      <xdr:colOff>153893</xdr:colOff>
      <xdr:row>269</xdr:row>
      <xdr:rowOff>116541</xdr:rowOff>
    </xdr:from>
    <xdr:to>
      <xdr:col>49</xdr:col>
      <xdr:colOff>342900</xdr:colOff>
      <xdr:row>272</xdr:row>
      <xdr:rowOff>220972</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411443" y="38835666"/>
          <a:ext cx="5799232" cy="1190281"/>
          <a:chOff x="3849446" y="46042947"/>
          <a:chExt cx="6381649" cy="1150962"/>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5313947" y="46287830"/>
            <a:ext cx="2297507" cy="5981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ＭＳ Ｐゴシック" panose="020B0600070205080204" pitchFamily="50" charset="-128"/>
                <a:ea typeface="ＭＳ Ｐゴシック" panose="020B0600070205080204" pitchFamily="50" charset="-128"/>
              </a:rPr>
              <a:t>A</a:t>
            </a:r>
            <a:r>
              <a:rPr kumimoji="1" lang="ja-JP" altLang="en-US" sz="1000">
                <a:latin typeface="ＭＳ Ｐゴシック" panose="020B0600070205080204" pitchFamily="50" charset="-128"/>
                <a:ea typeface="+mn-ea"/>
              </a:rPr>
              <a:t>．（国研）国立環境研究所</a:t>
            </a:r>
          </a:p>
          <a:p>
            <a:pPr algn="ctr">
              <a:lnSpc>
                <a:spcPts val="1200"/>
              </a:lnSpc>
            </a:pPr>
            <a:r>
              <a:rPr kumimoji="1" lang="en-US" altLang="ja-JP" sz="1000">
                <a:latin typeface="ＭＳ Ｐゴシック" panose="020B0600070205080204" pitchFamily="50" charset="-128"/>
                <a:ea typeface="+mn-ea"/>
              </a:rPr>
              <a:t>25.5</a:t>
            </a:r>
            <a:r>
              <a:rPr kumimoji="1" lang="ja-JP" altLang="en-US" sz="1000">
                <a:latin typeface="ＭＳ Ｐゴシック" panose="020B0600070205080204" pitchFamily="50" charset="-128"/>
                <a:ea typeface="+mn-ea"/>
              </a:rPr>
              <a:t>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5271089" y="46042947"/>
            <a:ext cx="2543438" cy="25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7667924" y="46259272"/>
            <a:ext cx="2563171" cy="934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algn="l">
              <a:lnSpc>
                <a:spcPts val="1000"/>
              </a:lnSpc>
            </a:pPr>
            <a:r>
              <a:rPr lang="ja-JP" altLang="ja-JP" sz="1000">
                <a:solidFill>
                  <a:schemeClr val="tx1"/>
                </a:solidFill>
                <a:effectLst/>
                <a:latin typeface="+mn-lt"/>
                <a:ea typeface="+mn-ea"/>
                <a:cs typeface="+mn-cs"/>
              </a:rPr>
              <a:t>農薬の</a:t>
            </a:r>
            <a:r>
              <a:rPr lang="ja-JP" altLang="en-US" sz="1000">
                <a:solidFill>
                  <a:schemeClr val="tx1"/>
                </a:solidFill>
                <a:effectLst/>
                <a:latin typeface="+mn-lt"/>
                <a:ea typeface="+mn-ea"/>
                <a:cs typeface="+mn-cs"/>
              </a:rPr>
              <a:t>長期ばく露による影響評価の導入に係る技術的な検討（慢性影響評価に係る情報の整理、ウキクサ試験における毒性試験データベースの整理、</a:t>
            </a:r>
            <a:r>
              <a:rPr lang="en-US" altLang="ja-JP" sz="1000">
                <a:solidFill>
                  <a:schemeClr val="tx1"/>
                </a:solidFill>
                <a:effectLst/>
                <a:latin typeface="+mn-lt"/>
                <a:ea typeface="+mn-ea"/>
                <a:cs typeface="+mn-cs"/>
              </a:rPr>
              <a:t>OECD</a:t>
            </a:r>
            <a:r>
              <a:rPr lang="ja-JP" altLang="en-US" sz="1000">
                <a:solidFill>
                  <a:schemeClr val="tx1"/>
                </a:solidFill>
                <a:effectLst/>
                <a:latin typeface="+mn-lt"/>
                <a:ea typeface="+mn-ea"/>
                <a:cs typeface="+mn-cs"/>
              </a:rPr>
              <a:t>ガイドラインの見直し検討等）</a:t>
            </a:r>
            <a:endParaRPr lang="ja-JP" altLang="en-US" sz="1000">
              <a:latin typeface="+mn-ea"/>
              <a:ea typeface="+mn-ea"/>
            </a:endParaRPr>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a:off x="3849446" y="46550186"/>
            <a:ext cx="142283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112057</xdr:colOff>
      <xdr:row>278</xdr:row>
      <xdr:rowOff>132815</xdr:rowOff>
    </xdr:from>
    <xdr:to>
      <xdr:col>49</xdr:col>
      <xdr:colOff>285750</xdr:colOff>
      <xdr:row>281</xdr:row>
      <xdr:rowOff>133339</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1557" y="42090440"/>
          <a:ext cx="5421968" cy="1086374"/>
          <a:chOff x="4235556" y="49452044"/>
          <a:chExt cx="5612562" cy="1060759"/>
        </a:xfrm>
      </xdr:grpSpPr>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flipV="1">
            <a:off x="4235556" y="50017482"/>
            <a:ext cx="100417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254214" y="49452044"/>
            <a:ext cx="4593904" cy="1060759"/>
            <a:chOff x="5087564" y="46153025"/>
            <a:chExt cx="4464338" cy="1050836"/>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5120294" y="46416317"/>
              <a:ext cx="2146683" cy="6041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C.</a:t>
              </a:r>
              <a:r>
                <a:rPr kumimoji="1" lang="ja-JP" altLang="en-US" sz="1000">
                  <a:latin typeface="+mn-ea"/>
                  <a:ea typeface="+mn-ea"/>
                </a:rPr>
                <a:t>いであ（株）</a:t>
              </a:r>
            </a:p>
            <a:p>
              <a:pPr algn="ctr">
                <a:lnSpc>
                  <a:spcPts val="1200"/>
                </a:lnSpc>
              </a:pPr>
              <a:r>
                <a:rPr kumimoji="1" lang="en-US" altLang="ja-JP" sz="1000">
                  <a:latin typeface="+mn-ea"/>
                  <a:ea typeface="+mn-ea"/>
                </a:rPr>
                <a:t>7.7</a:t>
              </a:r>
              <a:r>
                <a:rPr kumimoji="1" lang="ja-JP" altLang="en-US" sz="1000">
                  <a:latin typeface="+mn-ea"/>
                  <a:ea typeface="+mn-ea"/>
                </a:rPr>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7353516" y="46399627"/>
              <a:ext cx="2198386" cy="804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sz="1000">
                  <a:effectLst/>
                </a:rPr>
                <a:t>水域の生活環境動植物に対する慢性影響評価手法等に係る技術的な検討</a:t>
              </a:r>
              <a:endParaRPr lang="ja-JP" altLang="ja-JP" sz="1000">
                <a:effectLst/>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5087564" y="46153025"/>
              <a:ext cx="2278384" cy="256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請負・一般競争契約（総合評価）</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clientData/>
  </xdr:twoCellAnchor>
  <xdr:twoCellAnchor>
    <xdr:from>
      <xdr:col>20</xdr:col>
      <xdr:colOff>112057</xdr:colOff>
      <xdr:row>273</xdr:row>
      <xdr:rowOff>349061</xdr:rowOff>
    </xdr:from>
    <xdr:to>
      <xdr:col>49</xdr:col>
      <xdr:colOff>276225</xdr:colOff>
      <xdr:row>277</xdr:row>
      <xdr:rowOff>152409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3731557" y="40506461"/>
          <a:ext cx="5412443" cy="1241623"/>
          <a:chOff x="4245705" y="53504954"/>
          <a:chExt cx="5953270" cy="1352091"/>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312432" y="53504954"/>
            <a:ext cx="4886543" cy="1352091"/>
            <a:chOff x="5116202" y="52642192"/>
            <a:chExt cx="4749003" cy="1343904"/>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5153711" y="52923391"/>
              <a:ext cx="2385070" cy="81530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solidFill>
                    <a:schemeClr val="dk1"/>
                  </a:solidFill>
                  <a:effectLst/>
                  <a:latin typeface="+mn-ea"/>
                  <a:ea typeface="+mn-ea"/>
                  <a:cs typeface="+mn-cs"/>
                </a:rPr>
                <a:t>B</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みずほリサーチ＆テクノロジーズ（株）</a:t>
              </a:r>
              <a:endParaRPr kumimoji="1" lang="en-US" altLang="ja-JP" sz="1000">
                <a:solidFill>
                  <a:schemeClr val="dk1"/>
                </a:solidFill>
                <a:effectLst/>
                <a:latin typeface="+mn-ea"/>
                <a:ea typeface="+mn-ea"/>
                <a:cs typeface="+mn-cs"/>
              </a:endParaRPr>
            </a:p>
            <a:p>
              <a:pPr algn="ctr"/>
              <a:r>
                <a:rPr lang="en-US" altLang="ja-JP" sz="1000">
                  <a:effectLst/>
                  <a:latin typeface="+mn-ea"/>
                  <a:ea typeface="+mn-ea"/>
                </a:rPr>
                <a:t>13.2</a:t>
              </a:r>
              <a:r>
                <a:rPr lang="ja-JP" altLang="en-US" sz="1000">
                  <a:effectLst/>
                  <a:latin typeface="+mn-ea"/>
                  <a:ea typeface="+mn-ea"/>
                </a:rPr>
                <a:t>百万円</a:t>
              </a:r>
              <a:endParaRPr lang="ja-JP" altLang="ja-JP" sz="1000">
                <a:effectLst/>
                <a:latin typeface="+mn-ea"/>
                <a:ea typeface="+mn-ea"/>
              </a:endParaRP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bwMode="auto">
            <a:xfrm>
              <a:off x="7597546" y="52913261"/>
              <a:ext cx="2267659" cy="1072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eaLnBrk="1" fontAlgn="auto" latinLnBrk="0" hangingPunct="1"/>
              <a:r>
                <a:rPr lang="ja-JP" altLang="en-US" sz="1000">
                  <a:effectLst/>
                </a:rPr>
                <a:t>鳥類に対する農薬の慢性影響評価手法の確立に向けた技術的な検討</a:t>
              </a:r>
              <a:endParaRPr lang="ja-JP" altLang="ja-JP" sz="1000">
                <a:effectLst/>
              </a:endParaRP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5116202" y="52642192"/>
              <a:ext cx="2683506" cy="299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100">
                  <a:solidFill>
                    <a:schemeClr val="dk1"/>
                  </a:solidFill>
                  <a:effectLst/>
                  <a:latin typeface="+mn-lt"/>
                  <a:ea typeface="+mn-ea"/>
                  <a:cs typeface="+mn-cs"/>
                </a:rPr>
                <a:t>請負・一般競争契約（総合評価）</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flipV="1">
            <a:off x="4245705" y="54218489"/>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100850</xdr:colOff>
      <xdr:row>291</xdr:row>
      <xdr:rowOff>333358</xdr:rowOff>
    </xdr:from>
    <xdr:to>
      <xdr:col>49</xdr:col>
      <xdr:colOff>200024</xdr:colOff>
      <xdr:row>294</xdr:row>
      <xdr:rowOff>314314</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3720350" y="47844058"/>
          <a:ext cx="5347449" cy="990606"/>
          <a:chOff x="4235556" y="49470840"/>
          <a:chExt cx="5450854" cy="1004148"/>
        </a:xfrm>
      </xdr:grpSpPr>
      <xdr:cxnSp macro="">
        <xdr:nvCxnSpPr>
          <xdr:cNvPr id="28" name="直線コネクタ 27">
            <a:extLst>
              <a:ext uri="{FF2B5EF4-FFF2-40B4-BE49-F238E27FC236}">
                <a16:creationId xmlns:a16="http://schemas.microsoft.com/office/drawing/2014/main" id="{00000000-0008-0000-0000-00001C000000}"/>
              </a:ext>
            </a:extLst>
          </xdr:cNvPr>
          <xdr:cNvCxnSpPr>
            <a:endCxn id="30" idx="1"/>
          </xdr:cNvCxnSpPr>
        </xdr:nvCxnSpPr>
        <xdr:spPr bwMode="auto">
          <a:xfrm>
            <a:off x="4235556" y="50033008"/>
            <a:ext cx="1108018" cy="5377"/>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5273957" y="49470840"/>
            <a:ext cx="4412453" cy="1004148"/>
            <a:chOff x="5106748" y="46171432"/>
            <a:chExt cx="4288003" cy="994750"/>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5174402" y="46431698"/>
              <a:ext cx="2092575" cy="6041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E. </a:t>
              </a:r>
              <a:r>
                <a:rPr kumimoji="1" lang="ja-JP" altLang="en-US" sz="1000">
                  <a:latin typeface="+mn-ea"/>
                  <a:ea typeface="+mn-ea"/>
                </a:rPr>
                <a:t>（株）日本総合研究所</a:t>
              </a:r>
            </a:p>
            <a:p>
              <a:pPr algn="ctr">
                <a:lnSpc>
                  <a:spcPts val="1200"/>
                </a:lnSpc>
              </a:pPr>
              <a:r>
                <a:rPr kumimoji="1" lang="en-US" altLang="ja-JP" sz="1000">
                  <a:latin typeface="+mn-ea"/>
                  <a:ea typeface="+mn-ea"/>
                </a:rPr>
                <a:t>5.8</a:t>
              </a:r>
              <a:r>
                <a:rPr kumimoji="1" lang="ja-JP" altLang="en-US" sz="1000">
                  <a:latin typeface="+mn-ea"/>
                  <a:ea typeface="+mn-ea"/>
                </a:rPr>
                <a:t>百万円</a:t>
              </a: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7332071" y="46225075"/>
              <a:ext cx="2062680" cy="941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sz="1000">
                  <a:effectLst/>
                </a:rPr>
                <a:t>野生ハナバチ類を対象とした実環境中のばく露濃度の把握方法に係る調査、検討</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5106748" y="46171432"/>
              <a:ext cx="2266201" cy="232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請負・一般競争契約（総合評価）</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clientData/>
  </xdr:twoCellAnchor>
  <xdr:twoCellAnchor>
    <xdr:from>
      <xdr:col>20</xdr:col>
      <xdr:colOff>100853</xdr:colOff>
      <xdr:row>270</xdr:row>
      <xdr:rowOff>280147</xdr:rowOff>
    </xdr:from>
    <xdr:to>
      <xdr:col>20</xdr:col>
      <xdr:colOff>100853</xdr:colOff>
      <xdr:row>293</xdr:row>
      <xdr:rowOff>171441</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bwMode="auto">
        <a:xfrm>
          <a:off x="4134971" y="88929882"/>
          <a:ext cx="0" cy="88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140632</xdr:colOff>
      <xdr:row>282</xdr:row>
      <xdr:rowOff>319217</xdr:rowOff>
    </xdr:from>
    <xdr:to>
      <xdr:col>49</xdr:col>
      <xdr:colOff>405849</xdr:colOff>
      <xdr:row>291</xdr:row>
      <xdr:rowOff>22980</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3760132" y="43715117"/>
          <a:ext cx="5513492" cy="3818563"/>
          <a:chOff x="4268421" y="91897777"/>
          <a:chExt cx="6295241" cy="3808172"/>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268421" y="91897777"/>
            <a:ext cx="6294059" cy="1666971"/>
            <a:chOff x="4245705" y="53555408"/>
            <a:chExt cx="6037057" cy="1619784"/>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312431" y="53555408"/>
              <a:ext cx="4970331" cy="1619784"/>
              <a:chOff x="5116201" y="52692402"/>
              <a:chExt cx="4830431" cy="1609978"/>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5137634" y="52923388"/>
                <a:ext cx="2489085" cy="9781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j-ea"/>
                    <a:ea typeface="+mj-ea"/>
                  </a:rPr>
                  <a:t>D</a:t>
                </a:r>
                <a:r>
                  <a:rPr kumimoji="1" lang="ja-JP" altLang="en-US" sz="1000">
                    <a:latin typeface="+mj-ea"/>
                    <a:ea typeface="+mj-ea"/>
                  </a:rPr>
                  <a:t>．（国研）農業・食品産業技術総合研究機構農業環境研究部門</a:t>
                </a:r>
                <a:endParaRPr lang="ja-JP" altLang="ja-JP" sz="10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j-ea"/>
                    <a:ea typeface="+mj-ea"/>
                  </a:rPr>
                  <a:t>6.4</a:t>
                </a:r>
                <a:r>
                  <a:rPr kumimoji="1" lang="ja-JP" altLang="en-US" sz="1000">
                    <a:latin typeface="+mj-ea"/>
                    <a:ea typeface="+mj-ea"/>
                  </a:rPr>
                  <a:t>百万円</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7720550" y="52946438"/>
                <a:ext cx="2226082" cy="1355942"/>
              </a:xfrm>
              <a:prstGeom prst="bracketPair">
                <a:avLst>
                  <a:gd name="adj" fmla="val 11459"/>
                </a:avLst>
              </a:prstGeom>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chorCtr="0"/>
              <a:lstStyle/>
              <a:p>
                <a:pPr eaLnBrk="1" fontAlgn="auto" latinLnBrk="0" hangingPunct="1"/>
                <a:r>
                  <a:rPr lang="ja-JP" altLang="en-US" sz="1000" b="0" i="0" baseline="0">
                    <a:solidFill>
                      <a:schemeClr val="tx1"/>
                    </a:solidFill>
                    <a:effectLst/>
                    <a:latin typeface="+mn-lt"/>
                    <a:ea typeface="+mn-ea"/>
                    <a:cs typeface="+mn-cs"/>
                  </a:rPr>
                  <a:t>・河川モニタリング対象農薬の増加、慢性影響評価の導入に対応した効率的かつ適切な河川モニタリング手法の検討</a:t>
                </a:r>
                <a:br>
                  <a:rPr lang="en-US" altLang="ja-JP" sz="1000" b="0" i="0" baseline="0">
                    <a:solidFill>
                      <a:schemeClr val="tx1"/>
                    </a:solidFill>
                    <a:effectLst/>
                    <a:latin typeface="+mn-lt"/>
                    <a:ea typeface="+mn-ea"/>
                    <a:cs typeface="+mn-cs"/>
                  </a:rPr>
                </a:br>
                <a:r>
                  <a:rPr lang="ja-JP" altLang="en-US" sz="1000" b="0" i="0" baseline="0">
                    <a:solidFill>
                      <a:schemeClr val="tx1"/>
                    </a:solidFill>
                    <a:effectLst/>
                    <a:latin typeface="+mn-lt"/>
                    <a:ea typeface="+mn-ea"/>
                    <a:cs typeface="+mn-cs"/>
                  </a:rPr>
                  <a:t>・土壌中の農薬残留に伴う後作物における残留リスク評価手法に係る技術的な検討</a:t>
                </a:r>
                <a:endParaRPr lang="ja-JP" altLang="ja-JP" sz="1000">
                  <a:effectLst/>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5116201" y="52692402"/>
                <a:ext cx="3814718" cy="29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請負・一般競争契約（総合評価）、随意契約（少額）</a:t>
                </a:r>
                <a:r>
                  <a:rPr kumimoji="1" lang="en-US" altLang="ja-JP" sz="1000">
                    <a:latin typeface="+mn-ea"/>
                    <a:ea typeface="+mn-ea"/>
                  </a:rPr>
                  <a:t>】</a:t>
                </a:r>
                <a:endParaRPr kumimoji="1" lang="ja-JP" altLang="en-US" sz="1000">
                  <a:latin typeface="+mn-ea"/>
                  <a:ea typeface="+mn-ea"/>
                </a:endParaRPr>
              </a:p>
            </xdr:txBody>
          </xdr:sp>
        </xdr:grpSp>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flipV="1">
              <a:off x="4245705" y="54218489"/>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5471429" y="93147824"/>
            <a:ext cx="5092233" cy="2558125"/>
            <a:chOff x="5454111" y="95589687"/>
            <a:chExt cx="5092233" cy="2558125"/>
          </a:xfrm>
        </xdr:grpSpPr>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5463249" y="95589687"/>
              <a:ext cx="5083095" cy="2558125"/>
              <a:chOff x="4866634" y="46056027"/>
              <a:chExt cx="4897529" cy="2541749"/>
            </a:xfrm>
          </xdr:grpSpPr>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4866634" y="46056027"/>
                <a:ext cx="0" cy="20396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bwMode="auto">
              <a:xfrm flipV="1">
                <a:off x="4866634" y="48079233"/>
                <a:ext cx="23593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5153547" y="47703891"/>
                <a:ext cx="2606868" cy="8938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j-ea"/>
                    <a:ea typeface="+mj-ea"/>
                  </a:rPr>
                  <a:t>G.</a:t>
                </a:r>
                <a:r>
                  <a:rPr kumimoji="1" lang="ja-JP" altLang="ja-JP" sz="1000">
                    <a:solidFill>
                      <a:schemeClr val="dk1"/>
                    </a:solidFill>
                    <a:effectLst/>
                    <a:latin typeface="+mj-ea"/>
                    <a:ea typeface="+mj-ea"/>
                    <a:cs typeface="+mn-cs"/>
                  </a:rPr>
                  <a:t>（地独）大阪府立環境農林水産総合研究所</a:t>
                </a:r>
                <a:endParaRPr lang="ja-JP" altLang="ja-JP" sz="1000">
                  <a:effectLst/>
                  <a:latin typeface="+mj-ea"/>
                  <a:ea typeface="+mj-ea"/>
                </a:endParaRPr>
              </a:p>
              <a:p>
                <a:pPr algn="ctr"/>
                <a:r>
                  <a:rPr kumimoji="1" lang="en-US" altLang="ja-JP" sz="1000">
                    <a:solidFill>
                      <a:schemeClr val="dk1"/>
                    </a:solidFill>
                    <a:effectLst/>
                    <a:latin typeface="+mj-ea"/>
                    <a:ea typeface="+mj-ea"/>
                    <a:cs typeface="+mn-cs"/>
                  </a:rPr>
                  <a:t>0.8</a:t>
                </a:r>
                <a:r>
                  <a:rPr kumimoji="1" lang="ja-JP" altLang="ja-JP" sz="1000">
                    <a:solidFill>
                      <a:schemeClr val="dk1"/>
                    </a:solidFill>
                    <a:effectLst/>
                    <a:latin typeface="+mj-ea"/>
                    <a:ea typeface="+mj-ea"/>
                    <a:cs typeface="+mn-cs"/>
                  </a:rPr>
                  <a:t>百万円</a:t>
                </a:r>
                <a:endParaRPr lang="ja-JP" altLang="ja-JP" sz="1000">
                  <a:effectLst/>
                  <a:latin typeface="+mj-ea"/>
                  <a:ea typeface="+mj-ea"/>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bwMode="auto">
              <a:xfrm>
                <a:off x="7826776" y="47968155"/>
                <a:ext cx="1937387" cy="5690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慢性影響評価に活用する河川モニタリング手法の検討</a:t>
                </a: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5174697" y="47432128"/>
                <a:ext cx="2157907" cy="347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5454111" y="95757981"/>
              <a:ext cx="5067957" cy="1198508"/>
              <a:chOff x="4859227" y="47432128"/>
              <a:chExt cx="4794724" cy="1187703"/>
            </a:xfrm>
          </xdr:grpSpPr>
          <xdr:cxnSp macro="">
            <xdr:nvCxnSpPr>
              <xdr:cNvPr id="61" name="直線コネクタ 60">
                <a:extLst>
                  <a:ext uri="{FF2B5EF4-FFF2-40B4-BE49-F238E27FC236}">
                    <a16:creationId xmlns:a16="http://schemas.microsoft.com/office/drawing/2014/main" id="{00000000-0008-0000-0000-00003D000000}"/>
                  </a:ext>
                </a:extLst>
              </xdr:cNvPr>
              <xdr:cNvCxnSpPr/>
            </xdr:nvCxnSpPr>
            <xdr:spPr bwMode="auto">
              <a:xfrm flipV="1">
                <a:off x="4859227" y="48010966"/>
                <a:ext cx="23593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正方形/長方形 61">
                <a:extLst>
                  <a:ext uri="{FF2B5EF4-FFF2-40B4-BE49-F238E27FC236}">
                    <a16:creationId xmlns:a16="http://schemas.microsoft.com/office/drawing/2014/main" id="{00000000-0008-0000-0000-00003E000000}"/>
                  </a:ext>
                </a:extLst>
              </xdr:cNvPr>
              <xdr:cNvSpPr/>
            </xdr:nvSpPr>
            <xdr:spPr bwMode="auto">
              <a:xfrm>
                <a:off x="5153547" y="47703911"/>
                <a:ext cx="2549317" cy="8938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F.</a:t>
                </a:r>
                <a:r>
                  <a:rPr kumimoji="1" lang="ja-JP" altLang="en-US" sz="1000">
                    <a:latin typeface="+mn-ea"/>
                    <a:ea typeface="+mn-ea"/>
                  </a:rPr>
                  <a:t>埼玉県農業技術研究センター</a:t>
                </a:r>
                <a:endParaRPr kumimoji="1" lang="en-US" altLang="ja-JP" sz="1000">
                  <a:latin typeface="+mn-ea"/>
                  <a:ea typeface="+mn-ea"/>
                </a:endParaRPr>
              </a:p>
              <a:p>
                <a:pPr algn="ctr">
                  <a:lnSpc>
                    <a:spcPts val="1200"/>
                  </a:lnSpc>
                </a:pPr>
                <a:r>
                  <a:rPr kumimoji="1" lang="en-US" altLang="ja-JP" sz="1000">
                    <a:latin typeface="+mn-ea"/>
                    <a:ea typeface="+mn-ea"/>
                  </a:rPr>
                  <a:t>1</a:t>
                </a:r>
                <a:r>
                  <a:rPr kumimoji="1" lang="ja-JP" altLang="en-US" sz="1000">
                    <a:latin typeface="+mn-ea"/>
                    <a:ea typeface="+mn-ea"/>
                  </a:rPr>
                  <a:t>百万円</a:t>
                </a:r>
                <a:endParaRPr kumimoji="1" lang="en-US" altLang="ja-JP" sz="1000">
                  <a:latin typeface="+mn-ea"/>
                  <a:ea typeface="+mn-ea"/>
                </a:endParaRPr>
              </a:p>
            </xdr:txBody>
          </xdr:sp>
          <xdr:sp macro="" textlink="">
            <xdr:nvSpPr>
              <xdr:cNvPr id="63" name="大かっこ 62">
                <a:extLst>
                  <a:ext uri="{FF2B5EF4-FFF2-40B4-BE49-F238E27FC236}">
                    <a16:creationId xmlns:a16="http://schemas.microsoft.com/office/drawing/2014/main" id="{00000000-0008-0000-0000-00003F000000}"/>
                  </a:ext>
                </a:extLst>
              </xdr:cNvPr>
              <xdr:cNvSpPr/>
            </xdr:nvSpPr>
            <xdr:spPr bwMode="auto">
              <a:xfrm>
                <a:off x="7749316" y="47920391"/>
                <a:ext cx="1904635" cy="6994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en-US" sz="1000">
                    <a:solidFill>
                      <a:schemeClr val="tx1"/>
                    </a:solidFill>
                    <a:effectLst/>
                    <a:latin typeface="+mn-lt"/>
                    <a:ea typeface="+mn-ea"/>
                    <a:cs typeface="+mn-cs"/>
                  </a:rPr>
                  <a:t>慢性影響評価に活用する河川モニタリング手法の検討</a:t>
                </a:r>
                <a:endParaRPr lang="ja-JP" altLang="ja-JP" sz="800">
                  <a:effectLst/>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bwMode="auto">
              <a:xfrm>
                <a:off x="5174697" y="47432128"/>
                <a:ext cx="2157907" cy="347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AE5" sqref="AE5:AP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683</v>
      </c>
      <c r="AK2" s="187"/>
      <c r="AL2" s="187"/>
      <c r="AM2" s="187"/>
      <c r="AN2" s="90" t="s">
        <v>361</v>
      </c>
      <c r="AO2" s="187">
        <v>21</v>
      </c>
      <c r="AP2" s="187"/>
      <c r="AQ2" s="187"/>
      <c r="AR2" s="91" t="s">
        <v>361</v>
      </c>
      <c r="AS2" s="188">
        <v>288</v>
      </c>
      <c r="AT2" s="188"/>
      <c r="AU2" s="188"/>
      <c r="AV2" s="90" t="str">
        <f>IF(AW2="","","-")</f>
        <v/>
      </c>
      <c r="AW2" s="189"/>
      <c r="AX2" s="189"/>
    </row>
    <row r="3" spans="1:50" ht="21" customHeight="1" thickBot="1" x14ac:dyDescent="0.25">
      <c r="A3" s="190" t="s">
        <v>673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806</v>
      </c>
      <c r="AF5" s="209"/>
      <c r="AG5" s="209"/>
      <c r="AH5" s="209"/>
      <c r="AI5" s="209"/>
      <c r="AJ5" s="209"/>
      <c r="AK5" s="209"/>
      <c r="AL5" s="209"/>
      <c r="AM5" s="209"/>
      <c r="AN5" s="209"/>
      <c r="AO5" s="209"/>
      <c r="AP5" s="210"/>
      <c r="AQ5" s="211" t="s">
        <v>688</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58.95" customHeight="1" x14ac:dyDescent="0.2">
      <c r="A7" s="193" t="s">
        <v>20</v>
      </c>
      <c r="B7" s="194"/>
      <c r="C7" s="194"/>
      <c r="D7" s="194"/>
      <c r="E7" s="194"/>
      <c r="F7" s="195"/>
      <c r="G7" s="219" t="s">
        <v>691</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716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3" customHeight="1" x14ac:dyDescent="0.2">
      <c r="A10" s="249" t="s">
        <v>28</v>
      </c>
      <c r="B10" s="250"/>
      <c r="C10" s="250"/>
      <c r="D10" s="250"/>
      <c r="E10" s="250"/>
      <c r="F10" s="250"/>
      <c r="G10" s="251" t="s">
        <v>794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664</v>
      </c>
      <c r="AL12" s="238"/>
      <c r="AM12" s="238"/>
      <c r="AN12" s="238"/>
      <c r="AO12" s="238"/>
      <c r="AP12" s="238"/>
      <c r="AQ12" s="267"/>
      <c r="AR12" s="237" t="s">
        <v>665</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119</v>
      </c>
      <c r="Q13" s="232"/>
      <c r="R13" s="232"/>
      <c r="S13" s="232"/>
      <c r="T13" s="232"/>
      <c r="U13" s="232"/>
      <c r="V13" s="233"/>
      <c r="W13" s="231">
        <v>115</v>
      </c>
      <c r="X13" s="232"/>
      <c r="Y13" s="232"/>
      <c r="Z13" s="232"/>
      <c r="AA13" s="232"/>
      <c r="AB13" s="232"/>
      <c r="AC13" s="233"/>
      <c r="AD13" s="231">
        <v>93</v>
      </c>
      <c r="AE13" s="232"/>
      <c r="AF13" s="232"/>
      <c r="AG13" s="232"/>
      <c r="AH13" s="232"/>
      <c r="AI13" s="232"/>
      <c r="AJ13" s="233"/>
      <c r="AK13" s="231">
        <v>64</v>
      </c>
      <c r="AL13" s="232"/>
      <c r="AM13" s="232"/>
      <c r="AN13" s="232"/>
      <c r="AO13" s="232"/>
      <c r="AP13" s="232"/>
      <c r="AQ13" s="233"/>
      <c r="AR13" s="243">
        <v>64</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361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361</v>
      </c>
      <c r="AL15" s="232"/>
      <c r="AM15" s="232"/>
      <c r="AN15" s="232"/>
      <c r="AO15" s="232"/>
      <c r="AP15" s="232"/>
      <c r="AQ15" s="233"/>
      <c r="AR15" s="231" t="s">
        <v>361</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361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361</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119</v>
      </c>
      <c r="Q18" s="276"/>
      <c r="R18" s="276"/>
      <c r="S18" s="276"/>
      <c r="T18" s="276"/>
      <c r="U18" s="276"/>
      <c r="V18" s="277"/>
      <c r="W18" s="275">
        <f>SUM(W13:AC17)</f>
        <v>115</v>
      </c>
      <c r="X18" s="276"/>
      <c r="Y18" s="276"/>
      <c r="Z18" s="276"/>
      <c r="AA18" s="276"/>
      <c r="AB18" s="276"/>
      <c r="AC18" s="277"/>
      <c r="AD18" s="275">
        <f>SUM(AD13:AJ17)</f>
        <v>93</v>
      </c>
      <c r="AE18" s="276"/>
      <c r="AF18" s="276"/>
      <c r="AG18" s="276"/>
      <c r="AH18" s="276"/>
      <c r="AI18" s="276"/>
      <c r="AJ18" s="277"/>
      <c r="AK18" s="275">
        <f>SUM(AK13:AQ17)</f>
        <v>64</v>
      </c>
      <c r="AL18" s="276"/>
      <c r="AM18" s="276"/>
      <c r="AN18" s="276"/>
      <c r="AO18" s="276"/>
      <c r="AP18" s="276"/>
      <c r="AQ18" s="277"/>
      <c r="AR18" s="275">
        <f>SUM(AR13:AX17)</f>
        <v>64</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98</v>
      </c>
      <c r="Q19" s="232"/>
      <c r="R19" s="232"/>
      <c r="S19" s="232"/>
      <c r="T19" s="232"/>
      <c r="U19" s="232"/>
      <c r="V19" s="233"/>
      <c r="W19" s="231">
        <v>55</v>
      </c>
      <c r="X19" s="232"/>
      <c r="Y19" s="232"/>
      <c r="Z19" s="232"/>
      <c r="AA19" s="232"/>
      <c r="AB19" s="232"/>
      <c r="AC19" s="233"/>
      <c r="AD19" s="231">
        <v>59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0.82352941176470584</v>
      </c>
      <c r="Q20" s="307"/>
      <c r="R20" s="307"/>
      <c r="S20" s="307"/>
      <c r="T20" s="307"/>
      <c r="U20" s="307"/>
      <c r="V20" s="307"/>
      <c r="W20" s="307">
        <f>IF(W18=0, "-", SUM(W19)/W18)</f>
        <v>0.47826086956521741</v>
      </c>
      <c r="X20" s="307"/>
      <c r="Y20" s="307"/>
      <c r="Z20" s="307"/>
      <c r="AA20" s="307"/>
      <c r="AB20" s="307"/>
      <c r="AC20" s="307"/>
      <c r="AD20" s="307">
        <f>IF(AD18=0, "-", SUM(AD19)/AD18)</f>
        <v>0.63440860215053763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315</v>
      </c>
      <c r="H21" s="306"/>
      <c r="I21" s="306"/>
      <c r="J21" s="306"/>
      <c r="K21" s="306"/>
      <c r="L21" s="306"/>
      <c r="M21" s="306"/>
      <c r="N21" s="306"/>
      <c r="O21" s="306"/>
      <c r="P21" s="307">
        <f>IF(P19=0, "-", SUM(P19)/SUM(P13,P14))</f>
        <v>0.82352941176470584</v>
      </c>
      <c r="Q21" s="307"/>
      <c r="R21" s="307"/>
      <c r="S21" s="307"/>
      <c r="T21" s="307"/>
      <c r="U21" s="307"/>
      <c r="V21" s="307"/>
      <c r="W21" s="307">
        <f>IF(W19=0, "-", SUM(W19)/SUM(W13,W14))</f>
        <v>0.47826086956521741</v>
      </c>
      <c r="X21" s="307"/>
      <c r="Y21" s="307"/>
      <c r="Z21" s="307"/>
      <c r="AA21" s="307"/>
      <c r="AB21" s="307"/>
      <c r="AC21" s="307"/>
      <c r="AD21" s="307">
        <f>IF(AD19=0, "-", SUM(AD19)/SUM(AD13,AD14))</f>
        <v>0.63440860215053763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668</v>
      </c>
      <c r="B22" s="316"/>
      <c r="C22" s="316"/>
      <c r="D22" s="316"/>
      <c r="E22" s="316"/>
      <c r="F22" s="317"/>
      <c r="G22" s="321" t="s">
        <v>304</v>
      </c>
      <c r="H22" s="290"/>
      <c r="I22" s="290"/>
      <c r="J22" s="290"/>
      <c r="K22" s="290"/>
      <c r="L22" s="290"/>
      <c r="M22" s="290"/>
      <c r="N22" s="290"/>
      <c r="O22" s="322"/>
      <c r="P22" s="289" t="s">
        <v>666</v>
      </c>
      <c r="Q22" s="290"/>
      <c r="R22" s="290"/>
      <c r="S22" s="290"/>
      <c r="T22" s="290"/>
      <c r="U22" s="290"/>
      <c r="V22" s="322"/>
      <c r="W22" s="289" t="s">
        <v>667</v>
      </c>
      <c r="X22" s="290"/>
      <c r="Y22" s="290"/>
      <c r="Z22" s="290"/>
      <c r="AA22" s="290"/>
      <c r="AB22" s="290"/>
      <c r="AC22" s="322"/>
      <c r="AD22" s="289" t="s">
        <v>303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694</v>
      </c>
      <c r="H23" s="293"/>
      <c r="I23" s="293"/>
      <c r="J23" s="293"/>
      <c r="K23" s="293"/>
      <c r="L23" s="293"/>
      <c r="M23" s="293"/>
      <c r="N23" s="293"/>
      <c r="O23" s="294"/>
      <c r="P23" s="243">
        <v>64</v>
      </c>
      <c r="Q23" s="244"/>
      <c r="R23" s="244"/>
      <c r="S23" s="244"/>
      <c r="T23" s="244"/>
      <c r="U23" s="244"/>
      <c r="V23" s="295"/>
      <c r="W23" s="243">
        <v>64</v>
      </c>
      <c r="X23" s="244"/>
      <c r="Y23" s="244"/>
      <c r="Z23" s="244"/>
      <c r="AA23" s="244"/>
      <c r="AB23" s="244"/>
      <c r="AC23" s="295"/>
      <c r="AD23" s="296" t="s">
        <v>361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64</v>
      </c>
      <c r="Q29" s="346"/>
      <c r="R29" s="346"/>
      <c r="S29" s="346"/>
      <c r="T29" s="346"/>
      <c r="U29" s="346"/>
      <c r="V29" s="347"/>
      <c r="W29" s="345">
        <f>AR13</f>
        <v>64</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657</v>
      </c>
      <c r="B30" s="349"/>
      <c r="C30" s="349"/>
      <c r="D30" s="349"/>
      <c r="E30" s="349"/>
      <c r="F30" s="350"/>
      <c r="G30" s="351" t="s">
        <v>719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658</v>
      </c>
      <c r="B31" s="332"/>
      <c r="C31" s="332"/>
      <c r="D31" s="332"/>
      <c r="E31" s="332"/>
      <c r="F31" s="333"/>
      <c r="G31" s="362" t="s">
        <v>650</v>
      </c>
      <c r="H31" s="363"/>
      <c r="I31" s="363"/>
      <c r="J31" s="363"/>
      <c r="K31" s="363"/>
      <c r="L31" s="363"/>
      <c r="M31" s="363"/>
      <c r="N31" s="363"/>
      <c r="O31" s="363"/>
      <c r="P31" s="364" t="s">
        <v>649</v>
      </c>
      <c r="Q31" s="363"/>
      <c r="R31" s="363"/>
      <c r="S31" s="363"/>
      <c r="T31" s="363"/>
      <c r="U31" s="363"/>
      <c r="V31" s="363"/>
      <c r="W31" s="363"/>
      <c r="X31" s="365"/>
      <c r="Y31" s="366"/>
      <c r="Z31" s="367"/>
      <c r="AA31" s="368"/>
      <c r="AB31" s="413" t="s">
        <v>11</v>
      </c>
      <c r="AC31" s="413"/>
      <c r="AD31" s="413"/>
      <c r="AE31" s="414" t="s">
        <v>494</v>
      </c>
      <c r="AF31" s="415"/>
      <c r="AG31" s="415"/>
      <c r="AH31" s="416"/>
      <c r="AI31" s="414" t="s">
        <v>646</v>
      </c>
      <c r="AJ31" s="415"/>
      <c r="AK31" s="415"/>
      <c r="AL31" s="416"/>
      <c r="AM31" s="414" t="s">
        <v>462</v>
      </c>
      <c r="AN31" s="415"/>
      <c r="AO31" s="415"/>
      <c r="AP31" s="416"/>
      <c r="AQ31" s="422" t="s">
        <v>493</v>
      </c>
      <c r="AR31" s="423"/>
      <c r="AS31" s="423"/>
      <c r="AT31" s="424"/>
      <c r="AU31" s="422" t="s">
        <v>669</v>
      </c>
      <c r="AV31" s="423"/>
      <c r="AW31" s="423"/>
      <c r="AX31" s="425"/>
    </row>
    <row r="32" spans="1:50" ht="35.25" customHeight="1" x14ac:dyDescent="0.2">
      <c r="A32" s="360"/>
      <c r="B32" s="332"/>
      <c r="C32" s="332"/>
      <c r="D32" s="332"/>
      <c r="E32" s="332"/>
      <c r="F32" s="333"/>
      <c r="G32" s="369" t="s">
        <v>795</v>
      </c>
      <c r="H32" s="370"/>
      <c r="I32" s="370"/>
      <c r="J32" s="370"/>
      <c r="K32" s="370"/>
      <c r="L32" s="370"/>
      <c r="M32" s="370"/>
      <c r="N32" s="370"/>
      <c r="O32" s="370"/>
      <c r="P32" s="373" t="s">
        <v>717</v>
      </c>
      <c r="Q32" s="374"/>
      <c r="R32" s="374"/>
      <c r="S32" s="374"/>
      <c r="T32" s="374"/>
      <c r="U32" s="374"/>
      <c r="V32" s="374"/>
      <c r="W32" s="374"/>
      <c r="X32" s="375"/>
      <c r="Y32" s="379" t="s">
        <v>52</v>
      </c>
      <c r="Z32" s="380"/>
      <c r="AA32" s="381"/>
      <c r="AB32" s="382" t="s">
        <v>698</v>
      </c>
      <c r="AC32" s="382"/>
      <c r="AD32" s="382"/>
      <c r="AE32" s="383">
        <v>11</v>
      </c>
      <c r="AF32" s="383"/>
      <c r="AG32" s="383"/>
      <c r="AH32" s="383"/>
      <c r="AI32" s="383">
        <v>22</v>
      </c>
      <c r="AJ32" s="383"/>
      <c r="AK32" s="383"/>
      <c r="AL32" s="383"/>
      <c r="AM32" s="383">
        <v>23</v>
      </c>
      <c r="AN32" s="383"/>
      <c r="AO32" s="383"/>
      <c r="AP32" s="383"/>
      <c r="AQ32" s="410" t="s">
        <v>361</v>
      </c>
      <c r="AR32" s="383"/>
      <c r="AS32" s="383"/>
      <c r="AT32" s="383"/>
      <c r="AU32" s="401" t="s">
        <v>361</v>
      </c>
      <c r="AV32" s="417"/>
      <c r="AW32" s="417"/>
      <c r="AX32" s="418"/>
    </row>
    <row r="33" spans="1:51" ht="35.2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698</v>
      </c>
      <c r="AC33" s="382"/>
      <c r="AD33" s="382"/>
      <c r="AE33" s="383">
        <v>5</v>
      </c>
      <c r="AF33" s="383"/>
      <c r="AG33" s="383"/>
      <c r="AH33" s="383"/>
      <c r="AI33" s="383">
        <v>22</v>
      </c>
      <c r="AJ33" s="383"/>
      <c r="AK33" s="383"/>
      <c r="AL33" s="383"/>
      <c r="AM33" s="383">
        <v>22</v>
      </c>
      <c r="AN33" s="383"/>
      <c r="AO33" s="383"/>
      <c r="AP33" s="383"/>
      <c r="AQ33" s="383">
        <v>16</v>
      </c>
      <c r="AR33" s="383"/>
      <c r="AS33" s="383"/>
      <c r="AT33" s="383"/>
      <c r="AU33" s="401" t="s">
        <v>361</v>
      </c>
      <c r="AV33" s="417"/>
      <c r="AW33" s="417"/>
      <c r="AX33" s="418"/>
    </row>
    <row r="34" spans="1:51" ht="23.25" customHeight="1" x14ac:dyDescent="0.2">
      <c r="A34" s="449" t="s">
        <v>659</v>
      </c>
      <c r="B34" s="450"/>
      <c r="C34" s="450"/>
      <c r="D34" s="450"/>
      <c r="E34" s="450"/>
      <c r="F34" s="451"/>
      <c r="G34" s="238" t="s">
        <v>660</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494</v>
      </c>
      <c r="AF34" s="238"/>
      <c r="AG34" s="238"/>
      <c r="AH34" s="267"/>
      <c r="AI34" s="237" t="s">
        <v>646</v>
      </c>
      <c r="AJ34" s="238"/>
      <c r="AK34" s="238"/>
      <c r="AL34" s="267"/>
      <c r="AM34" s="237" t="s">
        <v>462</v>
      </c>
      <c r="AN34" s="238"/>
      <c r="AO34" s="238"/>
      <c r="AP34" s="267"/>
      <c r="AQ34" s="428" t="s">
        <v>670</v>
      </c>
      <c r="AR34" s="429"/>
      <c r="AS34" s="429"/>
      <c r="AT34" s="429"/>
      <c r="AU34" s="429"/>
      <c r="AV34" s="429"/>
      <c r="AW34" s="429"/>
      <c r="AX34" s="430"/>
    </row>
    <row r="35" spans="1:51" ht="23.25" customHeight="1" x14ac:dyDescent="0.2">
      <c r="A35" s="452"/>
      <c r="B35" s="453"/>
      <c r="C35" s="453"/>
      <c r="D35" s="453"/>
      <c r="E35" s="453"/>
      <c r="F35" s="454"/>
      <c r="G35" s="406" t="s">
        <v>718</v>
      </c>
      <c r="H35" s="407"/>
      <c r="I35" s="407"/>
      <c r="J35" s="407"/>
      <c r="K35" s="407"/>
      <c r="L35" s="407"/>
      <c r="M35" s="407"/>
      <c r="N35" s="407"/>
      <c r="O35" s="407"/>
      <c r="P35" s="407"/>
      <c r="Q35" s="407"/>
      <c r="R35" s="407"/>
      <c r="S35" s="407"/>
      <c r="T35" s="407"/>
      <c r="U35" s="407"/>
      <c r="V35" s="407"/>
      <c r="W35" s="407"/>
      <c r="X35" s="407"/>
      <c r="Y35" s="431" t="s">
        <v>659</v>
      </c>
      <c r="Z35" s="432"/>
      <c r="AA35" s="433"/>
      <c r="AB35" s="434" t="s">
        <v>699</v>
      </c>
      <c r="AC35" s="435"/>
      <c r="AD35" s="436"/>
      <c r="AE35" s="410">
        <v>1000000</v>
      </c>
      <c r="AF35" s="410"/>
      <c r="AG35" s="410"/>
      <c r="AH35" s="410"/>
      <c r="AI35" s="410">
        <v>1090909</v>
      </c>
      <c r="AJ35" s="410"/>
      <c r="AK35" s="410"/>
      <c r="AL35" s="410"/>
      <c r="AM35" s="410">
        <v>1109113</v>
      </c>
      <c r="AN35" s="410"/>
      <c r="AO35" s="410"/>
      <c r="AP35" s="410"/>
      <c r="AQ35" s="401">
        <v>1745580</v>
      </c>
      <c r="AR35" s="384"/>
      <c r="AS35" s="384"/>
      <c r="AT35" s="384"/>
      <c r="AU35" s="384"/>
      <c r="AV35" s="384"/>
      <c r="AW35" s="384"/>
      <c r="AX35" s="385"/>
    </row>
    <row r="36" spans="1:51" ht="46.5" customHeight="1" x14ac:dyDescent="0.2">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7" t="s">
        <v>661</v>
      </c>
      <c r="Z36" s="411"/>
      <c r="AA36" s="412"/>
      <c r="AB36" s="437" t="s">
        <v>700</v>
      </c>
      <c r="AC36" s="438"/>
      <c r="AD36" s="439"/>
      <c r="AE36" s="440" t="s">
        <v>701</v>
      </c>
      <c r="AF36" s="440"/>
      <c r="AG36" s="440"/>
      <c r="AH36" s="440"/>
      <c r="AI36" s="440" t="s">
        <v>702</v>
      </c>
      <c r="AJ36" s="440"/>
      <c r="AK36" s="440"/>
      <c r="AL36" s="440"/>
      <c r="AM36" s="440" t="s">
        <v>721</v>
      </c>
      <c r="AN36" s="440"/>
      <c r="AO36" s="440"/>
      <c r="AP36" s="440"/>
      <c r="AQ36" s="440" t="s">
        <v>814</v>
      </c>
      <c r="AR36" s="440"/>
      <c r="AS36" s="440"/>
      <c r="AT36" s="440"/>
      <c r="AU36" s="440"/>
      <c r="AV36" s="440"/>
      <c r="AW36" s="440"/>
      <c r="AX36" s="443"/>
    </row>
    <row r="37" spans="1:51" ht="18.75" customHeight="1" x14ac:dyDescent="0.2">
      <c r="A37" s="479" t="s">
        <v>311</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494</v>
      </c>
      <c r="AF37" s="497"/>
      <c r="AG37" s="497"/>
      <c r="AH37" s="498"/>
      <c r="AI37" s="501" t="s">
        <v>646</v>
      </c>
      <c r="AJ37" s="501"/>
      <c r="AK37" s="501"/>
      <c r="AL37" s="496"/>
      <c r="AM37" s="501" t="s">
        <v>462</v>
      </c>
      <c r="AN37" s="501"/>
      <c r="AO37" s="501"/>
      <c r="AP37" s="496"/>
      <c r="AQ37" s="470" t="s">
        <v>223</v>
      </c>
      <c r="AR37" s="471"/>
      <c r="AS37" s="471"/>
      <c r="AT37" s="472"/>
      <c r="AU37" s="337" t="s">
        <v>129</v>
      </c>
      <c r="AV37" s="337"/>
      <c r="AW37" s="337"/>
      <c r="AX37" s="342"/>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4" t="s">
        <v>693</v>
      </c>
      <c r="AR38" s="445"/>
      <c r="AS38" s="446" t="s">
        <v>224</v>
      </c>
      <c r="AT38" s="447"/>
      <c r="AU38" s="448">
        <v>5</v>
      </c>
      <c r="AV38" s="448"/>
      <c r="AW38" s="339" t="s">
        <v>170</v>
      </c>
      <c r="AX38" s="344"/>
    </row>
    <row r="39" spans="1:51" ht="62.25" customHeight="1" x14ac:dyDescent="0.2">
      <c r="A39" s="485"/>
      <c r="B39" s="483"/>
      <c r="C39" s="483"/>
      <c r="D39" s="483"/>
      <c r="E39" s="483"/>
      <c r="F39" s="484"/>
      <c r="G39" s="386" t="s">
        <v>696</v>
      </c>
      <c r="H39" s="387"/>
      <c r="I39" s="387"/>
      <c r="J39" s="387"/>
      <c r="K39" s="387"/>
      <c r="L39" s="387"/>
      <c r="M39" s="387"/>
      <c r="N39" s="387"/>
      <c r="O39" s="388"/>
      <c r="P39" s="154" t="s">
        <v>720</v>
      </c>
      <c r="Q39" s="154"/>
      <c r="R39" s="154"/>
      <c r="S39" s="154"/>
      <c r="T39" s="154"/>
      <c r="U39" s="154"/>
      <c r="V39" s="154"/>
      <c r="W39" s="154"/>
      <c r="X39" s="155"/>
      <c r="Y39" s="397" t="s">
        <v>12</v>
      </c>
      <c r="Z39" s="398"/>
      <c r="AA39" s="399"/>
      <c r="AB39" s="400" t="s">
        <v>695</v>
      </c>
      <c r="AC39" s="400"/>
      <c r="AD39" s="400"/>
      <c r="AE39" s="401">
        <v>1</v>
      </c>
      <c r="AF39" s="384"/>
      <c r="AG39" s="384"/>
      <c r="AH39" s="384"/>
      <c r="AI39" s="401">
        <v>2</v>
      </c>
      <c r="AJ39" s="384"/>
      <c r="AK39" s="384"/>
      <c r="AL39" s="384"/>
      <c r="AM39" s="401">
        <v>2</v>
      </c>
      <c r="AN39" s="384"/>
      <c r="AO39" s="384"/>
      <c r="AP39" s="384"/>
      <c r="AQ39" s="403" t="s">
        <v>693</v>
      </c>
      <c r="AR39" s="404"/>
      <c r="AS39" s="404"/>
      <c r="AT39" s="405"/>
      <c r="AU39" s="384" t="s">
        <v>693</v>
      </c>
      <c r="AV39" s="384"/>
      <c r="AW39" s="384"/>
      <c r="AX39" s="385"/>
    </row>
    <row r="40" spans="1:51" ht="62.25" customHeight="1" x14ac:dyDescent="0.2">
      <c r="A40" s="486"/>
      <c r="B40" s="487"/>
      <c r="C40" s="487"/>
      <c r="D40" s="487"/>
      <c r="E40" s="487"/>
      <c r="F40" s="488"/>
      <c r="G40" s="389"/>
      <c r="H40" s="390"/>
      <c r="I40" s="390"/>
      <c r="J40" s="390"/>
      <c r="K40" s="390"/>
      <c r="L40" s="390"/>
      <c r="M40" s="390"/>
      <c r="N40" s="390"/>
      <c r="O40" s="391"/>
      <c r="P40" s="395"/>
      <c r="Q40" s="395"/>
      <c r="R40" s="395"/>
      <c r="S40" s="395"/>
      <c r="T40" s="395"/>
      <c r="U40" s="395"/>
      <c r="V40" s="395"/>
      <c r="W40" s="395"/>
      <c r="X40" s="396"/>
      <c r="Y40" s="237" t="s">
        <v>51</v>
      </c>
      <c r="Z40" s="238"/>
      <c r="AA40" s="267"/>
      <c r="AB40" s="460" t="s">
        <v>695</v>
      </c>
      <c r="AC40" s="460"/>
      <c r="AD40" s="460"/>
      <c r="AE40" s="401">
        <v>1</v>
      </c>
      <c r="AF40" s="384"/>
      <c r="AG40" s="384"/>
      <c r="AH40" s="384"/>
      <c r="AI40" s="401">
        <v>2</v>
      </c>
      <c r="AJ40" s="384"/>
      <c r="AK40" s="384"/>
      <c r="AL40" s="384"/>
      <c r="AM40" s="401">
        <v>2</v>
      </c>
      <c r="AN40" s="384"/>
      <c r="AO40" s="384"/>
      <c r="AP40" s="384"/>
      <c r="AQ40" s="403" t="s">
        <v>693</v>
      </c>
      <c r="AR40" s="404"/>
      <c r="AS40" s="404"/>
      <c r="AT40" s="405"/>
      <c r="AU40" s="384">
        <v>3</v>
      </c>
      <c r="AV40" s="384"/>
      <c r="AW40" s="384"/>
      <c r="AX40" s="385"/>
    </row>
    <row r="41" spans="1:51" ht="62.25" customHeight="1" x14ac:dyDescent="0.2">
      <c r="A41" s="485"/>
      <c r="B41" s="483"/>
      <c r="C41" s="483"/>
      <c r="D41" s="483"/>
      <c r="E41" s="483"/>
      <c r="F41" s="484"/>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100</v>
      </c>
      <c r="AF41" s="384"/>
      <c r="AG41" s="384"/>
      <c r="AH41" s="384"/>
      <c r="AI41" s="401">
        <v>100</v>
      </c>
      <c r="AJ41" s="384"/>
      <c r="AK41" s="384"/>
      <c r="AL41" s="384"/>
      <c r="AM41" s="401">
        <v>100</v>
      </c>
      <c r="AN41" s="384"/>
      <c r="AO41" s="384"/>
      <c r="AP41" s="384"/>
      <c r="AQ41" s="403" t="s">
        <v>693</v>
      </c>
      <c r="AR41" s="404"/>
      <c r="AS41" s="404"/>
      <c r="AT41" s="405"/>
      <c r="AU41" s="384" t="s">
        <v>693</v>
      </c>
      <c r="AV41" s="384"/>
      <c r="AW41" s="384"/>
      <c r="AX41" s="385"/>
    </row>
    <row r="42" spans="1:51" ht="23.25" customHeight="1" x14ac:dyDescent="0.2">
      <c r="A42" s="473" t="s">
        <v>338</v>
      </c>
      <c r="B42" s="468"/>
      <c r="C42" s="468"/>
      <c r="D42" s="468"/>
      <c r="E42" s="468"/>
      <c r="F42" s="469"/>
      <c r="G42" s="509" t="s">
        <v>777</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30.6" customHeight="1" thickBot="1" x14ac:dyDescent="0.25">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00"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671</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7" t="s">
        <v>11</v>
      </c>
      <c r="AC49" s="898"/>
      <c r="AD49" s="899"/>
      <c r="AE49" s="427" t="s">
        <v>494</v>
      </c>
      <c r="AF49" s="427"/>
      <c r="AG49" s="427"/>
      <c r="AH49" s="427"/>
      <c r="AI49" s="427" t="s">
        <v>646</v>
      </c>
      <c r="AJ49" s="427"/>
      <c r="AK49" s="427"/>
      <c r="AL49" s="427"/>
      <c r="AM49" s="427" t="s">
        <v>462</v>
      </c>
      <c r="AN49" s="427"/>
      <c r="AO49" s="427"/>
      <c r="AP49" s="427"/>
      <c r="AQ49" s="503" t="s">
        <v>223</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1" t="s">
        <v>58</v>
      </c>
      <c r="Z51" s="902"/>
      <c r="AA51" s="903"/>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04"/>
      <c r="H52" s="395"/>
      <c r="I52" s="395"/>
      <c r="J52" s="395"/>
      <c r="K52" s="395"/>
      <c r="L52" s="395"/>
      <c r="M52" s="395"/>
      <c r="N52" s="395"/>
      <c r="O52" s="396"/>
      <c r="P52" s="463"/>
      <c r="Q52" s="463"/>
      <c r="R52" s="463"/>
      <c r="S52" s="463"/>
      <c r="T52" s="463"/>
      <c r="U52" s="463"/>
      <c r="V52" s="463"/>
      <c r="W52" s="463"/>
      <c r="X52" s="464"/>
      <c r="Y52" s="905" t="s">
        <v>51</v>
      </c>
      <c r="Z52" s="797"/>
      <c r="AA52" s="798"/>
      <c r="AB52" s="460"/>
      <c r="AC52" s="460"/>
      <c r="AD52" s="460"/>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5" t="s">
        <v>13</v>
      </c>
      <c r="Z53" s="797"/>
      <c r="AA53" s="798"/>
      <c r="AB53" s="906" t="s">
        <v>14</v>
      </c>
      <c r="AC53" s="906"/>
      <c r="AD53" s="906"/>
      <c r="AE53" s="576"/>
      <c r="AF53" s="577"/>
      <c r="AG53" s="577"/>
      <c r="AH53" s="577"/>
      <c r="AI53" s="576"/>
      <c r="AJ53" s="577"/>
      <c r="AK53" s="577"/>
      <c r="AL53" s="577"/>
      <c r="AM53" s="576"/>
      <c r="AN53" s="577"/>
      <c r="AO53" s="577"/>
      <c r="AP53" s="577"/>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7" t="s">
        <v>11</v>
      </c>
      <c r="AC54" s="898"/>
      <c r="AD54" s="899"/>
      <c r="AE54" s="427" t="s">
        <v>494</v>
      </c>
      <c r="AF54" s="427"/>
      <c r="AG54" s="427"/>
      <c r="AH54" s="427"/>
      <c r="AI54" s="427" t="s">
        <v>646</v>
      </c>
      <c r="AJ54" s="427"/>
      <c r="AK54" s="427"/>
      <c r="AL54" s="427"/>
      <c r="AM54" s="427" t="s">
        <v>462</v>
      </c>
      <c r="AN54" s="427"/>
      <c r="AO54" s="427"/>
      <c r="AP54" s="427"/>
      <c r="AQ54" s="503" t="s">
        <v>223</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1" t="s">
        <v>58</v>
      </c>
      <c r="Z56" s="902"/>
      <c r="AA56" s="903"/>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04"/>
      <c r="H57" s="395"/>
      <c r="I57" s="395"/>
      <c r="J57" s="395"/>
      <c r="K57" s="395"/>
      <c r="L57" s="395"/>
      <c r="M57" s="395"/>
      <c r="N57" s="395"/>
      <c r="O57" s="396"/>
      <c r="P57" s="463"/>
      <c r="Q57" s="463"/>
      <c r="R57" s="463"/>
      <c r="S57" s="463"/>
      <c r="T57" s="463"/>
      <c r="U57" s="463"/>
      <c r="V57" s="463"/>
      <c r="W57" s="463"/>
      <c r="X57" s="464"/>
      <c r="Y57" s="905" t="s">
        <v>51</v>
      </c>
      <c r="Z57" s="797"/>
      <c r="AA57" s="798"/>
      <c r="AB57" s="460"/>
      <c r="AC57" s="460"/>
      <c r="AD57" s="460"/>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5" t="s">
        <v>13</v>
      </c>
      <c r="Z58" s="797"/>
      <c r="AA58" s="798"/>
      <c r="AB58" s="906" t="s">
        <v>14</v>
      </c>
      <c r="AC58" s="906"/>
      <c r="AD58" s="906"/>
      <c r="AE58" s="576"/>
      <c r="AF58" s="577"/>
      <c r="AG58" s="577"/>
      <c r="AH58" s="577"/>
      <c r="AI58" s="576"/>
      <c r="AJ58" s="577"/>
      <c r="AK58" s="577"/>
      <c r="AL58" s="577"/>
      <c r="AM58" s="576"/>
      <c r="AN58" s="577"/>
      <c r="AO58" s="577"/>
      <c r="AP58" s="577"/>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7" t="s">
        <v>11</v>
      </c>
      <c r="AC59" s="898"/>
      <c r="AD59" s="899"/>
      <c r="AE59" s="427" t="s">
        <v>494</v>
      </c>
      <c r="AF59" s="427"/>
      <c r="AG59" s="427"/>
      <c r="AH59" s="427"/>
      <c r="AI59" s="427" t="s">
        <v>646</v>
      </c>
      <c r="AJ59" s="427"/>
      <c r="AK59" s="427"/>
      <c r="AL59" s="427"/>
      <c r="AM59" s="427" t="s">
        <v>462</v>
      </c>
      <c r="AN59" s="427"/>
      <c r="AO59" s="427"/>
      <c r="AP59" s="427"/>
      <c r="AQ59" s="503" t="s">
        <v>223</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1" t="s">
        <v>58</v>
      </c>
      <c r="Z61" s="902"/>
      <c r="AA61" s="903"/>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04"/>
      <c r="H62" s="395"/>
      <c r="I62" s="395"/>
      <c r="J62" s="395"/>
      <c r="K62" s="395"/>
      <c r="L62" s="395"/>
      <c r="M62" s="395"/>
      <c r="N62" s="395"/>
      <c r="O62" s="396"/>
      <c r="P62" s="463"/>
      <c r="Q62" s="463"/>
      <c r="R62" s="463"/>
      <c r="S62" s="463"/>
      <c r="T62" s="463"/>
      <c r="U62" s="463"/>
      <c r="V62" s="463"/>
      <c r="W62" s="463"/>
      <c r="X62" s="464"/>
      <c r="Y62" s="905" t="s">
        <v>51</v>
      </c>
      <c r="Z62" s="797"/>
      <c r="AA62" s="798"/>
      <c r="AB62" s="460"/>
      <c r="AC62" s="460"/>
      <c r="AD62" s="460"/>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894"/>
      <c r="C63" s="895"/>
      <c r="D63" s="895"/>
      <c r="E63" s="895"/>
      <c r="F63" s="896"/>
      <c r="G63" s="156"/>
      <c r="H63" s="157"/>
      <c r="I63" s="157"/>
      <c r="J63" s="157"/>
      <c r="K63" s="157"/>
      <c r="L63" s="157"/>
      <c r="M63" s="157"/>
      <c r="N63" s="157"/>
      <c r="O63" s="158"/>
      <c r="P63" s="465"/>
      <c r="Q63" s="465"/>
      <c r="R63" s="465"/>
      <c r="S63" s="465"/>
      <c r="T63" s="465"/>
      <c r="U63" s="465"/>
      <c r="V63" s="465"/>
      <c r="W63" s="465"/>
      <c r="X63" s="466"/>
      <c r="Y63" s="905" t="s">
        <v>13</v>
      </c>
      <c r="Z63" s="797"/>
      <c r="AA63" s="798"/>
      <c r="AB63" s="906" t="s">
        <v>14</v>
      </c>
      <c r="AC63" s="906"/>
      <c r="AD63" s="906"/>
      <c r="AE63" s="576"/>
      <c r="AF63" s="577"/>
      <c r="AG63" s="577"/>
      <c r="AH63" s="577"/>
      <c r="AI63" s="576"/>
      <c r="AJ63" s="577"/>
      <c r="AK63" s="577"/>
      <c r="AL63" s="577"/>
      <c r="AM63" s="576"/>
      <c r="AN63" s="577"/>
      <c r="AO63" s="577"/>
      <c r="AP63" s="577"/>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657</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658</v>
      </c>
      <c r="B65" s="332"/>
      <c r="C65" s="332"/>
      <c r="D65" s="332"/>
      <c r="E65" s="332"/>
      <c r="F65" s="333"/>
      <c r="G65" s="362" t="s">
        <v>650</v>
      </c>
      <c r="H65" s="363"/>
      <c r="I65" s="363"/>
      <c r="J65" s="363"/>
      <c r="K65" s="363"/>
      <c r="L65" s="363"/>
      <c r="M65" s="363"/>
      <c r="N65" s="363"/>
      <c r="O65" s="363"/>
      <c r="P65" s="364" t="s">
        <v>649</v>
      </c>
      <c r="Q65" s="363"/>
      <c r="R65" s="363"/>
      <c r="S65" s="363"/>
      <c r="T65" s="363"/>
      <c r="U65" s="363"/>
      <c r="V65" s="363"/>
      <c r="W65" s="363"/>
      <c r="X65" s="365"/>
      <c r="Y65" s="366"/>
      <c r="Z65" s="367"/>
      <c r="AA65" s="368"/>
      <c r="AB65" s="413" t="s">
        <v>11</v>
      </c>
      <c r="AC65" s="413"/>
      <c r="AD65" s="413"/>
      <c r="AE65" s="414" t="s">
        <v>494</v>
      </c>
      <c r="AF65" s="415"/>
      <c r="AG65" s="415"/>
      <c r="AH65" s="416"/>
      <c r="AI65" s="414" t="s">
        <v>646</v>
      </c>
      <c r="AJ65" s="415"/>
      <c r="AK65" s="415"/>
      <c r="AL65" s="416"/>
      <c r="AM65" s="414" t="s">
        <v>462</v>
      </c>
      <c r="AN65" s="415"/>
      <c r="AO65" s="415"/>
      <c r="AP65" s="416"/>
      <c r="AQ65" s="422" t="s">
        <v>493</v>
      </c>
      <c r="AR65" s="423"/>
      <c r="AS65" s="423"/>
      <c r="AT65" s="424"/>
      <c r="AU65" s="422" t="s">
        <v>669</v>
      </c>
      <c r="AV65" s="423"/>
      <c r="AW65" s="423"/>
      <c r="AX65" s="425"/>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442"/>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2">
      <c r="A68" s="449" t="s">
        <v>659</v>
      </c>
      <c r="B68" s="450"/>
      <c r="C68" s="450"/>
      <c r="D68" s="450"/>
      <c r="E68" s="450"/>
      <c r="F68" s="451"/>
      <c r="G68" s="238" t="s">
        <v>660</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494</v>
      </c>
      <c r="AF68" s="427"/>
      <c r="AG68" s="427"/>
      <c r="AH68" s="427"/>
      <c r="AI68" s="427" t="s">
        <v>646</v>
      </c>
      <c r="AJ68" s="427"/>
      <c r="AK68" s="427"/>
      <c r="AL68" s="427"/>
      <c r="AM68" s="427" t="s">
        <v>462</v>
      </c>
      <c r="AN68" s="427"/>
      <c r="AO68" s="427"/>
      <c r="AP68" s="427"/>
      <c r="AQ68" s="428" t="s">
        <v>670</v>
      </c>
      <c r="AR68" s="429"/>
      <c r="AS68" s="429"/>
      <c r="AT68" s="429"/>
      <c r="AU68" s="429"/>
      <c r="AV68" s="429"/>
      <c r="AW68" s="429"/>
      <c r="AX68" s="430"/>
      <c r="AY68">
        <f>IF(SUBSTITUTE(SUBSTITUTE($G$69,"／",""),"　","")="",0,1)</f>
        <v>0</v>
      </c>
    </row>
    <row r="69" spans="1:51" ht="23.25" hidden="1" customHeight="1" x14ac:dyDescent="0.2">
      <c r="A69" s="452"/>
      <c r="B69" s="453"/>
      <c r="C69" s="453"/>
      <c r="D69" s="453"/>
      <c r="E69" s="453"/>
      <c r="F69" s="454"/>
      <c r="G69" s="406" t="s">
        <v>703</v>
      </c>
      <c r="H69" s="407"/>
      <c r="I69" s="407"/>
      <c r="J69" s="407"/>
      <c r="K69" s="407"/>
      <c r="L69" s="407"/>
      <c r="M69" s="407"/>
      <c r="N69" s="407"/>
      <c r="O69" s="407"/>
      <c r="P69" s="407"/>
      <c r="Q69" s="407"/>
      <c r="R69" s="407"/>
      <c r="S69" s="407"/>
      <c r="T69" s="407"/>
      <c r="U69" s="407"/>
      <c r="V69" s="407"/>
      <c r="W69" s="407"/>
      <c r="X69" s="407"/>
      <c r="Y69" s="431" t="s">
        <v>659</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2">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7" t="s">
        <v>661</v>
      </c>
      <c r="Z70" s="411"/>
      <c r="AA70" s="412"/>
      <c r="AB70" s="437" t="s">
        <v>704</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2">
      <c r="A71" s="515" t="s">
        <v>311</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494</v>
      </c>
      <c r="AF71" s="427"/>
      <c r="AG71" s="427"/>
      <c r="AH71" s="427"/>
      <c r="AI71" s="427" t="s">
        <v>646</v>
      </c>
      <c r="AJ71" s="427"/>
      <c r="AK71" s="427"/>
      <c r="AL71" s="427"/>
      <c r="AM71" s="427" t="s">
        <v>462</v>
      </c>
      <c r="AN71" s="427"/>
      <c r="AO71" s="427"/>
      <c r="AP71" s="427"/>
      <c r="AQ71" s="470" t="s">
        <v>223</v>
      </c>
      <c r="AR71" s="471"/>
      <c r="AS71" s="471"/>
      <c r="AT71" s="472"/>
      <c r="AU71" s="337" t="s">
        <v>129</v>
      </c>
      <c r="AV71" s="337"/>
      <c r="AW71" s="337"/>
      <c r="AX71" s="342"/>
      <c r="AY71">
        <f>COUNTA($G$73)</f>
        <v>0</v>
      </c>
    </row>
    <row r="72" spans="1:51" ht="18.75" hidden="1" customHeight="1" x14ac:dyDescent="0.2">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4"/>
      <c r="AR72" s="445"/>
      <c r="AS72" s="446" t="s">
        <v>224</v>
      </c>
      <c r="AT72" s="447"/>
      <c r="AU72" s="448"/>
      <c r="AV72" s="448"/>
      <c r="AW72" s="339" t="s">
        <v>170</v>
      </c>
      <c r="AX72" s="344"/>
      <c r="AY72">
        <f t="shared" ref="AY72:AY77" si="1">$AY$71</f>
        <v>0</v>
      </c>
    </row>
    <row r="73" spans="1:51" ht="23.25" hidden="1" customHeight="1" x14ac:dyDescent="0.2">
      <c r="A73" s="521"/>
      <c r="B73" s="519"/>
      <c r="C73" s="519"/>
      <c r="D73" s="519"/>
      <c r="E73" s="519"/>
      <c r="F73" s="520"/>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2">
      <c r="A74" s="522"/>
      <c r="B74" s="523"/>
      <c r="C74" s="523"/>
      <c r="D74" s="523"/>
      <c r="E74" s="523"/>
      <c r="F74" s="524"/>
      <c r="G74" s="389"/>
      <c r="H74" s="390"/>
      <c r="I74" s="390"/>
      <c r="J74" s="390"/>
      <c r="K74" s="390"/>
      <c r="L74" s="390"/>
      <c r="M74" s="390"/>
      <c r="N74" s="390"/>
      <c r="O74" s="391"/>
      <c r="P74" s="395"/>
      <c r="Q74" s="395"/>
      <c r="R74" s="395"/>
      <c r="S74" s="395"/>
      <c r="T74" s="395"/>
      <c r="U74" s="395"/>
      <c r="V74" s="395"/>
      <c r="W74" s="395"/>
      <c r="X74" s="396"/>
      <c r="Y74" s="237" t="s">
        <v>51</v>
      </c>
      <c r="Z74" s="238"/>
      <c r="AA74" s="267"/>
      <c r="AB74" s="460"/>
      <c r="AC74" s="460"/>
      <c r="AD74" s="460"/>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2">
      <c r="A75" s="521"/>
      <c r="B75" s="519"/>
      <c r="C75" s="519"/>
      <c r="D75" s="519"/>
      <c r="E75" s="519"/>
      <c r="F75" s="520"/>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2">
      <c r="A76" s="473" t="s">
        <v>338</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2">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2">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671</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7" t="s">
        <v>11</v>
      </c>
      <c r="AC83" s="898"/>
      <c r="AD83" s="899"/>
      <c r="AE83" s="427" t="s">
        <v>494</v>
      </c>
      <c r="AF83" s="427"/>
      <c r="AG83" s="427"/>
      <c r="AH83" s="427"/>
      <c r="AI83" s="427" t="s">
        <v>646</v>
      </c>
      <c r="AJ83" s="427"/>
      <c r="AK83" s="427"/>
      <c r="AL83" s="427"/>
      <c r="AM83" s="427" t="s">
        <v>462</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1" t="s">
        <v>58</v>
      </c>
      <c r="Z85" s="902"/>
      <c r="AA85" s="903"/>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04"/>
      <c r="H86" s="395"/>
      <c r="I86" s="395"/>
      <c r="J86" s="395"/>
      <c r="K86" s="395"/>
      <c r="L86" s="395"/>
      <c r="M86" s="395"/>
      <c r="N86" s="395"/>
      <c r="O86" s="396"/>
      <c r="P86" s="463"/>
      <c r="Q86" s="463"/>
      <c r="R86" s="463"/>
      <c r="S86" s="463"/>
      <c r="T86" s="463"/>
      <c r="U86" s="463"/>
      <c r="V86" s="463"/>
      <c r="W86" s="463"/>
      <c r="X86" s="464"/>
      <c r="Y86" s="905" t="s">
        <v>51</v>
      </c>
      <c r="Z86" s="797"/>
      <c r="AA86" s="798"/>
      <c r="AB86" s="460"/>
      <c r="AC86" s="460"/>
      <c r="AD86" s="460"/>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5" t="s">
        <v>13</v>
      </c>
      <c r="Z87" s="797"/>
      <c r="AA87" s="798"/>
      <c r="AB87" s="906" t="s">
        <v>14</v>
      </c>
      <c r="AC87" s="906"/>
      <c r="AD87" s="906"/>
      <c r="AE87" s="576"/>
      <c r="AF87" s="577"/>
      <c r="AG87" s="577"/>
      <c r="AH87" s="577"/>
      <c r="AI87" s="576"/>
      <c r="AJ87" s="577"/>
      <c r="AK87" s="577"/>
      <c r="AL87" s="577"/>
      <c r="AM87" s="576"/>
      <c r="AN87" s="577"/>
      <c r="AO87" s="577"/>
      <c r="AP87" s="57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7" t="s">
        <v>11</v>
      </c>
      <c r="AC88" s="898"/>
      <c r="AD88" s="899"/>
      <c r="AE88" s="427" t="s">
        <v>494</v>
      </c>
      <c r="AF88" s="427"/>
      <c r="AG88" s="427"/>
      <c r="AH88" s="427"/>
      <c r="AI88" s="427" t="s">
        <v>646</v>
      </c>
      <c r="AJ88" s="427"/>
      <c r="AK88" s="427"/>
      <c r="AL88" s="427"/>
      <c r="AM88" s="427" t="s">
        <v>462</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1" t="s">
        <v>58</v>
      </c>
      <c r="Z90" s="902"/>
      <c r="AA90" s="903"/>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04"/>
      <c r="H91" s="395"/>
      <c r="I91" s="395"/>
      <c r="J91" s="395"/>
      <c r="K91" s="395"/>
      <c r="L91" s="395"/>
      <c r="M91" s="395"/>
      <c r="N91" s="395"/>
      <c r="O91" s="396"/>
      <c r="P91" s="463"/>
      <c r="Q91" s="463"/>
      <c r="R91" s="463"/>
      <c r="S91" s="463"/>
      <c r="T91" s="463"/>
      <c r="U91" s="463"/>
      <c r="V91" s="463"/>
      <c r="W91" s="463"/>
      <c r="X91" s="464"/>
      <c r="Y91" s="905" t="s">
        <v>51</v>
      </c>
      <c r="Z91" s="797"/>
      <c r="AA91" s="798"/>
      <c r="AB91" s="460"/>
      <c r="AC91" s="460"/>
      <c r="AD91" s="460"/>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5" t="s">
        <v>13</v>
      </c>
      <c r="Z92" s="797"/>
      <c r="AA92" s="798"/>
      <c r="AB92" s="906" t="s">
        <v>14</v>
      </c>
      <c r="AC92" s="906"/>
      <c r="AD92" s="906"/>
      <c r="AE92" s="576"/>
      <c r="AF92" s="577"/>
      <c r="AG92" s="577"/>
      <c r="AH92" s="577"/>
      <c r="AI92" s="576"/>
      <c r="AJ92" s="577"/>
      <c r="AK92" s="577"/>
      <c r="AL92" s="577"/>
      <c r="AM92" s="576"/>
      <c r="AN92" s="577"/>
      <c r="AO92" s="577"/>
      <c r="AP92" s="57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7" t="s">
        <v>11</v>
      </c>
      <c r="AC93" s="898"/>
      <c r="AD93" s="899"/>
      <c r="AE93" s="427" t="s">
        <v>494</v>
      </c>
      <c r="AF93" s="427"/>
      <c r="AG93" s="427"/>
      <c r="AH93" s="427"/>
      <c r="AI93" s="427" t="s">
        <v>646</v>
      </c>
      <c r="AJ93" s="427"/>
      <c r="AK93" s="427"/>
      <c r="AL93" s="427"/>
      <c r="AM93" s="427" t="s">
        <v>462</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1" t="s">
        <v>58</v>
      </c>
      <c r="Z95" s="902"/>
      <c r="AA95" s="903"/>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04"/>
      <c r="H96" s="395"/>
      <c r="I96" s="395"/>
      <c r="J96" s="395"/>
      <c r="K96" s="395"/>
      <c r="L96" s="395"/>
      <c r="M96" s="395"/>
      <c r="N96" s="395"/>
      <c r="O96" s="396"/>
      <c r="P96" s="463"/>
      <c r="Q96" s="463"/>
      <c r="R96" s="463"/>
      <c r="S96" s="463"/>
      <c r="T96" s="463"/>
      <c r="U96" s="463"/>
      <c r="V96" s="463"/>
      <c r="W96" s="463"/>
      <c r="X96" s="464"/>
      <c r="Y96" s="905" t="s">
        <v>51</v>
      </c>
      <c r="Z96" s="797"/>
      <c r="AA96" s="798"/>
      <c r="AB96" s="460"/>
      <c r="AC96" s="460"/>
      <c r="AD96" s="460"/>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894"/>
      <c r="C97" s="895"/>
      <c r="D97" s="895"/>
      <c r="E97" s="895"/>
      <c r="F97" s="896"/>
      <c r="G97" s="156"/>
      <c r="H97" s="157"/>
      <c r="I97" s="157"/>
      <c r="J97" s="157"/>
      <c r="K97" s="157"/>
      <c r="L97" s="157"/>
      <c r="M97" s="157"/>
      <c r="N97" s="157"/>
      <c r="O97" s="158"/>
      <c r="P97" s="465"/>
      <c r="Q97" s="465"/>
      <c r="R97" s="465"/>
      <c r="S97" s="465"/>
      <c r="T97" s="465"/>
      <c r="U97" s="465"/>
      <c r="V97" s="465"/>
      <c r="W97" s="465"/>
      <c r="X97" s="466"/>
      <c r="Y97" s="905" t="s">
        <v>13</v>
      </c>
      <c r="Z97" s="797"/>
      <c r="AA97" s="798"/>
      <c r="AB97" s="906" t="s">
        <v>14</v>
      </c>
      <c r="AC97" s="906"/>
      <c r="AD97" s="906"/>
      <c r="AE97" s="576"/>
      <c r="AF97" s="577"/>
      <c r="AG97" s="577"/>
      <c r="AH97" s="577"/>
      <c r="AI97" s="576"/>
      <c r="AJ97" s="577"/>
      <c r="AK97" s="577"/>
      <c r="AL97" s="577"/>
      <c r="AM97" s="576"/>
      <c r="AN97" s="577"/>
      <c r="AO97" s="577"/>
      <c r="AP97" s="57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658</v>
      </c>
      <c r="B99" s="332"/>
      <c r="C99" s="332"/>
      <c r="D99" s="332"/>
      <c r="E99" s="332"/>
      <c r="F99" s="333"/>
      <c r="G99" s="362" t="s">
        <v>650</v>
      </c>
      <c r="H99" s="363"/>
      <c r="I99" s="363"/>
      <c r="J99" s="363"/>
      <c r="K99" s="363"/>
      <c r="L99" s="363"/>
      <c r="M99" s="363"/>
      <c r="N99" s="363"/>
      <c r="O99" s="363"/>
      <c r="P99" s="364" t="s">
        <v>649</v>
      </c>
      <c r="Q99" s="363"/>
      <c r="R99" s="363"/>
      <c r="S99" s="363"/>
      <c r="T99" s="363"/>
      <c r="U99" s="363"/>
      <c r="V99" s="363"/>
      <c r="W99" s="363"/>
      <c r="X99" s="365"/>
      <c r="Y99" s="366"/>
      <c r="Z99" s="367"/>
      <c r="AA99" s="368"/>
      <c r="AB99" s="413" t="s">
        <v>11</v>
      </c>
      <c r="AC99" s="413"/>
      <c r="AD99" s="413"/>
      <c r="AE99" s="427" t="s">
        <v>494</v>
      </c>
      <c r="AF99" s="427"/>
      <c r="AG99" s="427"/>
      <c r="AH99" s="427"/>
      <c r="AI99" s="427" t="s">
        <v>646</v>
      </c>
      <c r="AJ99" s="427"/>
      <c r="AK99" s="427"/>
      <c r="AL99" s="427"/>
      <c r="AM99" s="427" t="s">
        <v>462</v>
      </c>
      <c r="AN99" s="427"/>
      <c r="AO99" s="427"/>
      <c r="AP99" s="427"/>
      <c r="AQ99" s="422" t="s">
        <v>493</v>
      </c>
      <c r="AR99" s="423"/>
      <c r="AS99" s="423"/>
      <c r="AT99" s="424"/>
      <c r="AU99" s="422" t="s">
        <v>669</v>
      </c>
      <c r="AV99" s="423"/>
      <c r="AW99" s="423"/>
      <c r="AX99" s="425"/>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442"/>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2">
      <c r="A102" s="473" t="s">
        <v>659</v>
      </c>
      <c r="B102" s="353"/>
      <c r="C102" s="353"/>
      <c r="D102" s="353"/>
      <c r="E102" s="353"/>
      <c r="F102" s="474"/>
      <c r="G102" s="238" t="s">
        <v>660</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494</v>
      </c>
      <c r="AF102" s="427"/>
      <c r="AG102" s="427"/>
      <c r="AH102" s="427"/>
      <c r="AI102" s="427" t="s">
        <v>646</v>
      </c>
      <c r="AJ102" s="427"/>
      <c r="AK102" s="427"/>
      <c r="AL102" s="427"/>
      <c r="AM102" s="427" t="s">
        <v>462</v>
      </c>
      <c r="AN102" s="427"/>
      <c r="AO102" s="427"/>
      <c r="AP102" s="427"/>
      <c r="AQ102" s="428" t="s">
        <v>670</v>
      </c>
      <c r="AR102" s="429"/>
      <c r="AS102" s="429"/>
      <c r="AT102" s="429"/>
      <c r="AU102" s="429"/>
      <c r="AV102" s="429"/>
      <c r="AW102" s="429"/>
      <c r="AX102" s="430"/>
      <c r="AY102">
        <f>IF(SUBSTITUTE(SUBSTITUTE($G$103,"／",""),"　","")="",0,1)</f>
        <v>0</v>
      </c>
    </row>
    <row r="103" spans="1:60" ht="23.25" hidden="1" customHeight="1" x14ac:dyDescent="0.2">
      <c r="A103" s="475"/>
      <c r="B103" s="337"/>
      <c r="C103" s="337"/>
      <c r="D103" s="337"/>
      <c r="E103" s="337"/>
      <c r="F103" s="476"/>
      <c r="G103" s="406" t="s">
        <v>705</v>
      </c>
      <c r="H103" s="407"/>
      <c r="I103" s="407"/>
      <c r="J103" s="407"/>
      <c r="K103" s="407"/>
      <c r="L103" s="407"/>
      <c r="M103" s="407"/>
      <c r="N103" s="407"/>
      <c r="O103" s="407"/>
      <c r="P103" s="407"/>
      <c r="Q103" s="407"/>
      <c r="R103" s="407"/>
      <c r="S103" s="407"/>
      <c r="T103" s="407"/>
      <c r="U103" s="407"/>
      <c r="V103" s="407"/>
      <c r="W103" s="407"/>
      <c r="X103" s="407"/>
      <c r="Y103" s="431" t="s">
        <v>659</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397" t="s">
        <v>661</v>
      </c>
      <c r="Z104" s="411"/>
      <c r="AA104" s="412"/>
      <c r="AB104" s="437" t="s">
        <v>704</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2">
      <c r="A105" s="515" t="s">
        <v>311</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494</v>
      </c>
      <c r="AF105" s="427"/>
      <c r="AG105" s="427"/>
      <c r="AH105" s="427"/>
      <c r="AI105" s="427" t="s">
        <v>646</v>
      </c>
      <c r="AJ105" s="427"/>
      <c r="AK105" s="427"/>
      <c r="AL105" s="427"/>
      <c r="AM105" s="427" t="s">
        <v>462</v>
      </c>
      <c r="AN105" s="427"/>
      <c r="AO105" s="427"/>
      <c r="AP105" s="427"/>
      <c r="AQ105" s="470" t="s">
        <v>223</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224</v>
      </c>
      <c r="AT106" s="447"/>
      <c r="AU106" s="448"/>
      <c r="AV106" s="448"/>
      <c r="AW106" s="339" t="s">
        <v>170</v>
      </c>
      <c r="AX106" s="344"/>
      <c r="AY106">
        <f t="shared" ref="AY106:AY111" si="3">$AY$105</f>
        <v>0</v>
      </c>
    </row>
    <row r="107" spans="1:60" ht="23.25" hidden="1" customHeight="1" x14ac:dyDescent="0.2">
      <c r="A107" s="521"/>
      <c r="B107" s="519"/>
      <c r="C107" s="519"/>
      <c r="D107" s="519"/>
      <c r="E107" s="519"/>
      <c r="F107" s="520"/>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2"/>
      <c r="B108" s="523"/>
      <c r="C108" s="523"/>
      <c r="D108" s="523"/>
      <c r="E108" s="523"/>
      <c r="F108" s="524"/>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0"/>
      <c r="AC108" s="460"/>
      <c r="AD108" s="460"/>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1"/>
      <c r="B109" s="519"/>
      <c r="C109" s="519"/>
      <c r="D109" s="519"/>
      <c r="E109" s="519"/>
      <c r="F109" s="520"/>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3" t="s">
        <v>338</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671</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7" t="s">
        <v>11</v>
      </c>
      <c r="AC117" s="898"/>
      <c r="AD117" s="899"/>
      <c r="AE117" s="427" t="s">
        <v>494</v>
      </c>
      <c r="AF117" s="427"/>
      <c r="AG117" s="427"/>
      <c r="AH117" s="427"/>
      <c r="AI117" s="427" t="s">
        <v>646</v>
      </c>
      <c r="AJ117" s="427"/>
      <c r="AK117" s="427"/>
      <c r="AL117" s="427"/>
      <c r="AM117" s="427" t="s">
        <v>462</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1" t="s">
        <v>58</v>
      </c>
      <c r="Z119" s="902"/>
      <c r="AA119" s="903"/>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04"/>
      <c r="H120" s="395"/>
      <c r="I120" s="395"/>
      <c r="J120" s="395"/>
      <c r="K120" s="395"/>
      <c r="L120" s="395"/>
      <c r="M120" s="395"/>
      <c r="N120" s="395"/>
      <c r="O120" s="396"/>
      <c r="P120" s="463"/>
      <c r="Q120" s="463"/>
      <c r="R120" s="463"/>
      <c r="S120" s="463"/>
      <c r="T120" s="463"/>
      <c r="U120" s="463"/>
      <c r="V120" s="463"/>
      <c r="W120" s="463"/>
      <c r="X120" s="464"/>
      <c r="Y120" s="905" t="s">
        <v>51</v>
      </c>
      <c r="Z120" s="797"/>
      <c r="AA120" s="798"/>
      <c r="AB120" s="460"/>
      <c r="AC120" s="460"/>
      <c r="AD120" s="460"/>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5" t="s">
        <v>13</v>
      </c>
      <c r="Z121" s="797"/>
      <c r="AA121" s="798"/>
      <c r="AB121" s="906" t="s">
        <v>14</v>
      </c>
      <c r="AC121" s="906"/>
      <c r="AD121" s="906"/>
      <c r="AE121" s="576"/>
      <c r="AF121" s="577"/>
      <c r="AG121" s="577"/>
      <c r="AH121" s="577"/>
      <c r="AI121" s="576"/>
      <c r="AJ121" s="577"/>
      <c r="AK121" s="577"/>
      <c r="AL121" s="577"/>
      <c r="AM121" s="576"/>
      <c r="AN121" s="577"/>
      <c r="AO121" s="577"/>
      <c r="AP121" s="57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7" t="s">
        <v>11</v>
      </c>
      <c r="AC122" s="898"/>
      <c r="AD122" s="899"/>
      <c r="AE122" s="427" t="s">
        <v>494</v>
      </c>
      <c r="AF122" s="427"/>
      <c r="AG122" s="427"/>
      <c r="AH122" s="427"/>
      <c r="AI122" s="427" t="s">
        <v>646</v>
      </c>
      <c r="AJ122" s="427"/>
      <c r="AK122" s="427"/>
      <c r="AL122" s="427"/>
      <c r="AM122" s="427" t="s">
        <v>462</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1" t="s">
        <v>58</v>
      </c>
      <c r="Z124" s="902"/>
      <c r="AA124" s="903"/>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04"/>
      <c r="H125" s="395"/>
      <c r="I125" s="395"/>
      <c r="J125" s="395"/>
      <c r="K125" s="395"/>
      <c r="L125" s="395"/>
      <c r="M125" s="395"/>
      <c r="N125" s="395"/>
      <c r="O125" s="396"/>
      <c r="P125" s="463"/>
      <c r="Q125" s="463"/>
      <c r="R125" s="463"/>
      <c r="S125" s="463"/>
      <c r="T125" s="463"/>
      <c r="U125" s="463"/>
      <c r="V125" s="463"/>
      <c r="W125" s="463"/>
      <c r="X125" s="464"/>
      <c r="Y125" s="905" t="s">
        <v>51</v>
      </c>
      <c r="Z125" s="797"/>
      <c r="AA125" s="798"/>
      <c r="AB125" s="460"/>
      <c r="AC125" s="460"/>
      <c r="AD125" s="460"/>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5" t="s">
        <v>13</v>
      </c>
      <c r="Z126" s="797"/>
      <c r="AA126" s="798"/>
      <c r="AB126" s="906" t="s">
        <v>14</v>
      </c>
      <c r="AC126" s="906"/>
      <c r="AD126" s="906"/>
      <c r="AE126" s="576"/>
      <c r="AF126" s="577"/>
      <c r="AG126" s="577"/>
      <c r="AH126" s="577"/>
      <c r="AI126" s="576"/>
      <c r="AJ126" s="577"/>
      <c r="AK126" s="577"/>
      <c r="AL126" s="577"/>
      <c r="AM126" s="576"/>
      <c r="AN126" s="577"/>
      <c r="AO126" s="577"/>
      <c r="AP126" s="57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7" t="s">
        <v>11</v>
      </c>
      <c r="AC127" s="898"/>
      <c r="AD127" s="899"/>
      <c r="AE127" s="427" t="s">
        <v>494</v>
      </c>
      <c r="AF127" s="427"/>
      <c r="AG127" s="427"/>
      <c r="AH127" s="427"/>
      <c r="AI127" s="427" t="s">
        <v>646</v>
      </c>
      <c r="AJ127" s="427"/>
      <c r="AK127" s="427"/>
      <c r="AL127" s="427"/>
      <c r="AM127" s="427" t="s">
        <v>462</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1" t="s">
        <v>58</v>
      </c>
      <c r="Z129" s="902"/>
      <c r="AA129" s="903"/>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04"/>
      <c r="H130" s="395"/>
      <c r="I130" s="395"/>
      <c r="J130" s="395"/>
      <c r="K130" s="395"/>
      <c r="L130" s="395"/>
      <c r="M130" s="395"/>
      <c r="N130" s="395"/>
      <c r="O130" s="396"/>
      <c r="P130" s="463"/>
      <c r="Q130" s="463"/>
      <c r="R130" s="463"/>
      <c r="S130" s="463"/>
      <c r="T130" s="463"/>
      <c r="U130" s="463"/>
      <c r="V130" s="463"/>
      <c r="W130" s="463"/>
      <c r="X130" s="464"/>
      <c r="Y130" s="905" t="s">
        <v>51</v>
      </c>
      <c r="Z130" s="797"/>
      <c r="AA130" s="798"/>
      <c r="AB130" s="460"/>
      <c r="AC130" s="460"/>
      <c r="AD130" s="460"/>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894"/>
      <c r="C131" s="895"/>
      <c r="D131" s="895"/>
      <c r="E131" s="895"/>
      <c r="F131" s="896"/>
      <c r="G131" s="156"/>
      <c r="H131" s="157"/>
      <c r="I131" s="157"/>
      <c r="J131" s="157"/>
      <c r="K131" s="157"/>
      <c r="L131" s="157"/>
      <c r="M131" s="157"/>
      <c r="N131" s="157"/>
      <c r="O131" s="158"/>
      <c r="P131" s="465"/>
      <c r="Q131" s="465"/>
      <c r="R131" s="465"/>
      <c r="S131" s="465"/>
      <c r="T131" s="465"/>
      <c r="U131" s="465"/>
      <c r="V131" s="465"/>
      <c r="W131" s="465"/>
      <c r="X131" s="466"/>
      <c r="Y131" s="905" t="s">
        <v>13</v>
      </c>
      <c r="Z131" s="797"/>
      <c r="AA131" s="798"/>
      <c r="AB131" s="906" t="s">
        <v>14</v>
      </c>
      <c r="AC131" s="906"/>
      <c r="AD131" s="906"/>
      <c r="AE131" s="576"/>
      <c r="AF131" s="577"/>
      <c r="AG131" s="577"/>
      <c r="AH131" s="577"/>
      <c r="AI131" s="576"/>
      <c r="AJ131" s="577"/>
      <c r="AK131" s="577"/>
      <c r="AL131" s="577"/>
      <c r="AM131" s="576"/>
      <c r="AN131" s="577"/>
      <c r="AO131" s="577"/>
      <c r="AP131" s="57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658</v>
      </c>
      <c r="B133" s="332"/>
      <c r="C133" s="332"/>
      <c r="D133" s="332"/>
      <c r="E133" s="332"/>
      <c r="F133" s="333"/>
      <c r="G133" s="362" t="s">
        <v>650</v>
      </c>
      <c r="H133" s="363"/>
      <c r="I133" s="363"/>
      <c r="J133" s="363"/>
      <c r="K133" s="363"/>
      <c r="L133" s="363"/>
      <c r="M133" s="363"/>
      <c r="N133" s="363"/>
      <c r="O133" s="363"/>
      <c r="P133" s="364" t="s">
        <v>649</v>
      </c>
      <c r="Q133" s="363"/>
      <c r="R133" s="363"/>
      <c r="S133" s="363"/>
      <c r="T133" s="363"/>
      <c r="U133" s="363"/>
      <c r="V133" s="363"/>
      <c r="W133" s="363"/>
      <c r="X133" s="365"/>
      <c r="Y133" s="366"/>
      <c r="Z133" s="367"/>
      <c r="AA133" s="368"/>
      <c r="AB133" s="413" t="s">
        <v>11</v>
      </c>
      <c r="AC133" s="413"/>
      <c r="AD133" s="413"/>
      <c r="AE133" s="427" t="s">
        <v>494</v>
      </c>
      <c r="AF133" s="427"/>
      <c r="AG133" s="427"/>
      <c r="AH133" s="427"/>
      <c r="AI133" s="427" t="s">
        <v>646</v>
      </c>
      <c r="AJ133" s="427"/>
      <c r="AK133" s="427"/>
      <c r="AL133" s="427"/>
      <c r="AM133" s="427" t="s">
        <v>462</v>
      </c>
      <c r="AN133" s="427"/>
      <c r="AO133" s="427"/>
      <c r="AP133" s="427"/>
      <c r="AQ133" s="422" t="s">
        <v>493</v>
      </c>
      <c r="AR133" s="423"/>
      <c r="AS133" s="423"/>
      <c r="AT133" s="424"/>
      <c r="AU133" s="422" t="s">
        <v>669</v>
      </c>
      <c r="AV133" s="423"/>
      <c r="AW133" s="423"/>
      <c r="AX133" s="425"/>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442"/>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2">
      <c r="A136" s="473" t="s">
        <v>659</v>
      </c>
      <c r="B136" s="353"/>
      <c r="C136" s="353"/>
      <c r="D136" s="353"/>
      <c r="E136" s="353"/>
      <c r="F136" s="474"/>
      <c r="G136" s="238" t="s">
        <v>660</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494</v>
      </c>
      <c r="AF136" s="427"/>
      <c r="AG136" s="427"/>
      <c r="AH136" s="427"/>
      <c r="AI136" s="427" t="s">
        <v>646</v>
      </c>
      <c r="AJ136" s="427"/>
      <c r="AK136" s="427"/>
      <c r="AL136" s="427"/>
      <c r="AM136" s="427" t="s">
        <v>462</v>
      </c>
      <c r="AN136" s="427"/>
      <c r="AO136" s="427"/>
      <c r="AP136" s="427"/>
      <c r="AQ136" s="428" t="s">
        <v>670</v>
      </c>
      <c r="AR136" s="429"/>
      <c r="AS136" s="429"/>
      <c r="AT136" s="429"/>
      <c r="AU136" s="429"/>
      <c r="AV136" s="429"/>
      <c r="AW136" s="429"/>
      <c r="AX136" s="430"/>
      <c r="AY136">
        <f>IF(SUBSTITUTE(SUBSTITUTE($G$137,"／",""),"　","")="",0,1)</f>
        <v>0</v>
      </c>
    </row>
    <row r="137" spans="1:60" ht="23.25" hidden="1" customHeight="1" x14ac:dyDescent="0.2">
      <c r="A137" s="475"/>
      <c r="B137" s="337"/>
      <c r="C137" s="337"/>
      <c r="D137" s="337"/>
      <c r="E137" s="337"/>
      <c r="F137" s="476"/>
      <c r="G137" s="406" t="s">
        <v>706</v>
      </c>
      <c r="H137" s="407"/>
      <c r="I137" s="407"/>
      <c r="J137" s="407"/>
      <c r="K137" s="407"/>
      <c r="L137" s="407"/>
      <c r="M137" s="407"/>
      <c r="N137" s="407"/>
      <c r="O137" s="407"/>
      <c r="P137" s="407"/>
      <c r="Q137" s="407"/>
      <c r="R137" s="407"/>
      <c r="S137" s="407"/>
      <c r="T137" s="407"/>
      <c r="U137" s="407"/>
      <c r="V137" s="407"/>
      <c r="W137" s="407"/>
      <c r="X137" s="407"/>
      <c r="Y137" s="431" t="s">
        <v>659</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397" t="s">
        <v>661</v>
      </c>
      <c r="Z138" s="411"/>
      <c r="AA138" s="412"/>
      <c r="AB138" s="437" t="s">
        <v>704</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2">
      <c r="A139" s="515" t="s">
        <v>311</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494</v>
      </c>
      <c r="AF139" s="427"/>
      <c r="AG139" s="427"/>
      <c r="AH139" s="427"/>
      <c r="AI139" s="427" t="s">
        <v>646</v>
      </c>
      <c r="AJ139" s="427"/>
      <c r="AK139" s="427"/>
      <c r="AL139" s="427"/>
      <c r="AM139" s="427" t="s">
        <v>462</v>
      </c>
      <c r="AN139" s="427"/>
      <c r="AO139" s="427"/>
      <c r="AP139" s="427"/>
      <c r="AQ139" s="470" t="s">
        <v>223</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224</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2"/>
      <c r="B142" s="523"/>
      <c r="C142" s="523"/>
      <c r="D142" s="523"/>
      <c r="E142" s="523"/>
      <c r="F142" s="524"/>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0"/>
      <c r="AC142" s="460"/>
      <c r="AD142" s="460"/>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1"/>
      <c r="B143" s="519"/>
      <c r="C143" s="519"/>
      <c r="D143" s="519"/>
      <c r="E143" s="519"/>
      <c r="F143" s="520"/>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3" t="s">
        <v>338</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671</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7" t="s">
        <v>11</v>
      </c>
      <c r="AC151" s="898"/>
      <c r="AD151" s="899"/>
      <c r="AE151" s="427" t="s">
        <v>494</v>
      </c>
      <c r="AF151" s="427"/>
      <c r="AG151" s="427"/>
      <c r="AH151" s="427"/>
      <c r="AI151" s="427" t="s">
        <v>646</v>
      </c>
      <c r="AJ151" s="427"/>
      <c r="AK151" s="427"/>
      <c r="AL151" s="427"/>
      <c r="AM151" s="427" t="s">
        <v>462</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1" t="s">
        <v>58</v>
      </c>
      <c r="Z153" s="902"/>
      <c r="AA153" s="903"/>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04"/>
      <c r="H154" s="395"/>
      <c r="I154" s="395"/>
      <c r="J154" s="395"/>
      <c r="K154" s="395"/>
      <c r="L154" s="395"/>
      <c r="M154" s="395"/>
      <c r="N154" s="395"/>
      <c r="O154" s="396"/>
      <c r="P154" s="463"/>
      <c r="Q154" s="463"/>
      <c r="R154" s="463"/>
      <c r="S154" s="463"/>
      <c r="T154" s="463"/>
      <c r="U154" s="463"/>
      <c r="V154" s="463"/>
      <c r="W154" s="463"/>
      <c r="X154" s="464"/>
      <c r="Y154" s="905" t="s">
        <v>51</v>
      </c>
      <c r="Z154" s="797"/>
      <c r="AA154" s="798"/>
      <c r="AB154" s="460"/>
      <c r="AC154" s="460"/>
      <c r="AD154" s="460"/>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5" t="s">
        <v>13</v>
      </c>
      <c r="Z155" s="797"/>
      <c r="AA155" s="798"/>
      <c r="AB155" s="906" t="s">
        <v>14</v>
      </c>
      <c r="AC155" s="906"/>
      <c r="AD155" s="906"/>
      <c r="AE155" s="576"/>
      <c r="AF155" s="577"/>
      <c r="AG155" s="577"/>
      <c r="AH155" s="577"/>
      <c r="AI155" s="576"/>
      <c r="AJ155" s="577"/>
      <c r="AK155" s="577"/>
      <c r="AL155" s="577"/>
      <c r="AM155" s="576"/>
      <c r="AN155" s="577"/>
      <c r="AO155" s="577"/>
      <c r="AP155" s="57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7" t="s">
        <v>11</v>
      </c>
      <c r="AC156" s="898"/>
      <c r="AD156" s="899"/>
      <c r="AE156" s="427" t="s">
        <v>494</v>
      </c>
      <c r="AF156" s="427"/>
      <c r="AG156" s="427"/>
      <c r="AH156" s="427"/>
      <c r="AI156" s="427" t="s">
        <v>646</v>
      </c>
      <c r="AJ156" s="427"/>
      <c r="AK156" s="427"/>
      <c r="AL156" s="427"/>
      <c r="AM156" s="427" t="s">
        <v>462</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1" t="s">
        <v>58</v>
      </c>
      <c r="Z158" s="902"/>
      <c r="AA158" s="903"/>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04"/>
      <c r="H159" s="395"/>
      <c r="I159" s="395"/>
      <c r="J159" s="395"/>
      <c r="K159" s="395"/>
      <c r="L159" s="395"/>
      <c r="M159" s="395"/>
      <c r="N159" s="395"/>
      <c r="O159" s="396"/>
      <c r="P159" s="463"/>
      <c r="Q159" s="463"/>
      <c r="R159" s="463"/>
      <c r="S159" s="463"/>
      <c r="T159" s="463"/>
      <c r="U159" s="463"/>
      <c r="V159" s="463"/>
      <c r="W159" s="463"/>
      <c r="X159" s="464"/>
      <c r="Y159" s="905" t="s">
        <v>51</v>
      </c>
      <c r="Z159" s="797"/>
      <c r="AA159" s="798"/>
      <c r="AB159" s="460"/>
      <c r="AC159" s="460"/>
      <c r="AD159" s="460"/>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5" t="s">
        <v>13</v>
      </c>
      <c r="Z160" s="797"/>
      <c r="AA160" s="798"/>
      <c r="AB160" s="906" t="s">
        <v>14</v>
      </c>
      <c r="AC160" s="906"/>
      <c r="AD160" s="906"/>
      <c r="AE160" s="576"/>
      <c r="AF160" s="577"/>
      <c r="AG160" s="577"/>
      <c r="AH160" s="577"/>
      <c r="AI160" s="576"/>
      <c r="AJ160" s="577"/>
      <c r="AK160" s="577"/>
      <c r="AL160" s="577"/>
      <c r="AM160" s="576"/>
      <c r="AN160" s="577"/>
      <c r="AO160" s="577"/>
      <c r="AP160" s="57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7" t="s">
        <v>11</v>
      </c>
      <c r="AC161" s="898"/>
      <c r="AD161" s="899"/>
      <c r="AE161" s="427" t="s">
        <v>494</v>
      </c>
      <c r="AF161" s="427"/>
      <c r="AG161" s="427"/>
      <c r="AH161" s="427"/>
      <c r="AI161" s="427" t="s">
        <v>646</v>
      </c>
      <c r="AJ161" s="427"/>
      <c r="AK161" s="427"/>
      <c r="AL161" s="427"/>
      <c r="AM161" s="427" t="s">
        <v>462</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1" t="s">
        <v>58</v>
      </c>
      <c r="Z163" s="902"/>
      <c r="AA163" s="903"/>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04"/>
      <c r="H164" s="395"/>
      <c r="I164" s="395"/>
      <c r="J164" s="395"/>
      <c r="K164" s="395"/>
      <c r="L164" s="395"/>
      <c r="M164" s="395"/>
      <c r="N164" s="395"/>
      <c r="O164" s="396"/>
      <c r="P164" s="463"/>
      <c r="Q164" s="463"/>
      <c r="R164" s="463"/>
      <c r="S164" s="463"/>
      <c r="T164" s="463"/>
      <c r="U164" s="463"/>
      <c r="V164" s="463"/>
      <c r="W164" s="463"/>
      <c r="X164" s="464"/>
      <c r="Y164" s="905" t="s">
        <v>51</v>
      </c>
      <c r="Z164" s="797"/>
      <c r="AA164" s="798"/>
      <c r="AB164" s="460"/>
      <c r="AC164" s="460"/>
      <c r="AD164" s="460"/>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2">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658</v>
      </c>
      <c r="B167" s="332"/>
      <c r="C167" s="332"/>
      <c r="D167" s="332"/>
      <c r="E167" s="332"/>
      <c r="F167" s="333"/>
      <c r="G167" s="362" t="s">
        <v>650</v>
      </c>
      <c r="H167" s="363"/>
      <c r="I167" s="363"/>
      <c r="J167" s="363"/>
      <c r="K167" s="363"/>
      <c r="L167" s="363"/>
      <c r="M167" s="363"/>
      <c r="N167" s="363"/>
      <c r="O167" s="363"/>
      <c r="P167" s="364" t="s">
        <v>649</v>
      </c>
      <c r="Q167" s="363"/>
      <c r="R167" s="363"/>
      <c r="S167" s="363"/>
      <c r="T167" s="363"/>
      <c r="U167" s="363"/>
      <c r="V167" s="363"/>
      <c r="W167" s="363"/>
      <c r="X167" s="365"/>
      <c r="Y167" s="366"/>
      <c r="Z167" s="367"/>
      <c r="AA167" s="368"/>
      <c r="AB167" s="413" t="s">
        <v>11</v>
      </c>
      <c r="AC167" s="413"/>
      <c r="AD167" s="413"/>
      <c r="AE167" s="427" t="s">
        <v>494</v>
      </c>
      <c r="AF167" s="427"/>
      <c r="AG167" s="427"/>
      <c r="AH167" s="427"/>
      <c r="AI167" s="427" t="s">
        <v>646</v>
      </c>
      <c r="AJ167" s="427"/>
      <c r="AK167" s="427"/>
      <c r="AL167" s="427"/>
      <c r="AM167" s="427" t="s">
        <v>462</v>
      </c>
      <c r="AN167" s="427"/>
      <c r="AO167" s="427"/>
      <c r="AP167" s="427"/>
      <c r="AQ167" s="422" t="s">
        <v>493</v>
      </c>
      <c r="AR167" s="423"/>
      <c r="AS167" s="423"/>
      <c r="AT167" s="424"/>
      <c r="AU167" s="422" t="s">
        <v>669</v>
      </c>
      <c r="AV167" s="423"/>
      <c r="AW167" s="423"/>
      <c r="AX167" s="425"/>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442"/>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2">
      <c r="A170" s="473" t="s">
        <v>659</v>
      </c>
      <c r="B170" s="353"/>
      <c r="C170" s="353"/>
      <c r="D170" s="353"/>
      <c r="E170" s="353"/>
      <c r="F170" s="474"/>
      <c r="G170" s="238" t="s">
        <v>660</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494</v>
      </c>
      <c r="AF170" s="427"/>
      <c r="AG170" s="427"/>
      <c r="AH170" s="427"/>
      <c r="AI170" s="427" t="s">
        <v>646</v>
      </c>
      <c r="AJ170" s="427"/>
      <c r="AK170" s="427"/>
      <c r="AL170" s="427"/>
      <c r="AM170" s="427" t="s">
        <v>462</v>
      </c>
      <c r="AN170" s="427"/>
      <c r="AO170" s="427"/>
      <c r="AP170" s="427"/>
      <c r="AQ170" s="428" t="s">
        <v>670</v>
      </c>
      <c r="AR170" s="429"/>
      <c r="AS170" s="429"/>
      <c r="AT170" s="429"/>
      <c r="AU170" s="429"/>
      <c r="AV170" s="429"/>
      <c r="AW170" s="429"/>
      <c r="AX170" s="430"/>
      <c r="AY170">
        <f>IF(SUBSTITUTE(SUBSTITUTE($G$171,"／",""),"　","")="",0,1)</f>
        <v>0</v>
      </c>
    </row>
    <row r="171" spans="1:60" ht="23.25" hidden="1" customHeight="1" x14ac:dyDescent="0.2">
      <c r="A171" s="475"/>
      <c r="B171" s="337"/>
      <c r="C171" s="337"/>
      <c r="D171" s="337"/>
      <c r="E171" s="337"/>
      <c r="F171" s="476"/>
      <c r="G171" s="406" t="s">
        <v>705</v>
      </c>
      <c r="H171" s="407"/>
      <c r="I171" s="407"/>
      <c r="J171" s="407"/>
      <c r="K171" s="407"/>
      <c r="L171" s="407"/>
      <c r="M171" s="407"/>
      <c r="N171" s="407"/>
      <c r="O171" s="407"/>
      <c r="P171" s="407"/>
      <c r="Q171" s="407"/>
      <c r="R171" s="407"/>
      <c r="S171" s="407"/>
      <c r="T171" s="407"/>
      <c r="U171" s="407"/>
      <c r="V171" s="407"/>
      <c r="W171" s="407"/>
      <c r="X171" s="407"/>
      <c r="Y171" s="431" t="s">
        <v>659</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397" t="s">
        <v>661</v>
      </c>
      <c r="Z172" s="411"/>
      <c r="AA172" s="412"/>
      <c r="AB172" s="437" t="s">
        <v>704</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2">
      <c r="A173" s="515" t="s">
        <v>311</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494</v>
      </c>
      <c r="AF173" s="427"/>
      <c r="AG173" s="427"/>
      <c r="AH173" s="427"/>
      <c r="AI173" s="427" t="s">
        <v>646</v>
      </c>
      <c r="AJ173" s="427"/>
      <c r="AK173" s="427"/>
      <c r="AL173" s="427"/>
      <c r="AM173" s="427" t="s">
        <v>462</v>
      </c>
      <c r="AN173" s="427"/>
      <c r="AO173" s="427"/>
      <c r="AP173" s="427"/>
      <c r="AQ173" s="470" t="s">
        <v>223</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224</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2"/>
      <c r="B176" s="523"/>
      <c r="C176" s="523"/>
      <c r="D176" s="523"/>
      <c r="E176" s="523"/>
      <c r="F176" s="524"/>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0"/>
      <c r="AC176" s="460"/>
      <c r="AD176" s="460"/>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1"/>
      <c r="B177" s="519"/>
      <c r="C177" s="519"/>
      <c r="D177" s="519"/>
      <c r="E177" s="519"/>
      <c r="F177" s="520"/>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3" t="s">
        <v>338</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671</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7" t="s">
        <v>11</v>
      </c>
      <c r="AC185" s="898"/>
      <c r="AD185" s="899"/>
      <c r="AE185" s="427" t="s">
        <v>494</v>
      </c>
      <c r="AF185" s="427"/>
      <c r="AG185" s="427"/>
      <c r="AH185" s="427"/>
      <c r="AI185" s="427" t="s">
        <v>646</v>
      </c>
      <c r="AJ185" s="427"/>
      <c r="AK185" s="427"/>
      <c r="AL185" s="427"/>
      <c r="AM185" s="427" t="s">
        <v>462</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1" t="s">
        <v>58</v>
      </c>
      <c r="Z187" s="902"/>
      <c r="AA187" s="903"/>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04"/>
      <c r="H188" s="395"/>
      <c r="I188" s="395"/>
      <c r="J188" s="395"/>
      <c r="K188" s="395"/>
      <c r="L188" s="395"/>
      <c r="M188" s="395"/>
      <c r="N188" s="395"/>
      <c r="O188" s="396"/>
      <c r="P188" s="463"/>
      <c r="Q188" s="463"/>
      <c r="R188" s="463"/>
      <c r="S188" s="463"/>
      <c r="T188" s="463"/>
      <c r="U188" s="463"/>
      <c r="V188" s="463"/>
      <c r="W188" s="463"/>
      <c r="X188" s="464"/>
      <c r="Y188" s="905" t="s">
        <v>51</v>
      </c>
      <c r="Z188" s="797"/>
      <c r="AA188" s="798"/>
      <c r="AB188" s="460"/>
      <c r="AC188" s="460"/>
      <c r="AD188" s="460"/>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5" t="s">
        <v>13</v>
      </c>
      <c r="Z189" s="797"/>
      <c r="AA189" s="798"/>
      <c r="AB189" s="906" t="s">
        <v>14</v>
      </c>
      <c r="AC189" s="906"/>
      <c r="AD189" s="906"/>
      <c r="AE189" s="576"/>
      <c r="AF189" s="577"/>
      <c r="AG189" s="577"/>
      <c r="AH189" s="577"/>
      <c r="AI189" s="576"/>
      <c r="AJ189" s="577"/>
      <c r="AK189" s="577"/>
      <c r="AL189" s="577"/>
      <c r="AM189" s="576"/>
      <c r="AN189" s="577"/>
      <c r="AO189" s="577"/>
      <c r="AP189" s="57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7" t="s">
        <v>11</v>
      </c>
      <c r="AC190" s="898"/>
      <c r="AD190" s="899"/>
      <c r="AE190" s="427" t="s">
        <v>494</v>
      </c>
      <c r="AF190" s="427"/>
      <c r="AG190" s="427"/>
      <c r="AH190" s="427"/>
      <c r="AI190" s="427" t="s">
        <v>646</v>
      </c>
      <c r="AJ190" s="427"/>
      <c r="AK190" s="427"/>
      <c r="AL190" s="427"/>
      <c r="AM190" s="427" t="s">
        <v>462</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1" t="s">
        <v>58</v>
      </c>
      <c r="Z192" s="902"/>
      <c r="AA192" s="903"/>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04"/>
      <c r="H193" s="395"/>
      <c r="I193" s="395"/>
      <c r="J193" s="395"/>
      <c r="K193" s="395"/>
      <c r="L193" s="395"/>
      <c r="M193" s="395"/>
      <c r="N193" s="395"/>
      <c r="O193" s="396"/>
      <c r="P193" s="463"/>
      <c r="Q193" s="463"/>
      <c r="R193" s="463"/>
      <c r="S193" s="463"/>
      <c r="T193" s="463"/>
      <c r="U193" s="463"/>
      <c r="V193" s="463"/>
      <c r="W193" s="463"/>
      <c r="X193" s="464"/>
      <c r="Y193" s="905" t="s">
        <v>51</v>
      </c>
      <c r="Z193" s="797"/>
      <c r="AA193" s="798"/>
      <c r="AB193" s="460"/>
      <c r="AC193" s="460"/>
      <c r="AD193" s="460"/>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5" t="s">
        <v>13</v>
      </c>
      <c r="Z194" s="797"/>
      <c r="AA194" s="798"/>
      <c r="AB194" s="906" t="s">
        <v>14</v>
      </c>
      <c r="AC194" s="906"/>
      <c r="AD194" s="906"/>
      <c r="AE194" s="576"/>
      <c r="AF194" s="577"/>
      <c r="AG194" s="577"/>
      <c r="AH194" s="577"/>
      <c r="AI194" s="576"/>
      <c r="AJ194" s="577"/>
      <c r="AK194" s="577"/>
      <c r="AL194" s="577"/>
      <c r="AM194" s="576"/>
      <c r="AN194" s="577"/>
      <c r="AO194" s="577"/>
      <c r="AP194" s="57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7" t="s">
        <v>11</v>
      </c>
      <c r="AC195" s="898"/>
      <c r="AD195" s="899"/>
      <c r="AE195" s="427" t="s">
        <v>494</v>
      </c>
      <c r="AF195" s="427"/>
      <c r="AG195" s="427"/>
      <c r="AH195" s="427"/>
      <c r="AI195" s="427" t="s">
        <v>646</v>
      </c>
      <c r="AJ195" s="427"/>
      <c r="AK195" s="427"/>
      <c r="AL195" s="427"/>
      <c r="AM195" s="427" t="s">
        <v>462</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1" t="s">
        <v>58</v>
      </c>
      <c r="Z197" s="902"/>
      <c r="AA197" s="903"/>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04"/>
      <c r="H198" s="395"/>
      <c r="I198" s="395"/>
      <c r="J198" s="395"/>
      <c r="K198" s="395"/>
      <c r="L198" s="395"/>
      <c r="M198" s="395"/>
      <c r="N198" s="395"/>
      <c r="O198" s="396"/>
      <c r="P198" s="463"/>
      <c r="Q198" s="463"/>
      <c r="R198" s="463"/>
      <c r="S198" s="463"/>
      <c r="T198" s="463"/>
      <c r="U198" s="463"/>
      <c r="V198" s="463"/>
      <c r="W198" s="463"/>
      <c r="X198" s="464"/>
      <c r="Y198" s="905" t="s">
        <v>51</v>
      </c>
      <c r="Z198" s="797"/>
      <c r="AA198" s="798"/>
      <c r="AB198" s="460"/>
      <c r="AC198" s="460"/>
      <c r="AD198" s="460"/>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2">
      <c r="A200" s="593" t="s">
        <v>312</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308</v>
      </c>
      <c r="X200" s="567"/>
      <c r="Y200" s="570"/>
      <c r="Z200" s="570"/>
      <c r="AA200" s="571"/>
      <c r="AB200" s="564" t="s">
        <v>11</v>
      </c>
      <c r="AC200" s="561"/>
      <c r="AD200" s="562"/>
      <c r="AE200" s="427" t="s">
        <v>494</v>
      </c>
      <c r="AF200" s="427"/>
      <c r="AG200" s="427"/>
      <c r="AH200" s="427"/>
      <c r="AI200" s="427" t="s">
        <v>646</v>
      </c>
      <c r="AJ200" s="427"/>
      <c r="AK200" s="427"/>
      <c r="AL200" s="427"/>
      <c r="AM200" s="427" t="s">
        <v>462</v>
      </c>
      <c r="AN200" s="427"/>
      <c r="AO200" s="427"/>
      <c r="AP200" s="427"/>
      <c r="AQ200" s="503" t="s">
        <v>223</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c r="AR201" s="445"/>
      <c r="AS201" s="446" t="s">
        <v>224</v>
      </c>
      <c r="AT201" s="447"/>
      <c r="AU201" s="448"/>
      <c r="AV201" s="448"/>
      <c r="AW201" s="557" t="s">
        <v>170</v>
      </c>
      <c r="AX201" s="558"/>
      <c r="AY201">
        <f t="shared" ref="AY201:AY207" si="10">$AY$200</f>
        <v>0</v>
      </c>
    </row>
    <row r="202" spans="1:60" ht="23.25" hidden="1" customHeight="1" x14ac:dyDescent="0.2">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328</v>
      </c>
      <c r="AC202" s="554"/>
      <c r="AD202" s="554"/>
      <c r="AE202" s="401"/>
      <c r="AF202" s="384"/>
      <c r="AG202" s="384"/>
      <c r="AH202" s="384"/>
      <c r="AI202" s="401"/>
      <c r="AJ202" s="384"/>
      <c r="AK202" s="384"/>
      <c r="AL202" s="384"/>
      <c r="AM202" s="401"/>
      <c r="AN202" s="384"/>
      <c r="AO202" s="384"/>
      <c r="AP202" s="384"/>
      <c r="AQ202" s="401"/>
      <c r="AR202" s="384"/>
      <c r="AS202" s="384"/>
      <c r="AT202" s="574"/>
      <c r="AU202" s="384"/>
      <c r="AV202" s="384"/>
      <c r="AW202" s="384"/>
      <c r="AX202" s="385"/>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328</v>
      </c>
      <c r="AC203" s="597"/>
      <c r="AD203" s="597"/>
      <c r="AE203" s="401"/>
      <c r="AF203" s="384"/>
      <c r="AG203" s="384"/>
      <c r="AH203" s="384"/>
      <c r="AI203" s="401"/>
      <c r="AJ203" s="384"/>
      <c r="AK203" s="384"/>
      <c r="AL203" s="384"/>
      <c r="AM203" s="401"/>
      <c r="AN203" s="384"/>
      <c r="AO203" s="384"/>
      <c r="AP203" s="384"/>
      <c r="AQ203" s="401"/>
      <c r="AR203" s="384"/>
      <c r="AS203" s="384"/>
      <c r="AT203" s="574"/>
      <c r="AU203" s="384"/>
      <c r="AV203" s="384"/>
      <c r="AW203" s="384"/>
      <c r="AX203" s="385"/>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329</v>
      </c>
      <c r="AC204" s="575"/>
      <c r="AD204" s="575"/>
      <c r="AE204" s="576"/>
      <c r="AF204" s="577"/>
      <c r="AG204" s="577"/>
      <c r="AH204" s="577"/>
      <c r="AI204" s="576"/>
      <c r="AJ204" s="577"/>
      <c r="AK204" s="577"/>
      <c r="AL204" s="577"/>
      <c r="AM204" s="576"/>
      <c r="AN204" s="577"/>
      <c r="AO204" s="577"/>
      <c r="AP204" s="577"/>
      <c r="AQ204" s="401"/>
      <c r="AR204" s="384"/>
      <c r="AS204" s="384"/>
      <c r="AT204" s="574"/>
      <c r="AU204" s="384"/>
      <c r="AV204" s="384"/>
      <c r="AW204" s="384"/>
      <c r="AX204" s="385"/>
      <c r="AY204">
        <f t="shared" si="10"/>
        <v>0</v>
      </c>
    </row>
    <row r="205" spans="1:60" ht="23.25" hidden="1" customHeight="1" x14ac:dyDescent="0.2">
      <c r="A205" s="578" t="s">
        <v>316</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327</v>
      </c>
      <c r="X205" s="588"/>
      <c r="Y205" s="552" t="s">
        <v>12</v>
      </c>
      <c r="Z205" s="552"/>
      <c r="AA205" s="553"/>
      <c r="AB205" s="554" t="s">
        <v>328</v>
      </c>
      <c r="AC205" s="554"/>
      <c r="AD205" s="554"/>
      <c r="AE205" s="401"/>
      <c r="AF205" s="384"/>
      <c r="AG205" s="384"/>
      <c r="AH205" s="384"/>
      <c r="AI205" s="401"/>
      <c r="AJ205" s="384"/>
      <c r="AK205" s="384"/>
      <c r="AL205" s="384"/>
      <c r="AM205" s="401"/>
      <c r="AN205" s="384"/>
      <c r="AO205" s="384"/>
      <c r="AP205" s="384"/>
      <c r="AQ205" s="401"/>
      <c r="AR205" s="384"/>
      <c r="AS205" s="384"/>
      <c r="AT205" s="574"/>
      <c r="AU205" s="384"/>
      <c r="AV205" s="384"/>
      <c r="AW205" s="384"/>
      <c r="AX205" s="385"/>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328</v>
      </c>
      <c r="AC206" s="597"/>
      <c r="AD206" s="597"/>
      <c r="AE206" s="401"/>
      <c r="AF206" s="384"/>
      <c r="AG206" s="384"/>
      <c r="AH206" s="384"/>
      <c r="AI206" s="401"/>
      <c r="AJ206" s="384"/>
      <c r="AK206" s="384"/>
      <c r="AL206" s="384"/>
      <c r="AM206" s="401"/>
      <c r="AN206" s="384"/>
      <c r="AO206" s="384"/>
      <c r="AP206" s="384"/>
      <c r="AQ206" s="401"/>
      <c r="AR206" s="384"/>
      <c r="AS206" s="384"/>
      <c r="AT206" s="574"/>
      <c r="AU206" s="384"/>
      <c r="AV206" s="384"/>
      <c r="AW206" s="384"/>
      <c r="AX206" s="385"/>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329</v>
      </c>
      <c r="AC207" s="575"/>
      <c r="AD207" s="575"/>
      <c r="AE207" s="576"/>
      <c r="AF207" s="577"/>
      <c r="AG207" s="577"/>
      <c r="AH207" s="577"/>
      <c r="AI207" s="576"/>
      <c r="AJ207" s="577"/>
      <c r="AK207" s="577"/>
      <c r="AL207" s="577"/>
      <c r="AM207" s="576"/>
      <c r="AN207" s="577"/>
      <c r="AO207" s="577"/>
      <c r="AP207" s="596"/>
      <c r="AQ207" s="401"/>
      <c r="AR207" s="384"/>
      <c r="AS207" s="384"/>
      <c r="AT207" s="574"/>
      <c r="AU207" s="384"/>
      <c r="AV207" s="384"/>
      <c r="AW207" s="384"/>
      <c r="AX207" s="385"/>
      <c r="AY207">
        <f t="shared" si="10"/>
        <v>0</v>
      </c>
    </row>
    <row r="208" spans="1:60" ht="18.75" hidden="1" customHeight="1" x14ac:dyDescent="0.2">
      <c r="A208" s="602" t="s">
        <v>312</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6" t="s">
        <v>11</v>
      </c>
      <c r="AC208" s="353"/>
      <c r="AD208" s="354"/>
      <c r="AE208" s="151" t="s">
        <v>494</v>
      </c>
      <c r="AF208" s="151"/>
      <c r="AG208" s="151"/>
      <c r="AH208" s="151"/>
      <c r="AI208" s="427" t="s">
        <v>646</v>
      </c>
      <c r="AJ208" s="427"/>
      <c r="AK208" s="427"/>
      <c r="AL208" s="427"/>
      <c r="AM208" s="427" t="s">
        <v>462</v>
      </c>
      <c r="AN208" s="427"/>
      <c r="AO208" s="427"/>
      <c r="AP208" s="427"/>
      <c r="AQ208" s="503" t="s">
        <v>223</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1"/>
      <c r="AY209">
        <f>$AY$208</f>
        <v>0</v>
      </c>
    </row>
    <row r="210" spans="1:51" ht="23.25" hidden="1" customHeight="1" x14ac:dyDescent="0.2">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8"/>
      <c r="B211" s="579"/>
      <c r="C211" s="579"/>
      <c r="D211" s="579"/>
      <c r="E211" s="579"/>
      <c r="F211" s="580"/>
      <c r="G211" s="615"/>
      <c r="H211" s="395"/>
      <c r="I211" s="395"/>
      <c r="J211" s="395"/>
      <c r="K211" s="395"/>
      <c r="L211" s="395"/>
      <c r="M211" s="395"/>
      <c r="N211" s="395"/>
      <c r="O211" s="396"/>
      <c r="P211" s="395"/>
      <c r="Q211" s="395"/>
      <c r="R211" s="395"/>
      <c r="S211" s="395"/>
      <c r="T211" s="395"/>
      <c r="U211" s="395"/>
      <c r="V211" s="395"/>
      <c r="W211" s="395"/>
      <c r="X211" s="396"/>
      <c r="Y211" s="623" t="s">
        <v>51</v>
      </c>
      <c r="Z211" s="624"/>
      <c r="AA211" s="625"/>
      <c r="AB211" s="626"/>
      <c r="AC211" s="626"/>
      <c r="AD211" s="626"/>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5"/>
      <c r="Q212" s="395"/>
      <c r="R212" s="395"/>
      <c r="S212" s="395"/>
      <c r="T212" s="395"/>
      <c r="U212" s="395"/>
      <c r="V212" s="395"/>
      <c r="W212" s="395"/>
      <c r="X212" s="396"/>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3"/>
      <c r="AR212" s="404"/>
      <c r="AS212" s="404"/>
      <c r="AT212" s="405"/>
      <c r="AU212" s="384"/>
      <c r="AV212" s="384"/>
      <c r="AW212" s="384"/>
      <c r="AX212" s="385"/>
      <c r="AY212">
        <f>$AY$208</f>
        <v>0</v>
      </c>
    </row>
    <row r="213" spans="1:51" ht="69.75" hidden="1" customHeight="1" x14ac:dyDescent="0.2">
      <c r="A213" s="657" t="s">
        <v>697</v>
      </c>
      <c r="B213" s="658"/>
      <c r="C213" s="658"/>
      <c r="D213" s="658"/>
      <c r="E213" s="582" t="s">
        <v>300</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5">
      <c r="A214" s="515" t="s">
        <v>654</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307</v>
      </c>
      <c r="AP214" s="674"/>
      <c r="AQ214" s="674"/>
      <c r="AR214" s="96" t="s">
        <v>306</v>
      </c>
      <c r="AS214" s="673"/>
      <c r="AT214" s="674"/>
      <c r="AU214" s="674"/>
      <c r="AV214" s="674"/>
      <c r="AW214" s="674"/>
      <c r="AX214" s="675"/>
      <c r="AY214">
        <f>COUNTIF($AR$214,"☑")</f>
        <v>0</v>
      </c>
    </row>
    <row r="215" spans="1:51" ht="45" customHeight="1" x14ac:dyDescent="0.2">
      <c r="A215" s="663" t="s">
        <v>360</v>
      </c>
      <c r="B215" s="664"/>
      <c r="C215" s="666" t="s">
        <v>227</v>
      </c>
      <c r="D215" s="664"/>
      <c r="E215" s="667" t="s">
        <v>243</v>
      </c>
      <c r="F215" s="668"/>
      <c r="G215" s="669" t="s">
        <v>361</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2">
      <c r="A216" s="665"/>
      <c r="B216" s="653"/>
      <c r="C216" s="652"/>
      <c r="D216" s="653"/>
      <c r="E216" s="467" t="s">
        <v>242</v>
      </c>
      <c r="F216" s="469"/>
      <c r="G216" s="153" t="s">
        <v>798</v>
      </c>
      <c r="H216" s="154"/>
      <c r="I216" s="154"/>
      <c r="J216" s="154"/>
      <c r="K216" s="154"/>
      <c r="L216" s="154"/>
      <c r="M216" s="154"/>
      <c r="N216" s="154"/>
      <c r="O216" s="154"/>
      <c r="P216" s="154"/>
      <c r="Q216" s="154"/>
      <c r="R216" s="154"/>
      <c r="S216" s="154"/>
      <c r="T216" s="154"/>
      <c r="U216" s="154"/>
      <c r="V216" s="155"/>
      <c r="W216" s="641" t="s">
        <v>662</v>
      </c>
      <c r="X216" s="642"/>
      <c r="Y216" s="642"/>
      <c r="Z216" s="642"/>
      <c r="AA216" s="643"/>
      <c r="AB216" s="644" t="s">
        <v>799</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2">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663</v>
      </c>
      <c r="X217" s="648"/>
      <c r="Y217" s="648"/>
      <c r="Z217" s="648"/>
      <c r="AA217" s="649"/>
      <c r="AB217" s="644" t="s">
        <v>800</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2">
      <c r="A218" s="665"/>
      <c r="B218" s="653"/>
      <c r="C218" s="650" t="s">
        <v>675</v>
      </c>
      <c r="D218" s="651"/>
      <c r="E218" s="467" t="s">
        <v>356</v>
      </c>
      <c r="F218" s="469"/>
      <c r="G218" s="631" t="s">
        <v>230</v>
      </c>
      <c r="H218" s="632"/>
      <c r="I218" s="632"/>
      <c r="J218" s="654" t="s">
        <v>361</v>
      </c>
      <c r="K218" s="655"/>
      <c r="L218" s="655"/>
      <c r="M218" s="655"/>
      <c r="N218" s="655"/>
      <c r="O218" s="655"/>
      <c r="P218" s="655"/>
      <c r="Q218" s="655"/>
      <c r="R218" s="655"/>
      <c r="S218" s="655"/>
      <c r="T218" s="656"/>
      <c r="U218" s="629" t="s">
        <v>361</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2">
      <c r="A219" s="665"/>
      <c r="B219" s="653"/>
      <c r="C219" s="652"/>
      <c r="D219" s="653"/>
      <c r="E219" s="331"/>
      <c r="F219" s="333"/>
      <c r="G219" s="631" t="s">
        <v>676</v>
      </c>
      <c r="H219" s="632"/>
      <c r="I219" s="632"/>
      <c r="J219" s="632"/>
      <c r="K219" s="632"/>
      <c r="L219" s="632"/>
      <c r="M219" s="632"/>
      <c r="N219" s="632"/>
      <c r="O219" s="632"/>
      <c r="P219" s="632"/>
      <c r="Q219" s="632"/>
      <c r="R219" s="632"/>
      <c r="S219" s="632"/>
      <c r="T219" s="632"/>
      <c r="U219" s="628" t="s">
        <v>361</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5">
      <c r="A220" s="665"/>
      <c r="B220" s="653"/>
      <c r="C220" s="652"/>
      <c r="D220" s="653"/>
      <c r="E220" s="334"/>
      <c r="F220" s="336"/>
      <c r="G220" s="631" t="s">
        <v>663</v>
      </c>
      <c r="H220" s="632"/>
      <c r="I220" s="632"/>
      <c r="J220" s="632"/>
      <c r="K220" s="632"/>
      <c r="L220" s="632"/>
      <c r="M220" s="632"/>
      <c r="N220" s="632"/>
      <c r="O220" s="632"/>
      <c r="P220" s="632"/>
      <c r="Q220" s="632"/>
      <c r="R220" s="632"/>
      <c r="S220" s="632"/>
      <c r="T220" s="632"/>
      <c r="U220" s="159" t="s">
        <v>361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53.4" customHeight="1" x14ac:dyDescent="0.2">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715</v>
      </c>
      <c r="AE223" s="718"/>
      <c r="AF223" s="718"/>
      <c r="AG223" s="719" t="s">
        <v>778</v>
      </c>
      <c r="AH223" s="720"/>
      <c r="AI223" s="720"/>
      <c r="AJ223" s="720"/>
      <c r="AK223" s="720"/>
      <c r="AL223" s="720"/>
      <c r="AM223" s="720"/>
      <c r="AN223" s="720"/>
      <c r="AO223" s="720"/>
      <c r="AP223" s="720"/>
      <c r="AQ223" s="720"/>
      <c r="AR223" s="720"/>
      <c r="AS223" s="720"/>
      <c r="AT223" s="720"/>
      <c r="AU223" s="720"/>
      <c r="AV223" s="720"/>
      <c r="AW223" s="720"/>
      <c r="AX223" s="721"/>
    </row>
    <row r="224" spans="1:51" ht="42.75" customHeight="1" x14ac:dyDescent="0.2">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715</v>
      </c>
      <c r="AE224" s="699"/>
      <c r="AF224" s="699"/>
      <c r="AG224" s="725" t="s">
        <v>779</v>
      </c>
      <c r="AH224" s="726"/>
      <c r="AI224" s="726"/>
      <c r="AJ224" s="726"/>
      <c r="AK224" s="726"/>
      <c r="AL224" s="726"/>
      <c r="AM224" s="726"/>
      <c r="AN224" s="726"/>
      <c r="AO224" s="726"/>
      <c r="AP224" s="726"/>
      <c r="AQ224" s="726"/>
      <c r="AR224" s="726"/>
      <c r="AS224" s="726"/>
      <c r="AT224" s="726"/>
      <c r="AU224" s="726"/>
      <c r="AV224" s="726"/>
      <c r="AW224" s="726"/>
      <c r="AX224" s="727"/>
    </row>
    <row r="225" spans="1:50" ht="63" customHeight="1" x14ac:dyDescent="0.2">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715</v>
      </c>
      <c r="AE225" s="732"/>
      <c r="AF225" s="732"/>
      <c r="AG225" s="689" t="s">
        <v>780</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2">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715</v>
      </c>
      <c r="AE226" s="687"/>
      <c r="AF226" s="687"/>
      <c r="AG226" s="373" t="s">
        <v>792</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2">
      <c r="A227" s="677"/>
      <c r="B227" s="678"/>
      <c r="C227" s="691"/>
      <c r="D227" s="692"/>
      <c r="E227" s="695" t="s">
        <v>339</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781</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2">
      <c r="A228" s="677"/>
      <c r="B228" s="678"/>
      <c r="C228" s="693"/>
      <c r="D228" s="694"/>
      <c r="E228" s="701" t="s">
        <v>292</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782</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2">
      <c r="A229" s="677"/>
      <c r="B229" s="679"/>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783</v>
      </c>
      <c r="AE229" s="751"/>
      <c r="AF229" s="751"/>
      <c r="AG229" s="752" t="s">
        <v>784</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2">
      <c r="A230" s="677"/>
      <c r="B230" s="679"/>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715</v>
      </c>
      <c r="AE230" s="699"/>
      <c r="AF230" s="699"/>
      <c r="AG230" s="725" t="s">
        <v>785</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2">
      <c r="A231" s="677"/>
      <c r="B231" s="679"/>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783</v>
      </c>
      <c r="AE231" s="699"/>
      <c r="AF231" s="699"/>
      <c r="AG231" s="725" t="s">
        <v>361</v>
      </c>
      <c r="AH231" s="726"/>
      <c r="AI231" s="726"/>
      <c r="AJ231" s="726"/>
      <c r="AK231" s="726"/>
      <c r="AL231" s="726"/>
      <c r="AM231" s="726"/>
      <c r="AN231" s="726"/>
      <c r="AO231" s="726"/>
      <c r="AP231" s="726"/>
      <c r="AQ231" s="726"/>
      <c r="AR231" s="726"/>
      <c r="AS231" s="726"/>
      <c r="AT231" s="726"/>
      <c r="AU231" s="726"/>
      <c r="AV231" s="726"/>
      <c r="AW231" s="726"/>
      <c r="AX231" s="727"/>
    </row>
    <row r="232" spans="1:50" ht="36.75" customHeight="1" x14ac:dyDescent="0.2">
      <c r="A232" s="677"/>
      <c r="B232" s="679"/>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715</v>
      </c>
      <c r="AE232" s="699"/>
      <c r="AF232" s="699"/>
      <c r="AG232" s="725" t="s">
        <v>797</v>
      </c>
      <c r="AH232" s="726"/>
      <c r="AI232" s="726"/>
      <c r="AJ232" s="726"/>
      <c r="AK232" s="726"/>
      <c r="AL232" s="726"/>
      <c r="AM232" s="726"/>
      <c r="AN232" s="726"/>
      <c r="AO232" s="726"/>
      <c r="AP232" s="726"/>
      <c r="AQ232" s="726"/>
      <c r="AR232" s="726"/>
      <c r="AS232" s="726"/>
      <c r="AT232" s="726"/>
      <c r="AU232" s="726"/>
      <c r="AV232" s="726"/>
      <c r="AW232" s="726"/>
      <c r="AX232" s="727"/>
    </row>
    <row r="233" spans="1:50" ht="66" customHeight="1" x14ac:dyDescent="0.2">
      <c r="A233" s="677"/>
      <c r="B233" s="679"/>
      <c r="C233" s="745" t="s">
        <v>309</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715</v>
      </c>
      <c r="AE233" s="732"/>
      <c r="AF233" s="732"/>
      <c r="AG233" s="747" t="s">
        <v>796</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2">
      <c r="A234" s="677"/>
      <c r="B234" s="679"/>
      <c r="C234" s="733" t="s">
        <v>310</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783</v>
      </c>
      <c r="AE234" s="699"/>
      <c r="AF234" s="700"/>
      <c r="AG234" s="725" t="s">
        <v>361</v>
      </c>
      <c r="AH234" s="726"/>
      <c r="AI234" s="726"/>
      <c r="AJ234" s="726"/>
      <c r="AK234" s="726"/>
      <c r="AL234" s="726"/>
      <c r="AM234" s="726"/>
      <c r="AN234" s="726"/>
      <c r="AO234" s="726"/>
      <c r="AP234" s="726"/>
      <c r="AQ234" s="726"/>
      <c r="AR234" s="726"/>
      <c r="AS234" s="726"/>
      <c r="AT234" s="726"/>
      <c r="AU234" s="726"/>
      <c r="AV234" s="726"/>
      <c r="AW234" s="726"/>
      <c r="AX234" s="727"/>
    </row>
    <row r="235" spans="1:50" ht="39.75" customHeight="1" x14ac:dyDescent="0.2">
      <c r="A235" s="680"/>
      <c r="B235" s="681"/>
      <c r="C235" s="736" t="s">
        <v>297</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715</v>
      </c>
      <c r="AE235" s="740"/>
      <c r="AF235" s="741"/>
      <c r="AG235" s="742" t="s">
        <v>786</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2">
      <c r="A236" s="137" t="s">
        <v>38</v>
      </c>
      <c r="B236" s="757"/>
      <c r="C236" s="758" t="s">
        <v>298</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715</v>
      </c>
      <c r="AE236" s="751"/>
      <c r="AF236" s="761"/>
      <c r="AG236" s="752" t="s">
        <v>787</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2">
      <c r="A237" s="677"/>
      <c r="B237" s="679"/>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715</v>
      </c>
      <c r="AE237" s="766"/>
      <c r="AF237" s="766"/>
      <c r="AG237" s="725" t="s">
        <v>788</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2">
      <c r="A238" s="677"/>
      <c r="B238" s="679"/>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715</v>
      </c>
      <c r="AE238" s="699"/>
      <c r="AF238" s="699"/>
      <c r="AG238" s="725" t="s">
        <v>789</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2">
      <c r="A239" s="680"/>
      <c r="B239" s="681"/>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715</v>
      </c>
      <c r="AE239" s="699"/>
      <c r="AF239" s="699"/>
      <c r="AG239" s="755" t="s">
        <v>790</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2">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3"/>
      <c r="AD240" s="686" t="s">
        <v>783</v>
      </c>
      <c r="AE240" s="687"/>
      <c r="AF240" s="778"/>
      <c r="AG240" s="373" t="s">
        <v>361</v>
      </c>
      <c r="AH240" s="154"/>
      <c r="AI240" s="154"/>
      <c r="AJ240" s="154"/>
      <c r="AK240" s="154"/>
      <c r="AL240" s="154"/>
      <c r="AM240" s="154"/>
      <c r="AN240" s="154"/>
      <c r="AO240" s="154"/>
      <c r="AP240" s="154"/>
      <c r="AQ240" s="154"/>
      <c r="AR240" s="154"/>
      <c r="AS240" s="154"/>
      <c r="AT240" s="154"/>
      <c r="AU240" s="154"/>
      <c r="AV240" s="154"/>
      <c r="AW240" s="154"/>
      <c r="AX240" s="688"/>
    </row>
    <row r="241" spans="1:50" ht="19.649999999999999" customHeight="1" x14ac:dyDescent="0.2">
      <c r="A241" s="772"/>
      <c r="B241" s="773"/>
      <c r="C241" s="119" t="s">
        <v>0</v>
      </c>
      <c r="D241" s="120"/>
      <c r="E241" s="120"/>
      <c r="F241" s="120"/>
      <c r="G241" s="120"/>
      <c r="H241" s="120"/>
      <c r="I241" s="120"/>
      <c r="J241" s="120"/>
      <c r="K241" s="120"/>
      <c r="L241" s="120"/>
      <c r="M241" s="120"/>
      <c r="N241" s="120"/>
      <c r="O241" s="116" t="s">
        <v>681</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16.5" customHeight="1" x14ac:dyDescent="0.2">
      <c r="A242" s="772"/>
      <c r="B242" s="773"/>
      <c r="C242" s="101"/>
      <c r="D242" s="102"/>
      <c r="E242" s="103"/>
      <c r="F242" s="103"/>
      <c r="G242" s="103"/>
      <c r="H242" s="104"/>
      <c r="I242" s="104"/>
      <c r="J242" s="105"/>
      <c r="K242" s="105"/>
      <c r="L242" s="105"/>
      <c r="M242" s="104"/>
      <c r="N242" s="106"/>
      <c r="O242" s="107" t="s">
        <v>693</v>
      </c>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16.5" customHeight="1" x14ac:dyDescent="0.2">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16.5" customHeight="1" x14ac:dyDescent="0.2">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16.5" customHeight="1" x14ac:dyDescent="0.2">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16.5" customHeight="1" x14ac:dyDescent="0.2">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89.4" customHeight="1" x14ac:dyDescent="0.2">
      <c r="A247" s="137" t="s">
        <v>46</v>
      </c>
      <c r="B247" s="138"/>
      <c r="C247" s="141" t="s">
        <v>50</v>
      </c>
      <c r="D247" s="142"/>
      <c r="E247" s="142"/>
      <c r="F247" s="143"/>
      <c r="G247" s="144" t="s">
        <v>791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793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3.450000000000003" customHeight="1" thickBot="1" x14ac:dyDescent="0.25">
      <c r="A250" s="127" t="s">
        <v>804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132</v>
      </c>
      <c r="B252" s="134"/>
      <c r="C252" s="134"/>
      <c r="D252" s="134"/>
      <c r="E252" s="135"/>
      <c r="F252" s="136" t="s">
        <v>805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813</v>
      </c>
      <c r="B254" s="134"/>
      <c r="C254" s="134"/>
      <c r="D254" s="134"/>
      <c r="E254" s="135"/>
      <c r="F254" s="786" t="s">
        <v>815</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2">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51.6" customHeight="1" thickBot="1" x14ac:dyDescent="0.25">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3" t="s">
        <v>313</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2">
      <c r="A258" s="796" t="s">
        <v>354</v>
      </c>
      <c r="B258" s="797"/>
      <c r="C258" s="797"/>
      <c r="D258" s="798"/>
      <c r="E258" s="782" t="s">
        <v>707</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2">
      <c r="A259" s="151" t="s">
        <v>353</v>
      </c>
      <c r="B259" s="151"/>
      <c r="C259" s="151"/>
      <c r="D259" s="151"/>
      <c r="E259" s="782" t="s">
        <v>708</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2">
      <c r="A260" s="151" t="s">
        <v>352</v>
      </c>
      <c r="B260" s="151"/>
      <c r="C260" s="151"/>
      <c r="D260" s="151"/>
      <c r="E260" s="782" t="s">
        <v>709</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2">
      <c r="A261" s="151" t="s">
        <v>351</v>
      </c>
      <c r="B261" s="151"/>
      <c r="C261" s="151"/>
      <c r="D261" s="151"/>
      <c r="E261" s="782" t="s">
        <v>710</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2">
      <c r="A262" s="151" t="s">
        <v>350</v>
      </c>
      <c r="B262" s="151"/>
      <c r="C262" s="151"/>
      <c r="D262" s="151"/>
      <c r="E262" s="782" t="s">
        <v>711</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2">
      <c r="A263" s="151" t="s">
        <v>349</v>
      </c>
      <c r="B263" s="151"/>
      <c r="C263" s="151"/>
      <c r="D263" s="151"/>
      <c r="E263" s="782" t="s">
        <v>712</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2">
      <c r="A264" s="151" t="s">
        <v>348</v>
      </c>
      <c r="B264" s="151"/>
      <c r="C264" s="151"/>
      <c r="D264" s="151"/>
      <c r="E264" s="782" t="s">
        <v>713</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2">
      <c r="A265" s="151" t="s">
        <v>347</v>
      </c>
      <c r="B265" s="151"/>
      <c r="C265" s="151"/>
      <c r="D265" s="151"/>
      <c r="E265" s="782" t="s">
        <v>714</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2">
      <c r="A266" s="151" t="s">
        <v>494</v>
      </c>
      <c r="B266" s="151"/>
      <c r="C266" s="151"/>
      <c r="D266" s="151"/>
      <c r="E266" s="801" t="s">
        <v>684</v>
      </c>
      <c r="F266" s="802"/>
      <c r="G266" s="802"/>
      <c r="H266" s="92" t="str">
        <f>IF(E266="","","-")</f>
        <v>-</v>
      </c>
      <c r="I266" s="802"/>
      <c r="J266" s="802"/>
      <c r="K266" s="92" t="str">
        <f>IF(I266="","","-")</f>
        <v/>
      </c>
      <c r="L266" s="121">
        <v>285</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2">
      <c r="A267" s="151" t="s">
        <v>672</v>
      </c>
      <c r="B267" s="151"/>
      <c r="C267" s="151"/>
      <c r="D267" s="151"/>
      <c r="E267" s="801" t="s">
        <v>684</v>
      </c>
      <c r="F267" s="802"/>
      <c r="G267" s="802"/>
      <c r="H267" s="92"/>
      <c r="I267" s="802"/>
      <c r="J267" s="802"/>
      <c r="K267" s="92"/>
      <c r="L267" s="121">
        <v>286</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2">
      <c r="A268" s="151" t="s">
        <v>462</v>
      </c>
      <c r="B268" s="151"/>
      <c r="C268" s="151"/>
      <c r="D268" s="151"/>
      <c r="E268" s="804">
        <v>2021</v>
      </c>
      <c r="F268" s="152"/>
      <c r="G268" s="802" t="s">
        <v>683</v>
      </c>
      <c r="H268" s="802"/>
      <c r="I268" s="802"/>
      <c r="J268" s="152">
        <v>20</v>
      </c>
      <c r="K268" s="152"/>
      <c r="L268" s="121">
        <v>301</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2">
      <c r="A269" s="261" t="s">
        <v>341</v>
      </c>
      <c r="B269" s="262"/>
      <c r="C269" s="262"/>
      <c r="D269" s="262"/>
      <c r="E269" s="262"/>
      <c r="F269" s="263"/>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9.6" customHeight="1" thickBot="1" x14ac:dyDescent="0.25">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8" t="s">
        <v>343</v>
      </c>
      <c r="B308" s="809"/>
      <c r="C308" s="809"/>
      <c r="D308" s="809"/>
      <c r="E308" s="809"/>
      <c r="F308" s="810"/>
      <c r="G308" s="814" t="s">
        <v>729</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731</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2">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2">
      <c r="A310" s="811"/>
      <c r="B310" s="812"/>
      <c r="C310" s="812"/>
      <c r="D310" s="812"/>
      <c r="E310" s="812"/>
      <c r="F310" s="813"/>
      <c r="G310" s="835" t="s">
        <v>722</v>
      </c>
      <c r="H310" s="836"/>
      <c r="I310" s="836"/>
      <c r="J310" s="836"/>
      <c r="K310" s="837"/>
      <c r="L310" s="838" t="s">
        <v>726</v>
      </c>
      <c r="M310" s="839"/>
      <c r="N310" s="839"/>
      <c r="O310" s="839"/>
      <c r="P310" s="839"/>
      <c r="Q310" s="839"/>
      <c r="R310" s="839"/>
      <c r="S310" s="839"/>
      <c r="T310" s="839"/>
      <c r="U310" s="839"/>
      <c r="V310" s="839"/>
      <c r="W310" s="839"/>
      <c r="X310" s="840"/>
      <c r="Y310" s="841">
        <v>16</v>
      </c>
      <c r="Z310" s="842"/>
      <c r="AA310" s="842"/>
      <c r="AB310" s="843"/>
      <c r="AC310" s="835" t="s">
        <v>732</v>
      </c>
      <c r="AD310" s="836"/>
      <c r="AE310" s="836"/>
      <c r="AF310" s="836"/>
      <c r="AG310" s="837"/>
      <c r="AH310" s="838" t="s">
        <v>733</v>
      </c>
      <c r="AI310" s="839"/>
      <c r="AJ310" s="839"/>
      <c r="AK310" s="839"/>
      <c r="AL310" s="839"/>
      <c r="AM310" s="839"/>
      <c r="AN310" s="839"/>
      <c r="AO310" s="839"/>
      <c r="AP310" s="839"/>
      <c r="AQ310" s="839"/>
      <c r="AR310" s="839"/>
      <c r="AS310" s="839"/>
      <c r="AT310" s="840"/>
      <c r="AU310" s="841">
        <v>12</v>
      </c>
      <c r="AV310" s="842"/>
      <c r="AW310" s="842"/>
      <c r="AX310" s="844"/>
    </row>
    <row r="311" spans="1:50" ht="24.75" customHeight="1" x14ac:dyDescent="0.2">
      <c r="A311" s="811"/>
      <c r="B311" s="812"/>
      <c r="C311" s="812"/>
      <c r="D311" s="812"/>
      <c r="E311" s="812"/>
      <c r="F311" s="813"/>
      <c r="G311" s="821" t="s">
        <v>723</v>
      </c>
      <c r="H311" s="822"/>
      <c r="I311" s="822"/>
      <c r="J311" s="822"/>
      <c r="K311" s="823"/>
      <c r="L311" s="824" t="s">
        <v>727</v>
      </c>
      <c r="M311" s="825"/>
      <c r="N311" s="825"/>
      <c r="O311" s="825"/>
      <c r="P311" s="825"/>
      <c r="Q311" s="825"/>
      <c r="R311" s="825"/>
      <c r="S311" s="825"/>
      <c r="T311" s="825"/>
      <c r="U311" s="825"/>
      <c r="V311" s="825"/>
      <c r="W311" s="825"/>
      <c r="X311" s="826"/>
      <c r="Y311" s="827">
        <v>4.5</v>
      </c>
      <c r="Z311" s="828"/>
      <c r="AA311" s="828"/>
      <c r="AB311" s="829"/>
      <c r="AC311" s="821" t="s">
        <v>734</v>
      </c>
      <c r="AD311" s="822"/>
      <c r="AE311" s="822"/>
      <c r="AF311" s="822"/>
      <c r="AG311" s="823"/>
      <c r="AH311" s="824"/>
      <c r="AI311" s="825"/>
      <c r="AJ311" s="825"/>
      <c r="AK311" s="825"/>
      <c r="AL311" s="825"/>
      <c r="AM311" s="825"/>
      <c r="AN311" s="825"/>
      <c r="AO311" s="825"/>
      <c r="AP311" s="825"/>
      <c r="AQ311" s="825"/>
      <c r="AR311" s="825"/>
      <c r="AS311" s="825"/>
      <c r="AT311" s="826"/>
      <c r="AU311" s="827">
        <v>1.2</v>
      </c>
      <c r="AV311" s="828"/>
      <c r="AW311" s="828"/>
      <c r="AX311" s="830"/>
    </row>
    <row r="312" spans="1:50" ht="24.75" customHeight="1" x14ac:dyDescent="0.2">
      <c r="A312" s="811"/>
      <c r="B312" s="812"/>
      <c r="C312" s="812"/>
      <c r="D312" s="812"/>
      <c r="E312" s="812"/>
      <c r="F312" s="813"/>
      <c r="G312" s="821" t="s">
        <v>724</v>
      </c>
      <c r="H312" s="822"/>
      <c r="I312" s="822"/>
      <c r="J312" s="822"/>
      <c r="K312" s="823"/>
      <c r="L312" s="824" t="s">
        <v>728</v>
      </c>
      <c r="M312" s="825"/>
      <c r="N312" s="825"/>
      <c r="O312" s="825"/>
      <c r="P312" s="825"/>
      <c r="Q312" s="825"/>
      <c r="R312" s="825"/>
      <c r="S312" s="825"/>
      <c r="T312" s="825"/>
      <c r="U312" s="825"/>
      <c r="V312" s="825"/>
      <c r="W312" s="825"/>
      <c r="X312" s="826"/>
      <c r="Y312" s="827">
        <v>2</v>
      </c>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7.75" customHeight="1" x14ac:dyDescent="0.2">
      <c r="A313" s="811"/>
      <c r="B313" s="812"/>
      <c r="C313" s="812"/>
      <c r="D313" s="812"/>
      <c r="E313" s="812"/>
      <c r="F313" s="813"/>
      <c r="G313" s="821" t="s">
        <v>725</v>
      </c>
      <c r="H313" s="822"/>
      <c r="I313" s="822"/>
      <c r="J313" s="822"/>
      <c r="K313" s="823"/>
      <c r="L313" s="824"/>
      <c r="M313" s="825"/>
      <c r="N313" s="825"/>
      <c r="O313" s="825"/>
      <c r="P313" s="825"/>
      <c r="Q313" s="825"/>
      <c r="R313" s="825"/>
      <c r="S313" s="825"/>
      <c r="T313" s="825"/>
      <c r="U313" s="825"/>
      <c r="V313" s="825"/>
      <c r="W313" s="825"/>
      <c r="X313" s="826"/>
      <c r="Y313" s="827">
        <v>3</v>
      </c>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customHeight="1" x14ac:dyDescent="0.2">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customHeight="1" x14ac:dyDescent="0.2">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customHeight="1" x14ac:dyDescent="0.2">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customHeight="1" x14ac:dyDescent="0.2">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customHeight="1" x14ac:dyDescent="0.2">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customHeight="1" x14ac:dyDescent="0.2">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thickBot="1" x14ac:dyDescent="0.2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25.5</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13.2</v>
      </c>
      <c r="AV320" s="851"/>
      <c r="AW320" s="851"/>
      <c r="AX320" s="853"/>
    </row>
    <row r="321" spans="1:51" ht="36" customHeight="1" x14ac:dyDescent="0.2">
      <c r="A321" s="811"/>
      <c r="B321" s="812"/>
      <c r="C321" s="812"/>
      <c r="D321" s="812"/>
      <c r="E321" s="812"/>
      <c r="F321" s="813"/>
      <c r="G321" s="814" t="s">
        <v>735</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773</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2">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2</v>
      </c>
    </row>
    <row r="323" spans="1:51" ht="24.75" customHeight="1" x14ac:dyDescent="0.2">
      <c r="A323" s="811"/>
      <c r="B323" s="812"/>
      <c r="C323" s="812"/>
      <c r="D323" s="812"/>
      <c r="E323" s="812"/>
      <c r="F323" s="813"/>
      <c r="G323" s="835" t="s">
        <v>736</v>
      </c>
      <c r="H323" s="836"/>
      <c r="I323" s="836"/>
      <c r="J323" s="836"/>
      <c r="K323" s="837"/>
      <c r="L323" s="838" t="s">
        <v>801</v>
      </c>
      <c r="M323" s="839"/>
      <c r="N323" s="839"/>
      <c r="O323" s="839"/>
      <c r="P323" s="839"/>
      <c r="Q323" s="839"/>
      <c r="R323" s="839"/>
      <c r="S323" s="839"/>
      <c r="T323" s="839"/>
      <c r="U323" s="839"/>
      <c r="V323" s="839"/>
      <c r="W323" s="839"/>
      <c r="X323" s="840"/>
      <c r="Y323" s="841">
        <v>4.8</v>
      </c>
      <c r="Z323" s="842"/>
      <c r="AA323" s="842"/>
      <c r="AB323" s="843"/>
      <c r="AC323" s="835" t="s">
        <v>744</v>
      </c>
      <c r="AD323" s="836"/>
      <c r="AE323" s="836"/>
      <c r="AF323" s="836"/>
      <c r="AG323" s="837"/>
      <c r="AH323" s="838" t="s">
        <v>748</v>
      </c>
      <c r="AI323" s="839"/>
      <c r="AJ323" s="839"/>
      <c r="AK323" s="839"/>
      <c r="AL323" s="839"/>
      <c r="AM323" s="839"/>
      <c r="AN323" s="839"/>
      <c r="AO323" s="839"/>
      <c r="AP323" s="839"/>
      <c r="AQ323" s="839"/>
      <c r="AR323" s="839"/>
      <c r="AS323" s="839"/>
      <c r="AT323" s="840"/>
      <c r="AU323" s="841">
        <v>2.6</v>
      </c>
      <c r="AV323" s="842"/>
      <c r="AW323" s="842"/>
      <c r="AX323" s="844"/>
      <c r="AY323">
        <f t="shared" si="11"/>
        <v>2</v>
      </c>
    </row>
    <row r="324" spans="1:51" ht="24.75" customHeight="1" x14ac:dyDescent="0.2">
      <c r="A324" s="811"/>
      <c r="B324" s="812"/>
      <c r="C324" s="812"/>
      <c r="D324" s="812"/>
      <c r="E324" s="812"/>
      <c r="F324" s="813"/>
      <c r="G324" s="821" t="s">
        <v>737</v>
      </c>
      <c r="H324" s="822"/>
      <c r="I324" s="822"/>
      <c r="J324" s="822"/>
      <c r="K324" s="823"/>
      <c r="L324" s="824" t="s">
        <v>741</v>
      </c>
      <c r="M324" s="825"/>
      <c r="N324" s="825"/>
      <c r="O324" s="825"/>
      <c r="P324" s="825"/>
      <c r="Q324" s="825"/>
      <c r="R324" s="825"/>
      <c r="S324" s="825"/>
      <c r="T324" s="825"/>
      <c r="U324" s="825"/>
      <c r="V324" s="825"/>
      <c r="W324" s="825"/>
      <c r="X324" s="826"/>
      <c r="Y324" s="827">
        <v>0.2</v>
      </c>
      <c r="Z324" s="828"/>
      <c r="AA324" s="828"/>
      <c r="AB324" s="829"/>
      <c r="AC324" s="821" t="s">
        <v>745</v>
      </c>
      <c r="AD324" s="822"/>
      <c r="AE324" s="822"/>
      <c r="AF324" s="822"/>
      <c r="AG324" s="823"/>
      <c r="AH324" s="824" t="s">
        <v>749</v>
      </c>
      <c r="AI324" s="825"/>
      <c r="AJ324" s="825"/>
      <c r="AK324" s="825"/>
      <c r="AL324" s="825"/>
      <c r="AM324" s="825"/>
      <c r="AN324" s="825"/>
      <c r="AO324" s="825"/>
      <c r="AP324" s="825"/>
      <c r="AQ324" s="825"/>
      <c r="AR324" s="825"/>
      <c r="AS324" s="825"/>
      <c r="AT324" s="826"/>
      <c r="AU324" s="827">
        <v>0.3</v>
      </c>
      <c r="AV324" s="828"/>
      <c r="AW324" s="828"/>
      <c r="AX324" s="830"/>
      <c r="AY324">
        <f t="shared" si="11"/>
        <v>2</v>
      </c>
    </row>
    <row r="325" spans="1:51" ht="24.75" customHeight="1" x14ac:dyDescent="0.2">
      <c r="A325" s="811"/>
      <c r="B325" s="812"/>
      <c r="C325" s="812"/>
      <c r="D325" s="812"/>
      <c r="E325" s="812"/>
      <c r="F325" s="813"/>
      <c r="G325" s="821" t="s">
        <v>738</v>
      </c>
      <c r="H325" s="822"/>
      <c r="I325" s="822"/>
      <c r="J325" s="822"/>
      <c r="K325" s="823"/>
      <c r="L325" s="824" t="s">
        <v>742</v>
      </c>
      <c r="M325" s="825"/>
      <c r="N325" s="825"/>
      <c r="O325" s="825"/>
      <c r="P325" s="825"/>
      <c r="Q325" s="825"/>
      <c r="R325" s="825"/>
      <c r="S325" s="825"/>
      <c r="T325" s="825"/>
      <c r="U325" s="825"/>
      <c r="V325" s="825"/>
      <c r="W325" s="825"/>
      <c r="X325" s="826"/>
      <c r="Y325" s="827">
        <v>0</v>
      </c>
      <c r="Z325" s="828"/>
      <c r="AA325" s="828"/>
      <c r="AB325" s="829"/>
      <c r="AC325" s="821" t="s">
        <v>746</v>
      </c>
      <c r="AD325" s="822"/>
      <c r="AE325" s="822"/>
      <c r="AF325" s="822"/>
      <c r="AG325" s="823"/>
      <c r="AH325" s="824" t="s">
        <v>750</v>
      </c>
      <c r="AI325" s="825"/>
      <c r="AJ325" s="825"/>
      <c r="AK325" s="825"/>
      <c r="AL325" s="825"/>
      <c r="AM325" s="825"/>
      <c r="AN325" s="825"/>
      <c r="AO325" s="825"/>
      <c r="AP325" s="825"/>
      <c r="AQ325" s="825"/>
      <c r="AR325" s="825"/>
      <c r="AS325" s="825"/>
      <c r="AT325" s="826"/>
      <c r="AU325" s="827">
        <v>0.9</v>
      </c>
      <c r="AV325" s="828"/>
      <c r="AW325" s="828"/>
      <c r="AX325" s="830"/>
      <c r="AY325">
        <f t="shared" si="11"/>
        <v>2</v>
      </c>
    </row>
    <row r="326" spans="1:51" ht="28.2" customHeight="1" x14ac:dyDescent="0.2">
      <c r="A326" s="811"/>
      <c r="B326" s="812"/>
      <c r="C326" s="812"/>
      <c r="D326" s="812"/>
      <c r="E326" s="812"/>
      <c r="F326" s="813"/>
      <c r="G326" s="821" t="s">
        <v>739</v>
      </c>
      <c r="H326" s="822"/>
      <c r="I326" s="822"/>
      <c r="J326" s="822"/>
      <c r="K326" s="823"/>
      <c r="L326" s="824" t="s">
        <v>743</v>
      </c>
      <c r="M326" s="825"/>
      <c r="N326" s="825"/>
      <c r="O326" s="825"/>
      <c r="P326" s="825"/>
      <c r="Q326" s="825"/>
      <c r="R326" s="825"/>
      <c r="S326" s="825"/>
      <c r="T326" s="825"/>
      <c r="U326" s="825"/>
      <c r="V326" s="825"/>
      <c r="W326" s="825"/>
      <c r="X326" s="826"/>
      <c r="Y326" s="827">
        <v>0.2</v>
      </c>
      <c r="Z326" s="828"/>
      <c r="AA326" s="828"/>
      <c r="AB326" s="829"/>
      <c r="AC326" s="821" t="s">
        <v>747</v>
      </c>
      <c r="AD326" s="822"/>
      <c r="AE326" s="822"/>
      <c r="AF326" s="822"/>
      <c r="AG326" s="823"/>
      <c r="AH326" s="824" t="s">
        <v>751</v>
      </c>
      <c r="AI326" s="825"/>
      <c r="AJ326" s="825"/>
      <c r="AK326" s="825"/>
      <c r="AL326" s="825"/>
      <c r="AM326" s="825"/>
      <c r="AN326" s="825"/>
      <c r="AO326" s="825"/>
      <c r="AP326" s="825"/>
      <c r="AQ326" s="825"/>
      <c r="AR326" s="825"/>
      <c r="AS326" s="825"/>
      <c r="AT326" s="826"/>
      <c r="AU326" s="827">
        <v>1.8</v>
      </c>
      <c r="AV326" s="828"/>
      <c r="AW326" s="828"/>
      <c r="AX326" s="830"/>
      <c r="AY326">
        <f t="shared" si="11"/>
        <v>2</v>
      </c>
    </row>
    <row r="327" spans="1:51" ht="24.75" customHeight="1" x14ac:dyDescent="0.2">
      <c r="A327" s="811"/>
      <c r="B327" s="812"/>
      <c r="C327" s="812"/>
      <c r="D327" s="812"/>
      <c r="E327" s="812"/>
      <c r="F327" s="813"/>
      <c r="G327" s="821" t="s">
        <v>740</v>
      </c>
      <c r="H327" s="822"/>
      <c r="I327" s="822"/>
      <c r="J327" s="822"/>
      <c r="K327" s="823"/>
      <c r="L327" s="824" t="s">
        <v>802</v>
      </c>
      <c r="M327" s="825"/>
      <c r="N327" s="825"/>
      <c r="O327" s="825"/>
      <c r="P327" s="825"/>
      <c r="Q327" s="825"/>
      <c r="R327" s="825"/>
      <c r="S327" s="825"/>
      <c r="T327" s="825"/>
      <c r="U327" s="825"/>
      <c r="V327" s="825"/>
      <c r="W327" s="825"/>
      <c r="X327" s="826"/>
      <c r="Y327" s="827">
        <v>2.5</v>
      </c>
      <c r="Z327" s="828"/>
      <c r="AA327" s="828"/>
      <c r="AB327" s="829"/>
      <c r="AC327" s="821" t="s">
        <v>740</v>
      </c>
      <c r="AD327" s="822"/>
      <c r="AE327" s="822"/>
      <c r="AF327" s="822"/>
      <c r="AG327" s="823"/>
      <c r="AH327" s="824" t="s">
        <v>752</v>
      </c>
      <c r="AI327" s="825"/>
      <c r="AJ327" s="825"/>
      <c r="AK327" s="825"/>
      <c r="AL327" s="825"/>
      <c r="AM327" s="825"/>
      <c r="AN327" s="825"/>
      <c r="AO327" s="825"/>
      <c r="AP327" s="825"/>
      <c r="AQ327" s="825"/>
      <c r="AR327" s="825"/>
      <c r="AS327" s="825"/>
      <c r="AT327" s="826"/>
      <c r="AU327" s="827">
        <v>0.8</v>
      </c>
      <c r="AV327" s="828"/>
      <c r="AW327" s="828"/>
      <c r="AX327" s="830"/>
      <c r="AY327">
        <f t="shared" si="11"/>
        <v>2</v>
      </c>
    </row>
    <row r="328" spans="1:51" ht="30.6" customHeight="1" x14ac:dyDescent="0.2">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2</v>
      </c>
    </row>
    <row r="329" spans="1:51" ht="24.75" customHeight="1" x14ac:dyDescent="0.2">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2</v>
      </c>
    </row>
    <row r="330" spans="1:51" ht="24.75" customHeight="1" x14ac:dyDescent="0.2">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2</v>
      </c>
    </row>
    <row r="331" spans="1:51" ht="24.75" hidden="1" customHeight="1" x14ac:dyDescent="0.2">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2</v>
      </c>
    </row>
    <row r="332" spans="1:51" ht="24.75" hidden="1" customHeight="1" x14ac:dyDescent="0.2">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2</v>
      </c>
    </row>
    <row r="333" spans="1:51" ht="24.75" customHeight="1" thickBot="1" x14ac:dyDescent="0.25">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7.7</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6.3999999999999995</v>
      </c>
      <c r="AV333" s="851"/>
      <c r="AW333" s="851"/>
      <c r="AX333" s="853"/>
      <c r="AY333">
        <f t="shared" si="11"/>
        <v>2</v>
      </c>
    </row>
    <row r="334" spans="1:51" ht="24.75" customHeight="1" x14ac:dyDescent="0.2">
      <c r="A334" s="811"/>
      <c r="B334" s="812"/>
      <c r="C334" s="812"/>
      <c r="D334" s="812"/>
      <c r="E334" s="812"/>
      <c r="F334" s="813"/>
      <c r="G334" s="814" t="s">
        <v>753</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759</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2</v>
      </c>
    </row>
    <row r="335" spans="1:51" ht="24.75" customHeight="1" x14ac:dyDescent="0.2">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2</v>
      </c>
    </row>
    <row r="336" spans="1:51" ht="24.75" customHeight="1" x14ac:dyDescent="0.2">
      <c r="A336" s="811"/>
      <c r="B336" s="812"/>
      <c r="C336" s="812"/>
      <c r="D336" s="812"/>
      <c r="E336" s="812"/>
      <c r="F336" s="813"/>
      <c r="G336" s="835" t="s">
        <v>736</v>
      </c>
      <c r="H336" s="836"/>
      <c r="I336" s="836"/>
      <c r="J336" s="836"/>
      <c r="K336" s="837"/>
      <c r="L336" s="838" t="s">
        <v>803</v>
      </c>
      <c r="M336" s="839"/>
      <c r="N336" s="839"/>
      <c r="O336" s="839"/>
      <c r="P336" s="839"/>
      <c r="Q336" s="839"/>
      <c r="R336" s="839"/>
      <c r="S336" s="839"/>
      <c r="T336" s="839"/>
      <c r="U336" s="839"/>
      <c r="V336" s="839"/>
      <c r="W336" s="839"/>
      <c r="X336" s="840"/>
      <c r="Y336" s="841">
        <v>5</v>
      </c>
      <c r="Z336" s="842"/>
      <c r="AA336" s="842"/>
      <c r="AB336" s="843"/>
      <c r="AC336" s="835" t="s">
        <v>760</v>
      </c>
      <c r="AD336" s="836"/>
      <c r="AE336" s="836"/>
      <c r="AF336" s="836"/>
      <c r="AG336" s="837"/>
      <c r="AH336" s="838" t="s">
        <v>761</v>
      </c>
      <c r="AI336" s="839"/>
      <c r="AJ336" s="839"/>
      <c r="AK336" s="839"/>
      <c r="AL336" s="839"/>
      <c r="AM336" s="839"/>
      <c r="AN336" s="839"/>
      <c r="AO336" s="839"/>
      <c r="AP336" s="839"/>
      <c r="AQ336" s="839"/>
      <c r="AR336" s="839"/>
      <c r="AS336" s="839"/>
      <c r="AT336" s="840"/>
      <c r="AU336" s="841">
        <v>1</v>
      </c>
      <c r="AV336" s="842"/>
      <c r="AW336" s="842"/>
      <c r="AX336" s="844"/>
      <c r="AY336">
        <f t="shared" si="12"/>
        <v>2</v>
      </c>
    </row>
    <row r="337" spans="1:51" ht="24.75" customHeight="1" x14ac:dyDescent="0.2">
      <c r="A337" s="811"/>
      <c r="B337" s="812"/>
      <c r="C337" s="812"/>
      <c r="D337" s="812"/>
      <c r="E337" s="812"/>
      <c r="F337" s="813"/>
      <c r="G337" s="821" t="s">
        <v>754</v>
      </c>
      <c r="H337" s="822"/>
      <c r="I337" s="822"/>
      <c r="J337" s="822"/>
      <c r="K337" s="823"/>
      <c r="L337" s="824" t="s">
        <v>756</v>
      </c>
      <c r="M337" s="825"/>
      <c r="N337" s="825"/>
      <c r="O337" s="825"/>
      <c r="P337" s="825"/>
      <c r="Q337" s="825"/>
      <c r="R337" s="825"/>
      <c r="S337" s="825"/>
      <c r="T337" s="825"/>
      <c r="U337" s="825"/>
      <c r="V337" s="825"/>
      <c r="W337" s="825"/>
      <c r="X337" s="826"/>
      <c r="Y337" s="827">
        <v>0</v>
      </c>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2</v>
      </c>
    </row>
    <row r="338" spans="1:51" ht="24.75" customHeight="1" x14ac:dyDescent="0.2">
      <c r="A338" s="811"/>
      <c r="B338" s="812"/>
      <c r="C338" s="812"/>
      <c r="D338" s="812"/>
      <c r="E338" s="812"/>
      <c r="F338" s="813"/>
      <c r="G338" s="821" t="s">
        <v>755</v>
      </c>
      <c r="H338" s="822"/>
      <c r="I338" s="822"/>
      <c r="J338" s="822"/>
      <c r="K338" s="823"/>
      <c r="L338" s="824" t="s">
        <v>757</v>
      </c>
      <c r="M338" s="825"/>
      <c r="N338" s="825"/>
      <c r="O338" s="825"/>
      <c r="P338" s="825"/>
      <c r="Q338" s="825"/>
      <c r="R338" s="825"/>
      <c r="S338" s="825"/>
      <c r="T338" s="825"/>
      <c r="U338" s="825"/>
      <c r="V338" s="825"/>
      <c r="W338" s="825"/>
      <c r="X338" s="826"/>
      <c r="Y338" s="827">
        <v>0</v>
      </c>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2</v>
      </c>
    </row>
    <row r="339" spans="1:51" ht="24.75" customHeight="1" x14ac:dyDescent="0.2">
      <c r="A339" s="811"/>
      <c r="B339" s="812"/>
      <c r="C339" s="812"/>
      <c r="D339" s="812"/>
      <c r="E339" s="812"/>
      <c r="F339" s="813"/>
      <c r="G339" s="821" t="s">
        <v>740</v>
      </c>
      <c r="H339" s="822"/>
      <c r="I339" s="822"/>
      <c r="J339" s="822"/>
      <c r="K339" s="823"/>
      <c r="L339" s="824" t="s">
        <v>758</v>
      </c>
      <c r="M339" s="825"/>
      <c r="N339" s="825"/>
      <c r="O339" s="825"/>
      <c r="P339" s="825"/>
      <c r="Q339" s="825"/>
      <c r="R339" s="825"/>
      <c r="S339" s="825"/>
      <c r="T339" s="825"/>
      <c r="U339" s="825"/>
      <c r="V339" s="825"/>
      <c r="W339" s="825"/>
      <c r="X339" s="826"/>
      <c r="Y339" s="827">
        <v>0.8</v>
      </c>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2</v>
      </c>
    </row>
    <row r="340" spans="1:51" ht="24.75" customHeight="1" x14ac:dyDescent="0.2">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2</v>
      </c>
    </row>
    <row r="341" spans="1:51" ht="24.75" hidden="1" customHeight="1" x14ac:dyDescent="0.2">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2</v>
      </c>
    </row>
    <row r="342" spans="1:51" ht="24.75" hidden="1" customHeight="1" x14ac:dyDescent="0.2">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2</v>
      </c>
    </row>
    <row r="343" spans="1:51" ht="24.75" hidden="1" customHeight="1" x14ac:dyDescent="0.2">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2</v>
      </c>
    </row>
    <row r="344" spans="1:51" ht="24.75" hidden="1" customHeight="1" x14ac:dyDescent="0.2">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2</v>
      </c>
    </row>
    <row r="345" spans="1:51" ht="24.75" hidden="1" customHeight="1" x14ac:dyDescent="0.2">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2</v>
      </c>
    </row>
    <row r="346" spans="1:51" ht="24.75" customHeight="1" thickBot="1" x14ac:dyDescent="0.25">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5.8</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1</v>
      </c>
      <c r="AV346" s="851"/>
      <c r="AW346" s="851"/>
      <c r="AX346" s="853"/>
      <c r="AY346">
        <f t="shared" si="13"/>
        <v>2</v>
      </c>
    </row>
    <row r="347" spans="1:51" ht="24.75" customHeight="1" x14ac:dyDescent="0.2">
      <c r="A347" s="811"/>
      <c r="B347" s="812"/>
      <c r="C347" s="812"/>
      <c r="D347" s="812"/>
      <c r="E347" s="812"/>
      <c r="F347" s="813"/>
      <c r="G347" s="814" t="s">
        <v>762</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1</v>
      </c>
    </row>
    <row r="348" spans="1:51" ht="24.75" customHeight="1" x14ac:dyDescent="0.2">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1</v>
      </c>
    </row>
    <row r="349" spans="1:51" s="16" customFormat="1" ht="24.75" customHeight="1" x14ac:dyDescent="0.2">
      <c r="A349" s="811"/>
      <c r="B349" s="812"/>
      <c r="C349" s="812"/>
      <c r="D349" s="812"/>
      <c r="E349" s="812"/>
      <c r="F349" s="813"/>
      <c r="G349" s="835" t="s">
        <v>763</v>
      </c>
      <c r="H349" s="836"/>
      <c r="I349" s="836"/>
      <c r="J349" s="836"/>
      <c r="K349" s="837"/>
      <c r="L349" s="838" t="s">
        <v>764</v>
      </c>
      <c r="M349" s="839"/>
      <c r="N349" s="839"/>
      <c r="O349" s="839"/>
      <c r="P349" s="839"/>
      <c r="Q349" s="839"/>
      <c r="R349" s="839"/>
      <c r="S349" s="839"/>
      <c r="T349" s="839"/>
      <c r="U349" s="839"/>
      <c r="V349" s="839"/>
      <c r="W349" s="839"/>
      <c r="X349" s="840"/>
      <c r="Y349" s="841">
        <v>0.7</v>
      </c>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1</v>
      </c>
    </row>
    <row r="350" spans="1:51" ht="24.75" customHeight="1" x14ac:dyDescent="0.2">
      <c r="A350" s="811"/>
      <c r="B350" s="812"/>
      <c r="C350" s="812"/>
      <c r="D350" s="812"/>
      <c r="E350" s="812"/>
      <c r="F350" s="813"/>
      <c r="G350" s="821" t="s">
        <v>765</v>
      </c>
      <c r="H350" s="822"/>
      <c r="I350" s="822"/>
      <c r="J350" s="822"/>
      <c r="K350" s="823"/>
      <c r="L350" s="824"/>
      <c r="M350" s="825"/>
      <c r="N350" s="825"/>
      <c r="O350" s="825"/>
      <c r="P350" s="825"/>
      <c r="Q350" s="825"/>
      <c r="R350" s="825"/>
      <c r="S350" s="825"/>
      <c r="T350" s="825"/>
      <c r="U350" s="825"/>
      <c r="V350" s="825"/>
      <c r="W350" s="825"/>
      <c r="X350" s="826"/>
      <c r="Y350" s="827">
        <v>0.1</v>
      </c>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1</v>
      </c>
    </row>
    <row r="351" spans="1:51" ht="24.75" customHeight="1" x14ac:dyDescent="0.2">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1</v>
      </c>
    </row>
    <row r="352" spans="1:51" ht="24.75" hidden="1" customHeight="1" x14ac:dyDescent="0.2">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1</v>
      </c>
    </row>
    <row r="353" spans="1:51" ht="24.75" hidden="1" customHeight="1" x14ac:dyDescent="0.2">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1</v>
      </c>
    </row>
    <row r="354" spans="1:51" ht="24.75" hidden="1" customHeight="1" x14ac:dyDescent="0.2">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1</v>
      </c>
    </row>
    <row r="355" spans="1:51" ht="24.75" hidden="1" customHeight="1" x14ac:dyDescent="0.2">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1</v>
      </c>
    </row>
    <row r="356" spans="1:51" ht="24.75" hidden="1" customHeight="1" x14ac:dyDescent="0.2">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1</v>
      </c>
    </row>
    <row r="357" spans="1:51" ht="24.75" hidden="1" customHeight="1" x14ac:dyDescent="0.2">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1</v>
      </c>
    </row>
    <row r="358" spans="1:51" ht="24.75" hidden="1" customHeight="1" x14ac:dyDescent="0.2">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1</v>
      </c>
    </row>
    <row r="359" spans="1:51" ht="24.75" customHeight="1" x14ac:dyDescent="0.2">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0.79999999999999993</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1</v>
      </c>
    </row>
    <row r="360" spans="1:51" ht="24.75" hidden="1" customHeight="1" thickBot="1" x14ac:dyDescent="0.25">
      <c r="A360" s="854" t="s">
        <v>655</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307</v>
      </c>
      <c r="AM360" s="858"/>
      <c r="AN360" s="858"/>
      <c r="AO360" s="94" t="s">
        <v>306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9"/>
      <c r="B365" s="859"/>
      <c r="C365" s="859" t="s">
        <v>24</v>
      </c>
      <c r="D365" s="859"/>
      <c r="E365" s="859"/>
      <c r="F365" s="859"/>
      <c r="G365" s="859"/>
      <c r="H365" s="859"/>
      <c r="I365" s="859"/>
      <c r="J365" s="860" t="s">
        <v>273</v>
      </c>
      <c r="K365" s="151"/>
      <c r="L365" s="151"/>
      <c r="M365" s="151"/>
      <c r="N365" s="151"/>
      <c r="O365" s="151"/>
      <c r="P365" s="427" t="s">
        <v>25</v>
      </c>
      <c r="Q365" s="427"/>
      <c r="R365" s="427"/>
      <c r="S365" s="427"/>
      <c r="T365" s="427"/>
      <c r="U365" s="427"/>
      <c r="V365" s="427"/>
      <c r="W365" s="427"/>
      <c r="X365" s="427"/>
      <c r="Y365" s="861" t="s">
        <v>272</v>
      </c>
      <c r="Z365" s="862"/>
      <c r="AA365" s="862"/>
      <c r="AB365" s="862"/>
      <c r="AC365" s="860" t="s">
        <v>305</v>
      </c>
      <c r="AD365" s="860"/>
      <c r="AE365" s="860"/>
      <c r="AF365" s="860"/>
      <c r="AG365" s="860"/>
      <c r="AH365" s="861" t="s">
        <v>325</v>
      </c>
      <c r="AI365" s="859"/>
      <c r="AJ365" s="859"/>
      <c r="AK365" s="859"/>
      <c r="AL365" s="859" t="s">
        <v>19</v>
      </c>
      <c r="AM365" s="859"/>
      <c r="AN365" s="859"/>
      <c r="AO365" s="863"/>
      <c r="AP365" s="884" t="s">
        <v>274</v>
      </c>
      <c r="AQ365" s="884"/>
      <c r="AR365" s="884"/>
      <c r="AS365" s="884"/>
      <c r="AT365" s="884"/>
      <c r="AU365" s="884"/>
      <c r="AV365" s="884"/>
      <c r="AW365" s="884"/>
      <c r="AX365" s="884"/>
    </row>
    <row r="366" spans="1:51" ht="45.6" customHeight="1" x14ac:dyDescent="0.2">
      <c r="A366" s="870">
        <v>1</v>
      </c>
      <c r="B366" s="870">
        <v>1</v>
      </c>
      <c r="C366" s="871" t="s">
        <v>807</v>
      </c>
      <c r="D366" s="872"/>
      <c r="E366" s="872"/>
      <c r="F366" s="872"/>
      <c r="G366" s="872"/>
      <c r="H366" s="872"/>
      <c r="I366" s="872"/>
      <c r="J366" s="873">
        <v>6050005005208</v>
      </c>
      <c r="K366" s="874"/>
      <c r="L366" s="874"/>
      <c r="M366" s="874"/>
      <c r="N366" s="874"/>
      <c r="O366" s="874"/>
      <c r="P366" s="875" t="s">
        <v>730</v>
      </c>
      <c r="Q366" s="876"/>
      <c r="R366" s="876"/>
      <c r="S366" s="876"/>
      <c r="T366" s="876"/>
      <c r="U366" s="876"/>
      <c r="V366" s="876"/>
      <c r="W366" s="876"/>
      <c r="X366" s="876"/>
      <c r="Y366" s="877">
        <v>25.5</v>
      </c>
      <c r="Z366" s="878"/>
      <c r="AA366" s="878"/>
      <c r="AB366" s="879"/>
      <c r="AC366" s="880" t="s">
        <v>330</v>
      </c>
      <c r="AD366" s="881"/>
      <c r="AE366" s="881"/>
      <c r="AF366" s="881"/>
      <c r="AG366" s="881"/>
      <c r="AH366" s="864">
        <v>1</v>
      </c>
      <c r="AI366" s="865"/>
      <c r="AJ366" s="865"/>
      <c r="AK366" s="865"/>
      <c r="AL366" s="866">
        <v>76.77</v>
      </c>
      <c r="AM366" s="867"/>
      <c r="AN366" s="867"/>
      <c r="AO366" s="868"/>
      <c r="AP366" s="869"/>
      <c r="AQ366" s="869"/>
      <c r="AR366" s="869"/>
      <c r="AS366" s="869"/>
      <c r="AT366" s="869"/>
      <c r="AU366" s="869"/>
      <c r="AV366" s="869"/>
      <c r="AW366" s="869"/>
      <c r="AX366" s="869"/>
    </row>
    <row r="367" spans="1:51" ht="30" hidden="1" customHeight="1" x14ac:dyDescent="0.2">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2">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2">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2">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2">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2">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2">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2">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2">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2">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2">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2">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2">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2">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2">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2">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2">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2">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2">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2">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2">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2">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2">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2">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2">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2">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2">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2">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2">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59"/>
      <c r="B398" s="859"/>
      <c r="C398" s="859" t="s">
        <v>24</v>
      </c>
      <c r="D398" s="859"/>
      <c r="E398" s="859"/>
      <c r="F398" s="859"/>
      <c r="G398" s="859"/>
      <c r="H398" s="859"/>
      <c r="I398" s="859"/>
      <c r="J398" s="860" t="s">
        <v>273</v>
      </c>
      <c r="K398" s="151"/>
      <c r="L398" s="151"/>
      <c r="M398" s="151"/>
      <c r="N398" s="151"/>
      <c r="O398" s="151"/>
      <c r="P398" s="427" t="s">
        <v>25</v>
      </c>
      <c r="Q398" s="427"/>
      <c r="R398" s="427"/>
      <c r="S398" s="427"/>
      <c r="T398" s="427"/>
      <c r="U398" s="427"/>
      <c r="V398" s="427"/>
      <c r="W398" s="427"/>
      <c r="X398" s="427"/>
      <c r="Y398" s="861" t="s">
        <v>272</v>
      </c>
      <c r="Z398" s="862"/>
      <c r="AA398" s="862"/>
      <c r="AB398" s="862"/>
      <c r="AC398" s="860" t="s">
        <v>305</v>
      </c>
      <c r="AD398" s="860"/>
      <c r="AE398" s="860"/>
      <c r="AF398" s="860"/>
      <c r="AG398" s="860"/>
      <c r="AH398" s="861" t="s">
        <v>325</v>
      </c>
      <c r="AI398" s="859"/>
      <c r="AJ398" s="859"/>
      <c r="AK398" s="859"/>
      <c r="AL398" s="859" t="s">
        <v>19</v>
      </c>
      <c r="AM398" s="859"/>
      <c r="AN398" s="859"/>
      <c r="AO398" s="863"/>
      <c r="AP398" s="884" t="s">
        <v>274</v>
      </c>
      <c r="AQ398" s="884"/>
      <c r="AR398" s="884"/>
      <c r="AS398" s="884"/>
      <c r="AT398" s="884"/>
      <c r="AU398" s="884"/>
      <c r="AV398" s="884"/>
      <c r="AW398" s="884"/>
      <c r="AX398" s="884"/>
      <c r="AY398">
        <f>$AY$396</f>
        <v>1</v>
      </c>
    </row>
    <row r="399" spans="1:51" ht="46.95" customHeight="1" x14ac:dyDescent="0.2">
      <c r="A399" s="870">
        <v>1</v>
      </c>
      <c r="B399" s="870">
        <v>1</v>
      </c>
      <c r="C399" s="871" t="s">
        <v>808</v>
      </c>
      <c r="D399" s="872"/>
      <c r="E399" s="872"/>
      <c r="F399" s="872"/>
      <c r="G399" s="872"/>
      <c r="H399" s="872"/>
      <c r="I399" s="872"/>
      <c r="J399" s="873">
        <v>9010001027685</v>
      </c>
      <c r="K399" s="874"/>
      <c r="L399" s="874"/>
      <c r="M399" s="874"/>
      <c r="N399" s="874"/>
      <c r="O399" s="874"/>
      <c r="P399" s="875" t="s">
        <v>766</v>
      </c>
      <c r="Q399" s="876"/>
      <c r="R399" s="876"/>
      <c r="S399" s="876"/>
      <c r="T399" s="876"/>
      <c r="U399" s="876"/>
      <c r="V399" s="876"/>
      <c r="W399" s="876"/>
      <c r="X399" s="876"/>
      <c r="Y399" s="877">
        <v>13.2</v>
      </c>
      <c r="Z399" s="878"/>
      <c r="AA399" s="878"/>
      <c r="AB399" s="879"/>
      <c r="AC399" s="880" t="s">
        <v>331</v>
      </c>
      <c r="AD399" s="881"/>
      <c r="AE399" s="881"/>
      <c r="AF399" s="881"/>
      <c r="AG399" s="881"/>
      <c r="AH399" s="864">
        <v>2</v>
      </c>
      <c r="AI399" s="865"/>
      <c r="AJ399" s="865"/>
      <c r="AK399" s="865"/>
      <c r="AL399" s="866">
        <v>82.82</v>
      </c>
      <c r="AM399" s="867"/>
      <c r="AN399" s="867"/>
      <c r="AO399" s="868"/>
      <c r="AP399" s="869"/>
      <c r="AQ399" s="869"/>
      <c r="AR399" s="869"/>
      <c r="AS399" s="869"/>
      <c r="AT399" s="869"/>
      <c r="AU399" s="869"/>
      <c r="AV399" s="869"/>
      <c r="AW399" s="869"/>
      <c r="AX399" s="869"/>
      <c r="AY399">
        <f>$AY$396</f>
        <v>1</v>
      </c>
    </row>
    <row r="400" spans="1:51" ht="30" hidden="1" customHeight="1" x14ac:dyDescent="0.2">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2">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2">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2">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2">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2">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2">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2">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2">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2">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2">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2">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2">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2">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2">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2">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2">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2">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2">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2">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2">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2">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2">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2">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2">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2">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2">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2">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2">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59"/>
      <c r="B431" s="859"/>
      <c r="C431" s="859" t="s">
        <v>24</v>
      </c>
      <c r="D431" s="859"/>
      <c r="E431" s="859"/>
      <c r="F431" s="859"/>
      <c r="G431" s="859"/>
      <c r="H431" s="859"/>
      <c r="I431" s="859"/>
      <c r="J431" s="860" t="s">
        <v>273</v>
      </c>
      <c r="K431" s="151"/>
      <c r="L431" s="151"/>
      <c r="M431" s="151"/>
      <c r="N431" s="151"/>
      <c r="O431" s="151"/>
      <c r="P431" s="427" t="s">
        <v>25</v>
      </c>
      <c r="Q431" s="427"/>
      <c r="R431" s="427"/>
      <c r="S431" s="427"/>
      <c r="T431" s="427"/>
      <c r="U431" s="427"/>
      <c r="V431" s="427"/>
      <c r="W431" s="427"/>
      <c r="X431" s="427"/>
      <c r="Y431" s="861" t="s">
        <v>272</v>
      </c>
      <c r="Z431" s="862"/>
      <c r="AA431" s="862"/>
      <c r="AB431" s="862"/>
      <c r="AC431" s="860" t="s">
        <v>305</v>
      </c>
      <c r="AD431" s="860"/>
      <c r="AE431" s="860"/>
      <c r="AF431" s="860"/>
      <c r="AG431" s="860"/>
      <c r="AH431" s="861" t="s">
        <v>325</v>
      </c>
      <c r="AI431" s="859"/>
      <c r="AJ431" s="859"/>
      <c r="AK431" s="859"/>
      <c r="AL431" s="859" t="s">
        <v>19</v>
      </c>
      <c r="AM431" s="859"/>
      <c r="AN431" s="859"/>
      <c r="AO431" s="863"/>
      <c r="AP431" s="884" t="s">
        <v>274</v>
      </c>
      <c r="AQ431" s="884"/>
      <c r="AR431" s="884"/>
      <c r="AS431" s="884"/>
      <c r="AT431" s="884"/>
      <c r="AU431" s="884"/>
      <c r="AV431" s="884"/>
      <c r="AW431" s="884"/>
      <c r="AX431" s="884"/>
      <c r="AY431">
        <f>$AY$429</f>
        <v>1</v>
      </c>
    </row>
    <row r="432" spans="1:51" ht="44.4" customHeight="1" x14ac:dyDescent="0.2">
      <c r="A432" s="870">
        <v>1</v>
      </c>
      <c r="B432" s="870">
        <v>1</v>
      </c>
      <c r="C432" s="871" t="s">
        <v>809</v>
      </c>
      <c r="D432" s="872"/>
      <c r="E432" s="872"/>
      <c r="F432" s="872"/>
      <c r="G432" s="872"/>
      <c r="H432" s="872"/>
      <c r="I432" s="872"/>
      <c r="J432" s="873">
        <v>7010901005494</v>
      </c>
      <c r="K432" s="874"/>
      <c r="L432" s="874"/>
      <c r="M432" s="874"/>
      <c r="N432" s="874"/>
      <c r="O432" s="874"/>
      <c r="P432" s="875" t="s">
        <v>767</v>
      </c>
      <c r="Q432" s="876"/>
      <c r="R432" s="876"/>
      <c r="S432" s="876"/>
      <c r="T432" s="876"/>
      <c r="U432" s="876"/>
      <c r="V432" s="876"/>
      <c r="W432" s="876"/>
      <c r="X432" s="876"/>
      <c r="Y432" s="877">
        <v>7.7</v>
      </c>
      <c r="Z432" s="878"/>
      <c r="AA432" s="878"/>
      <c r="AB432" s="879"/>
      <c r="AC432" s="880" t="s">
        <v>331</v>
      </c>
      <c r="AD432" s="881"/>
      <c r="AE432" s="881"/>
      <c r="AF432" s="881"/>
      <c r="AG432" s="881"/>
      <c r="AH432" s="864">
        <v>1</v>
      </c>
      <c r="AI432" s="865"/>
      <c r="AJ432" s="865"/>
      <c r="AK432" s="865"/>
      <c r="AL432" s="866">
        <v>45.21</v>
      </c>
      <c r="AM432" s="867"/>
      <c r="AN432" s="867"/>
      <c r="AO432" s="868"/>
      <c r="AP432" s="869"/>
      <c r="AQ432" s="869"/>
      <c r="AR432" s="869"/>
      <c r="AS432" s="869"/>
      <c r="AT432" s="869"/>
      <c r="AU432" s="869"/>
      <c r="AV432" s="869"/>
      <c r="AW432" s="869"/>
      <c r="AX432" s="869"/>
      <c r="AY432">
        <f>$AY$429</f>
        <v>1</v>
      </c>
    </row>
    <row r="433" spans="1:51" ht="30" hidden="1" customHeight="1" x14ac:dyDescent="0.2">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2">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2">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2">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2">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2">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2">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2">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2">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2">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2">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2">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2">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2">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2">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2">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2">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2">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2">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2">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2">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2">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2">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2">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2">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2">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2">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2">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2">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59"/>
      <c r="B464" s="859"/>
      <c r="C464" s="859" t="s">
        <v>24</v>
      </c>
      <c r="D464" s="859"/>
      <c r="E464" s="859"/>
      <c r="F464" s="859"/>
      <c r="G464" s="859"/>
      <c r="H464" s="859"/>
      <c r="I464" s="859"/>
      <c r="J464" s="860" t="s">
        <v>273</v>
      </c>
      <c r="K464" s="151"/>
      <c r="L464" s="151"/>
      <c r="M464" s="151"/>
      <c r="N464" s="151"/>
      <c r="O464" s="151"/>
      <c r="P464" s="427" t="s">
        <v>25</v>
      </c>
      <c r="Q464" s="427"/>
      <c r="R464" s="427"/>
      <c r="S464" s="427"/>
      <c r="T464" s="427"/>
      <c r="U464" s="427"/>
      <c r="V464" s="427"/>
      <c r="W464" s="427"/>
      <c r="X464" s="427"/>
      <c r="Y464" s="861" t="s">
        <v>272</v>
      </c>
      <c r="Z464" s="862"/>
      <c r="AA464" s="862"/>
      <c r="AB464" s="862"/>
      <c r="AC464" s="860" t="s">
        <v>305</v>
      </c>
      <c r="AD464" s="860"/>
      <c r="AE464" s="860"/>
      <c r="AF464" s="860"/>
      <c r="AG464" s="860"/>
      <c r="AH464" s="861" t="s">
        <v>325</v>
      </c>
      <c r="AI464" s="859"/>
      <c r="AJ464" s="859"/>
      <c r="AK464" s="859"/>
      <c r="AL464" s="859" t="s">
        <v>19</v>
      </c>
      <c r="AM464" s="859"/>
      <c r="AN464" s="859"/>
      <c r="AO464" s="863"/>
      <c r="AP464" s="884" t="s">
        <v>274</v>
      </c>
      <c r="AQ464" s="884"/>
      <c r="AR464" s="884"/>
      <c r="AS464" s="884"/>
      <c r="AT464" s="884"/>
      <c r="AU464" s="884"/>
      <c r="AV464" s="884"/>
      <c r="AW464" s="884"/>
      <c r="AX464" s="884"/>
      <c r="AY464">
        <f>$AY$462</f>
        <v>1</v>
      </c>
    </row>
    <row r="465" spans="1:51" ht="73.95" customHeight="1" x14ac:dyDescent="0.2">
      <c r="A465" s="870">
        <v>1</v>
      </c>
      <c r="B465" s="870">
        <v>1</v>
      </c>
      <c r="C465" s="871" t="s">
        <v>810</v>
      </c>
      <c r="D465" s="872"/>
      <c r="E465" s="872"/>
      <c r="F465" s="872"/>
      <c r="G465" s="872"/>
      <c r="H465" s="872"/>
      <c r="I465" s="872"/>
      <c r="J465" s="873">
        <v>7050005005207</v>
      </c>
      <c r="K465" s="874"/>
      <c r="L465" s="874"/>
      <c r="M465" s="874"/>
      <c r="N465" s="874"/>
      <c r="O465" s="874"/>
      <c r="P465" s="875" t="s">
        <v>768</v>
      </c>
      <c r="Q465" s="876"/>
      <c r="R465" s="876"/>
      <c r="S465" s="876"/>
      <c r="T465" s="876"/>
      <c r="U465" s="876"/>
      <c r="V465" s="876"/>
      <c r="W465" s="876"/>
      <c r="X465" s="876"/>
      <c r="Y465" s="877">
        <v>5.6</v>
      </c>
      <c r="Z465" s="878"/>
      <c r="AA465" s="878"/>
      <c r="AB465" s="879"/>
      <c r="AC465" s="880" t="s">
        <v>331</v>
      </c>
      <c r="AD465" s="881"/>
      <c r="AE465" s="881"/>
      <c r="AF465" s="881"/>
      <c r="AG465" s="881"/>
      <c r="AH465" s="864">
        <v>1</v>
      </c>
      <c r="AI465" s="865"/>
      <c r="AJ465" s="865"/>
      <c r="AK465" s="865"/>
      <c r="AL465" s="866">
        <v>59.64</v>
      </c>
      <c r="AM465" s="867"/>
      <c r="AN465" s="867"/>
      <c r="AO465" s="868"/>
      <c r="AP465" s="869"/>
      <c r="AQ465" s="869"/>
      <c r="AR465" s="869"/>
      <c r="AS465" s="869"/>
      <c r="AT465" s="869"/>
      <c r="AU465" s="869"/>
      <c r="AV465" s="869"/>
      <c r="AW465" s="869"/>
      <c r="AX465" s="869"/>
      <c r="AY465">
        <f>$AY$462</f>
        <v>1</v>
      </c>
    </row>
    <row r="466" spans="1:51" ht="64.95" customHeight="1" x14ac:dyDescent="0.2">
      <c r="A466" s="870">
        <v>2</v>
      </c>
      <c r="B466" s="870">
        <v>1</v>
      </c>
      <c r="C466" s="871" t="s">
        <v>810</v>
      </c>
      <c r="D466" s="872"/>
      <c r="E466" s="872"/>
      <c r="F466" s="872"/>
      <c r="G466" s="872"/>
      <c r="H466" s="872"/>
      <c r="I466" s="872"/>
      <c r="J466" s="873">
        <v>7050005005207</v>
      </c>
      <c r="K466" s="874"/>
      <c r="L466" s="874"/>
      <c r="M466" s="874"/>
      <c r="N466" s="874"/>
      <c r="O466" s="874"/>
      <c r="P466" s="875" t="s">
        <v>769</v>
      </c>
      <c r="Q466" s="876"/>
      <c r="R466" s="876"/>
      <c r="S466" s="876"/>
      <c r="T466" s="876"/>
      <c r="U466" s="876"/>
      <c r="V466" s="876"/>
      <c r="W466" s="876"/>
      <c r="X466" s="876"/>
      <c r="Y466" s="877">
        <v>0.8</v>
      </c>
      <c r="Z466" s="878"/>
      <c r="AA466" s="878"/>
      <c r="AB466" s="879"/>
      <c r="AC466" s="880" t="s">
        <v>336</v>
      </c>
      <c r="AD466" s="881"/>
      <c r="AE466" s="881"/>
      <c r="AF466" s="881"/>
      <c r="AG466" s="881"/>
      <c r="AH466" s="864" t="s">
        <v>776</v>
      </c>
      <c r="AI466" s="865"/>
      <c r="AJ466" s="865"/>
      <c r="AK466" s="865"/>
      <c r="AL466" s="864" t="s">
        <v>361</v>
      </c>
      <c r="AM466" s="865"/>
      <c r="AN466" s="865"/>
      <c r="AO466" s="865"/>
      <c r="AP466" s="869"/>
      <c r="AQ466" s="869"/>
      <c r="AR466" s="869"/>
      <c r="AS466" s="869"/>
      <c r="AT466" s="869"/>
      <c r="AU466" s="869"/>
      <c r="AV466" s="869"/>
      <c r="AW466" s="869"/>
      <c r="AX466" s="869"/>
      <c r="AY466">
        <f>COUNTA($C$466)</f>
        <v>1</v>
      </c>
    </row>
    <row r="467" spans="1:51" ht="30" hidden="1" customHeight="1" x14ac:dyDescent="0.2">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2">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2">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2">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2">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2">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2">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2">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2">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2">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2">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2">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2">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2">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2">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2">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2">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2">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2">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2">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2">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2">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2">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2">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2">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2">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2">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2">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0.10000000000000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59"/>
      <c r="B497" s="859"/>
      <c r="C497" s="859" t="s">
        <v>24</v>
      </c>
      <c r="D497" s="859"/>
      <c r="E497" s="859"/>
      <c r="F497" s="859"/>
      <c r="G497" s="859"/>
      <c r="H497" s="859"/>
      <c r="I497" s="859"/>
      <c r="J497" s="860" t="s">
        <v>273</v>
      </c>
      <c r="K497" s="151"/>
      <c r="L497" s="151"/>
      <c r="M497" s="151"/>
      <c r="N497" s="151"/>
      <c r="O497" s="151"/>
      <c r="P497" s="427" t="s">
        <v>25</v>
      </c>
      <c r="Q497" s="427"/>
      <c r="R497" s="427"/>
      <c r="S497" s="427"/>
      <c r="T497" s="427"/>
      <c r="U497" s="427"/>
      <c r="V497" s="427"/>
      <c r="W497" s="427"/>
      <c r="X497" s="427"/>
      <c r="Y497" s="861" t="s">
        <v>272</v>
      </c>
      <c r="Z497" s="862"/>
      <c r="AA497" s="862"/>
      <c r="AB497" s="862"/>
      <c r="AC497" s="860" t="s">
        <v>305</v>
      </c>
      <c r="AD497" s="860"/>
      <c r="AE497" s="860"/>
      <c r="AF497" s="860"/>
      <c r="AG497" s="860"/>
      <c r="AH497" s="861" t="s">
        <v>325</v>
      </c>
      <c r="AI497" s="859"/>
      <c r="AJ497" s="859"/>
      <c r="AK497" s="859"/>
      <c r="AL497" s="859" t="s">
        <v>19</v>
      </c>
      <c r="AM497" s="859"/>
      <c r="AN497" s="859"/>
      <c r="AO497" s="863"/>
      <c r="AP497" s="884" t="s">
        <v>274</v>
      </c>
      <c r="AQ497" s="884"/>
      <c r="AR497" s="884"/>
      <c r="AS497" s="884"/>
      <c r="AT497" s="884"/>
      <c r="AU497" s="884"/>
      <c r="AV497" s="884"/>
      <c r="AW497" s="884"/>
      <c r="AX497" s="884"/>
      <c r="AY497">
        <f>$AY$495</f>
        <v>1</v>
      </c>
    </row>
    <row r="498" spans="1:51" ht="75" customHeight="1" x14ac:dyDescent="0.2">
      <c r="A498" s="870">
        <v>1</v>
      </c>
      <c r="B498" s="870">
        <v>1</v>
      </c>
      <c r="C498" s="871" t="s">
        <v>811</v>
      </c>
      <c r="D498" s="872"/>
      <c r="E498" s="872"/>
      <c r="F498" s="872"/>
      <c r="G498" s="872"/>
      <c r="H498" s="872"/>
      <c r="I498" s="872"/>
      <c r="J498" s="873">
        <v>4010701026082</v>
      </c>
      <c r="K498" s="874"/>
      <c r="L498" s="874"/>
      <c r="M498" s="874"/>
      <c r="N498" s="874"/>
      <c r="O498" s="874"/>
      <c r="P498" s="875" t="s">
        <v>770</v>
      </c>
      <c r="Q498" s="876"/>
      <c r="R498" s="876"/>
      <c r="S498" s="876"/>
      <c r="T498" s="876"/>
      <c r="U498" s="876"/>
      <c r="V498" s="876"/>
      <c r="W498" s="876"/>
      <c r="X498" s="876"/>
      <c r="Y498" s="877">
        <v>5.8</v>
      </c>
      <c r="Z498" s="878"/>
      <c r="AA498" s="878"/>
      <c r="AB498" s="879"/>
      <c r="AC498" s="880" t="s">
        <v>331</v>
      </c>
      <c r="AD498" s="881"/>
      <c r="AE498" s="881"/>
      <c r="AF498" s="881"/>
      <c r="AG498" s="881"/>
      <c r="AH498" s="864">
        <v>1</v>
      </c>
      <c r="AI498" s="865"/>
      <c r="AJ498" s="865"/>
      <c r="AK498" s="865"/>
      <c r="AL498" s="866">
        <v>60.18</v>
      </c>
      <c r="AM498" s="867"/>
      <c r="AN498" s="867"/>
      <c r="AO498" s="868"/>
      <c r="AP498" s="869"/>
      <c r="AQ498" s="869"/>
      <c r="AR498" s="869"/>
      <c r="AS498" s="869"/>
      <c r="AT498" s="869"/>
      <c r="AU498" s="869"/>
      <c r="AV498" s="869"/>
      <c r="AW498" s="869"/>
      <c r="AX498" s="869"/>
      <c r="AY498">
        <f>$AY$495</f>
        <v>1</v>
      </c>
    </row>
    <row r="499" spans="1:51" ht="30" hidden="1" customHeight="1" x14ac:dyDescent="0.2">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2">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2">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2">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2">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2">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2">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2">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2">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2">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2">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2">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2">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2">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2">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2">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2">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2">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2">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2">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2">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2">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2">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2">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2">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2">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2">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2">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2">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12.9"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59"/>
      <c r="B530" s="859"/>
      <c r="C530" s="859" t="s">
        <v>24</v>
      </c>
      <c r="D530" s="859"/>
      <c r="E530" s="859"/>
      <c r="F530" s="859"/>
      <c r="G530" s="859"/>
      <c r="H530" s="859"/>
      <c r="I530" s="859"/>
      <c r="J530" s="860" t="s">
        <v>273</v>
      </c>
      <c r="K530" s="151"/>
      <c r="L530" s="151"/>
      <c r="M530" s="151"/>
      <c r="N530" s="151"/>
      <c r="O530" s="151"/>
      <c r="P530" s="427" t="s">
        <v>25</v>
      </c>
      <c r="Q530" s="427"/>
      <c r="R530" s="427"/>
      <c r="S530" s="427"/>
      <c r="T530" s="427"/>
      <c r="U530" s="427"/>
      <c r="V530" s="427"/>
      <c r="W530" s="427"/>
      <c r="X530" s="427"/>
      <c r="Y530" s="861" t="s">
        <v>272</v>
      </c>
      <c r="Z530" s="862"/>
      <c r="AA530" s="862"/>
      <c r="AB530" s="862"/>
      <c r="AC530" s="860" t="s">
        <v>305</v>
      </c>
      <c r="AD530" s="860"/>
      <c r="AE530" s="860"/>
      <c r="AF530" s="860"/>
      <c r="AG530" s="860"/>
      <c r="AH530" s="861" t="s">
        <v>325</v>
      </c>
      <c r="AI530" s="859"/>
      <c r="AJ530" s="859"/>
      <c r="AK530" s="859"/>
      <c r="AL530" s="859" t="s">
        <v>19</v>
      </c>
      <c r="AM530" s="859"/>
      <c r="AN530" s="859"/>
      <c r="AO530" s="863"/>
      <c r="AP530" s="884" t="s">
        <v>274</v>
      </c>
      <c r="AQ530" s="884"/>
      <c r="AR530" s="884"/>
      <c r="AS530" s="884"/>
      <c r="AT530" s="884"/>
      <c r="AU530" s="884"/>
      <c r="AV530" s="884"/>
      <c r="AW530" s="884"/>
      <c r="AX530" s="884"/>
      <c r="AY530">
        <f>$AY$528</f>
        <v>1</v>
      </c>
    </row>
    <row r="531" spans="1:51" ht="43.95" customHeight="1" x14ac:dyDescent="0.2">
      <c r="A531" s="870">
        <v>1</v>
      </c>
      <c r="B531" s="870">
        <v>1</v>
      </c>
      <c r="C531" s="871" t="s">
        <v>775</v>
      </c>
      <c r="D531" s="872"/>
      <c r="E531" s="872"/>
      <c r="F531" s="872"/>
      <c r="G531" s="872"/>
      <c r="H531" s="872"/>
      <c r="I531" s="872"/>
      <c r="J531" s="873">
        <v>1000020110001</v>
      </c>
      <c r="K531" s="874"/>
      <c r="L531" s="874"/>
      <c r="M531" s="874"/>
      <c r="N531" s="874"/>
      <c r="O531" s="874"/>
      <c r="P531" s="875" t="s">
        <v>771</v>
      </c>
      <c r="Q531" s="876"/>
      <c r="R531" s="876"/>
      <c r="S531" s="876"/>
      <c r="T531" s="876"/>
      <c r="U531" s="876"/>
      <c r="V531" s="876"/>
      <c r="W531" s="876"/>
      <c r="X531" s="876"/>
      <c r="Y531" s="877">
        <v>1</v>
      </c>
      <c r="Z531" s="878"/>
      <c r="AA531" s="878"/>
      <c r="AB531" s="879"/>
      <c r="AC531" s="880" t="s">
        <v>337</v>
      </c>
      <c r="AD531" s="881"/>
      <c r="AE531" s="881"/>
      <c r="AF531" s="881"/>
      <c r="AG531" s="881"/>
      <c r="AH531" s="864" t="s">
        <v>774</v>
      </c>
      <c r="AI531" s="865"/>
      <c r="AJ531" s="865"/>
      <c r="AK531" s="865"/>
      <c r="AL531" s="864" t="s">
        <v>774</v>
      </c>
      <c r="AM531" s="865"/>
      <c r="AN531" s="865"/>
      <c r="AO531" s="865"/>
      <c r="AP531" s="869"/>
      <c r="AQ531" s="869"/>
      <c r="AR531" s="869"/>
      <c r="AS531" s="869"/>
      <c r="AT531" s="869"/>
      <c r="AU531" s="869"/>
      <c r="AV531" s="869"/>
      <c r="AW531" s="869"/>
      <c r="AX531" s="869"/>
      <c r="AY531">
        <f>$AY$528</f>
        <v>1</v>
      </c>
    </row>
    <row r="532" spans="1:51" ht="30" hidden="1" customHeight="1" x14ac:dyDescent="0.2">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2">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2">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2">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2">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2">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2">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2">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2">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2">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2">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2">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2">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2">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2">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2">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2">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2">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2">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2">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2">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2">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2">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2">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2">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2">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2">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2">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2">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15.9"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59"/>
      <c r="B563" s="859"/>
      <c r="C563" s="859" t="s">
        <v>24</v>
      </c>
      <c r="D563" s="859"/>
      <c r="E563" s="859"/>
      <c r="F563" s="859"/>
      <c r="G563" s="859"/>
      <c r="H563" s="859"/>
      <c r="I563" s="859"/>
      <c r="J563" s="860" t="s">
        <v>273</v>
      </c>
      <c r="K563" s="151"/>
      <c r="L563" s="151"/>
      <c r="M563" s="151"/>
      <c r="N563" s="151"/>
      <c r="O563" s="151"/>
      <c r="P563" s="427" t="s">
        <v>25</v>
      </c>
      <c r="Q563" s="427"/>
      <c r="R563" s="427"/>
      <c r="S563" s="427"/>
      <c r="T563" s="427"/>
      <c r="U563" s="427"/>
      <c r="V563" s="427"/>
      <c r="W563" s="427"/>
      <c r="X563" s="427"/>
      <c r="Y563" s="861" t="s">
        <v>272</v>
      </c>
      <c r="Z563" s="862"/>
      <c r="AA563" s="862"/>
      <c r="AB563" s="862"/>
      <c r="AC563" s="860" t="s">
        <v>305</v>
      </c>
      <c r="AD563" s="860"/>
      <c r="AE563" s="860"/>
      <c r="AF563" s="860"/>
      <c r="AG563" s="860"/>
      <c r="AH563" s="861" t="s">
        <v>325</v>
      </c>
      <c r="AI563" s="859"/>
      <c r="AJ563" s="859"/>
      <c r="AK563" s="859"/>
      <c r="AL563" s="859" t="s">
        <v>19</v>
      </c>
      <c r="AM563" s="859"/>
      <c r="AN563" s="859"/>
      <c r="AO563" s="863"/>
      <c r="AP563" s="884" t="s">
        <v>274</v>
      </c>
      <c r="AQ563" s="884"/>
      <c r="AR563" s="884"/>
      <c r="AS563" s="884"/>
      <c r="AT563" s="884"/>
      <c r="AU563" s="884"/>
      <c r="AV563" s="884"/>
      <c r="AW563" s="884"/>
      <c r="AX563" s="884"/>
      <c r="AY563">
        <f>$AY$561</f>
        <v>1</v>
      </c>
    </row>
    <row r="564" spans="1:51" ht="45" customHeight="1" x14ac:dyDescent="0.2">
      <c r="A564" s="870">
        <v>1</v>
      </c>
      <c r="B564" s="870">
        <v>1</v>
      </c>
      <c r="C564" s="871" t="s">
        <v>812</v>
      </c>
      <c r="D564" s="872"/>
      <c r="E564" s="872"/>
      <c r="F564" s="872"/>
      <c r="G564" s="872"/>
      <c r="H564" s="872"/>
      <c r="I564" s="872"/>
      <c r="J564" s="873">
        <v>5120105007717</v>
      </c>
      <c r="K564" s="874"/>
      <c r="L564" s="874"/>
      <c r="M564" s="874"/>
      <c r="N564" s="874"/>
      <c r="O564" s="874"/>
      <c r="P564" s="875" t="s">
        <v>772</v>
      </c>
      <c r="Q564" s="876"/>
      <c r="R564" s="876"/>
      <c r="S564" s="876"/>
      <c r="T564" s="876"/>
      <c r="U564" s="876"/>
      <c r="V564" s="876"/>
      <c r="W564" s="876"/>
      <c r="X564" s="876"/>
      <c r="Y564" s="877">
        <v>0.8</v>
      </c>
      <c r="Z564" s="878"/>
      <c r="AA564" s="878"/>
      <c r="AB564" s="879"/>
      <c r="AC564" s="880" t="s">
        <v>337</v>
      </c>
      <c r="AD564" s="881"/>
      <c r="AE564" s="881"/>
      <c r="AF564" s="881"/>
      <c r="AG564" s="881"/>
      <c r="AH564" s="864" t="s">
        <v>774</v>
      </c>
      <c r="AI564" s="865"/>
      <c r="AJ564" s="865"/>
      <c r="AK564" s="865"/>
      <c r="AL564" s="864" t="s">
        <v>774</v>
      </c>
      <c r="AM564" s="865"/>
      <c r="AN564" s="865"/>
      <c r="AO564" s="865"/>
      <c r="AP564" s="869"/>
      <c r="AQ564" s="869"/>
      <c r="AR564" s="869"/>
      <c r="AS564" s="869"/>
      <c r="AT564" s="869"/>
      <c r="AU564" s="869"/>
      <c r="AV564" s="869"/>
      <c r="AW564" s="869"/>
      <c r="AX564" s="869"/>
      <c r="AY564">
        <f>$AY$561</f>
        <v>1</v>
      </c>
    </row>
    <row r="565" spans="1:51" ht="30" hidden="1" customHeight="1" x14ac:dyDescent="0.2">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2">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2">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2">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2">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2">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2">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2">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2">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2">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2">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2">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2">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2">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2">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2">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2">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2">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2">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2">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2">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2">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2">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2">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2">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2">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2">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2">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2">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59"/>
      <c r="B596" s="859"/>
      <c r="C596" s="859" t="s">
        <v>24</v>
      </c>
      <c r="D596" s="859"/>
      <c r="E596" s="859"/>
      <c r="F596" s="859"/>
      <c r="G596" s="859"/>
      <c r="H596" s="859"/>
      <c r="I596" s="859"/>
      <c r="J596" s="860" t="s">
        <v>273</v>
      </c>
      <c r="K596" s="151"/>
      <c r="L596" s="151"/>
      <c r="M596" s="151"/>
      <c r="N596" s="151"/>
      <c r="O596" s="151"/>
      <c r="P596" s="427" t="s">
        <v>25</v>
      </c>
      <c r="Q596" s="427"/>
      <c r="R596" s="427"/>
      <c r="S596" s="427"/>
      <c r="T596" s="427"/>
      <c r="U596" s="427"/>
      <c r="V596" s="427"/>
      <c r="W596" s="427"/>
      <c r="X596" s="427"/>
      <c r="Y596" s="861" t="s">
        <v>272</v>
      </c>
      <c r="Z596" s="862"/>
      <c r="AA596" s="862"/>
      <c r="AB596" s="862"/>
      <c r="AC596" s="860" t="s">
        <v>305</v>
      </c>
      <c r="AD596" s="860"/>
      <c r="AE596" s="860"/>
      <c r="AF596" s="860"/>
      <c r="AG596" s="860"/>
      <c r="AH596" s="861" t="s">
        <v>325</v>
      </c>
      <c r="AI596" s="859"/>
      <c r="AJ596" s="859"/>
      <c r="AK596" s="859"/>
      <c r="AL596" s="859" t="s">
        <v>19</v>
      </c>
      <c r="AM596" s="859"/>
      <c r="AN596" s="859"/>
      <c r="AO596" s="863"/>
      <c r="AP596" s="884" t="s">
        <v>274</v>
      </c>
      <c r="AQ596" s="884"/>
      <c r="AR596" s="884"/>
      <c r="AS596" s="884"/>
      <c r="AT596" s="884"/>
      <c r="AU596" s="884"/>
      <c r="AV596" s="884"/>
      <c r="AW596" s="884"/>
      <c r="AX596" s="884"/>
      <c r="AY596">
        <f>$AY$594</f>
        <v>0</v>
      </c>
    </row>
    <row r="597" spans="1:51" ht="30" hidden="1" customHeight="1" x14ac:dyDescent="0.2">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2">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2">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2">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2">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2">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2">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2">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2">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2">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2">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2">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2">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2">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2">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2">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2">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2">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2">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2">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2">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2">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2">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2">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2">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2">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2">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2">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2">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2">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2">
      <c r="A627" s="885" t="s">
        <v>656</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307</v>
      </c>
      <c r="AM627" s="889"/>
      <c r="AN627" s="889"/>
      <c r="AO627" s="75"/>
      <c r="AP627" s="65"/>
      <c r="AQ627" s="65"/>
      <c r="AR627" s="65"/>
      <c r="AS627" s="65"/>
      <c r="AT627" s="65"/>
      <c r="AU627" s="65"/>
      <c r="AV627" s="65"/>
      <c r="AW627" s="65"/>
      <c r="AX627" s="66"/>
      <c r="AY627">
        <f>COUNTIF($AO$627,"☑")</f>
        <v>0</v>
      </c>
    </row>
    <row r="628" spans="1:51" ht="14.4"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0"/>
      <c r="B630" s="890"/>
      <c r="C630" s="860" t="s">
        <v>241</v>
      </c>
      <c r="D630" s="891"/>
      <c r="E630" s="860" t="s">
        <v>240</v>
      </c>
      <c r="F630" s="891"/>
      <c r="G630" s="891"/>
      <c r="H630" s="891"/>
      <c r="I630" s="891"/>
      <c r="J630" s="860" t="s">
        <v>273</v>
      </c>
      <c r="K630" s="860"/>
      <c r="L630" s="860"/>
      <c r="M630" s="860"/>
      <c r="N630" s="860"/>
      <c r="O630" s="860"/>
      <c r="P630" s="860" t="s">
        <v>25</v>
      </c>
      <c r="Q630" s="860"/>
      <c r="R630" s="860"/>
      <c r="S630" s="860"/>
      <c r="T630" s="860"/>
      <c r="U630" s="860"/>
      <c r="V630" s="860"/>
      <c r="W630" s="860"/>
      <c r="X630" s="860"/>
      <c r="Y630" s="860" t="s">
        <v>275</v>
      </c>
      <c r="Z630" s="891"/>
      <c r="AA630" s="891"/>
      <c r="AB630" s="891"/>
      <c r="AC630" s="860" t="s">
        <v>229</v>
      </c>
      <c r="AD630" s="860"/>
      <c r="AE630" s="860"/>
      <c r="AF630" s="860"/>
      <c r="AG630" s="860"/>
      <c r="AH630" s="860" t="s">
        <v>236</v>
      </c>
      <c r="AI630" s="891"/>
      <c r="AJ630" s="891"/>
      <c r="AK630" s="891"/>
      <c r="AL630" s="891" t="s">
        <v>19</v>
      </c>
      <c r="AM630" s="891"/>
      <c r="AN630" s="891"/>
      <c r="AO630" s="890"/>
      <c r="AP630" s="884" t="s">
        <v>301</v>
      </c>
      <c r="AQ630" s="884"/>
      <c r="AR630" s="884"/>
      <c r="AS630" s="884"/>
      <c r="AT630" s="884"/>
      <c r="AU630" s="884"/>
      <c r="AV630" s="884"/>
      <c r="AW630" s="884"/>
      <c r="AX630" s="884"/>
    </row>
    <row r="631" spans="1:51" ht="30" customHeight="1" x14ac:dyDescent="0.2">
      <c r="A631" s="870">
        <v>1</v>
      </c>
      <c r="B631" s="870">
        <v>1</v>
      </c>
      <c r="C631" s="892"/>
      <c r="D631" s="892"/>
      <c r="E631" s="660" t="s">
        <v>361</v>
      </c>
      <c r="F631" s="893"/>
      <c r="G631" s="893"/>
      <c r="H631" s="893"/>
      <c r="I631" s="89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2">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2">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2">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2">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2">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2">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2">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2">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2">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2">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2">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2">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2">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2">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2">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2">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2">
      <c r="A648" s="870">
        <v>18</v>
      </c>
      <c r="B648" s="870">
        <v>1</v>
      </c>
      <c r="C648" s="892"/>
      <c r="D648" s="892"/>
      <c r="E648" s="660"/>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2">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2">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2">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2">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2">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2">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2">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2">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2">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2">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2">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2">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27">
      <formula>IF(RIGHT(TEXT(P14,"0.#"),1)=".",FALSE,TRUE)</formula>
    </cfRule>
    <cfRule type="expression" dxfId="1502" priority="928">
      <formula>IF(RIGHT(TEXT(P14,"0.#"),1)=".",TRUE,FALSE)</formula>
    </cfRule>
  </conditionalFormatting>
  <conditionalFormatting sqref="P18:AX18">
    <cfRule type="expression" dxfId="1501" priority="925">
      <formula>IF(RIGHT(TEXT(P18,"0.#"),1)=".",FALSE,TRUE)</formula>
    </cfRule>
    <cfRule type="expression" dxfId="1500" priority="926">
      <formula>IF(RIGHT(TEXT(P18,"0.#"),1)=".",TRUE,FALSE)</formula>
    </cfRule>
  </conditionalFormatting>
  <conditionalFormatting sqref="Y311">
    <cfRule type="expression" dxfId="1499" priority="923">
      <formula>IF(RIGHT(TEXT(Y311,"0.#"),1)=".",FALSE,TRUE)</formula>
    </cfRule>
    <cfRule type="expression" dxfId="1498" priority="924">
      <formula>IF(RIGHT(TEXT(Y311,"0.#"),1)=".",TRUE,FALSE)</formula>
    </cfRule>
  </conditionalFormatting>
  <conditionalFormatting sqref="Y320">
    <cfRule type="expression" dxfId="1497" priority="921">
      <formula>IF(RIGHT(TEXT(Y320,"0.#"),1)=".",FALSE,TRUE)</formula>
    </cfRule>
    <cfRule type="expression" dxfId="1496" priority="922">
      <formula>IF(RIGHT(TEXT(Y320,"0.#"),1)=".",TRUE,FALSE)</formula>
    </cfRule>
  </conditionalFormatting>
  <conditionalFormatting sqref="Y351:Y358 Y349 Y338:Y345 Y336 Y325:Y326 Y323 Y328:Y332">
    <cfRule type="expression" dxfId="1495" priority="901">
      <formula>IF(RIGHT(TEXT(Y323,"0.#"),1)=".",FALSE,TRUE)</formula>
    </cfRule>
    <cfRule type="expression" dxfId="1494" priority="902">
      <formula>IF(RIGHT(TEXT(Y323,"0.#"),1)=".",TRUE,FALSE)</formula>
    </cfRule>
  </conditionalFormatting>
  <conditionalFormatting sqref="P16:AQ17 P15:AX15 P13:AX13">
    <cfRule type="expression" dxfId="1493" priority="919">
      <formula>IF(RIGHT(TEXT(P13,"0.#"),1)=".",FALSE,TRUE)</formula>
    </cfRule>
    <cfRule type="expression" dxfId="1492" priority="920">
      <formula>IF(RIGHT(TEXT(P13,"0.#"),1)=".",TRUE,FALSE)</formula>
    </cfRule>
  </conditionalFormatting>
  <conditionalFormatting sqref="P19:AJ19">
    <cfRule type="expression" dxfId="1491" priority="917">
      <formula>IF(RIGHT(TEXT(P19,"0.#"),1)=".",FALSE,TRUE)</formula>
    </cfRule>
    <cfRule type="expression" dxfId="1490" priority="918">
      <formula>IF(RIGHT(TEXT(P19,"0.#"),1)=".",TRUE,FALSE)</formula>
    </cfRule>
  </conditionalFormatting>
  <conditionalFormatting sqref="AE32 AQ32">
    <cfRule type="expression" dxfId="1489" priority="915">
      <formula>IF(RIGHT(TEXT(AE32,"0.#"),1)=".",FALSE,TRUE)</formula>
    </cfRule>
    <cfRule type="expression" dxfId="1488" priority="916">
      <formula>IF(RIGHT(TEXT(AE32,"0.#"),1)=".",TRUE,FALSE)</formula>
    </cfRule>
  </conditionalFormatting>
  <conditionalFormatting sqref="Y312:Y319 Y310">
    <cfRule type="expression" dxfId="1487" priority="913">
      <formula>IF(RIGHT(TEXT(Y310,"0.#"),1)=".",FALSE,TRUE)</formula>
    </cfRule>
    <cfRule type="expression" dxfId="1486" priority="914">
      <formula>IF(RIGHT(TEXT(Y310,"0.#"),1)=".",TRUE,FALSE)</formula>
    </cfRule>
  </conditionalFormatting>
  <conditionalFormatting sqref="AU311">
    <cfRule type="expression" dxfId="1485" priority="911">
      <formula>IF(RIGHT(TEXT(AU311,"0.#"),1)=".",FALSE,TRUE)</formula>
    </cfRule>
    <cfRule type="expression" dxfId="1484" priority="912">
      <formula>IF(RIGHT(TEXT(AU311,"0.#"),1)=".",TRUE,FALSE)</formula>
    </cfRule>
  </conditionalFormatting>
  <conditionalFormatting sqref="AU320">
    <cfRule type="expression" dxfId="1483" priority="909">
      <formula>IF(RIGHT(TEXT(AU320,"0.#"),1)=".",FALSE,TRUE)</formula>
    </cfRule>
    <cfRule type="expression" dxfId="1482" priority="910">
      <formula>IF(RIGHT(TEXT(AU320,"0.#"),1)=".",TRUE,FALSE)</formula>
    </cfRule>
  </conditionalFormatting>
  <conditionalFormatting sqref="AU312:AU319 AU310">
    <cfRule type="expression" dxfId="1481" priority="907">
      <formula>IF(RIGHT(TEXT(AU310,"0.#"),1)=".",FALSE,TRUE)</formula>
    </cfRule>
    <cfRule type="expression" dxfId="1480" priority="908">
      <formula>IF(RIGHT(TEXT(AU310,"0.#"),1)=".",TRUE,FALSE)</formula>
    </cfRule>
  </conditionalFormatting>
  <conditionalFormatting sqref="Y350 Y337 Y324">
    <cfRule type="expression" dxfId="1479" priority="905">
      <formula>IF(RIGHT(TEXT(Y324,"0.#"),1)=".",FALSE,TRUE)</formula>
    </cfRule>
    <cfRule type="expression" dxfId="1478" priority="906">
      <formula>IF(RIGHT(TEXT(Y324,"0.#"),1)=".",TRUE,FALSE)</formula>
    </cfRule>
  </conditionalFormatting>
  <conditionalFormatting sqref="Y359 Y346 Y333">
    <cfRule type="expression" dxfId="1477" priority="903">
      <formula>IF(RIGHT(TEXT(Y333,"0.#"),1)=".",FALSE,TRUE)</formula>
    </cfRule>
    <cfRule type="expression" dxfId="1476" priority="904">
      <formula>IF(RIGHT(TEXT(Y333,"0.#"),1)=".",TRUE,FALSE)</formula>
    </cfRule>
  </conditionalFormatting>
  <conditionalFormatting sqref="AU350 AU337 AU324">
    <cfRule type="expression" dxfId="1475" priority="899">
      <formula>IF(RIGHT(TEXT(AU324,"0.#"),1)=".",FALSE,TRUE)</formula>
    </cfRule>
    <cfRule type="expression" dxfId="1474" priority="900">
      <formula>IF(RIGHT(TEXT(AU324,"0.#"),1)=".",TRUE,FALSE)</formula>
    </cfRule>
  </conditionalFormatting>
  <conditionalFormatting sqref="AU359 AU346 AU333">
    <cfRule type="expression" dxfId="1473" priority="897">
      <formula>IF(RIGHT(TEXT(AU333,"0.#"),1)=".",FALSE,TRUE)</formula>
    </cfRule>
    <cfRule type="expression" dxfId="1472" priority="898">
      <formula>IF(RIGHT(TEXT(AU333,"0.#"),1)=".",TRUE,FALSE)</formula>
    </cfRule>
  </conditionalFormatting>
  <conditionalFormatting sqref="AU351:AU358 AU349 AU338:AU345 AU336 AU325:AU332 AU323">
    <cfRule type="expression" dxfId="1471" priority="895">
      <formula>IF(RIGHT(TEXT(AU323,"0.#"),1)=".",FALSE,TRUE)</formula>
    </cfRule>
    <cfRule type="expression" dxfId="1470" priority="896">
      <formula>IF(RIGHT(TEXT(AU323,"0.#"),1)=".",TRUE,FALSE)</formula>
    </cfRule>
  </conditionalFormatting>
  <conditionalFormatting sqref="AI32">
    <cfRule type="expression" dxfId="1469" priority="893">
      <formula>IF(RIGHT(TEXT(AI32,"0.#"),1)=".",FALSE,TRUE)</formula>
    </cfRule>
    <cfRule type="expression" dxfId="1468" priority="894">
      <formula>IF(RIGHT(TEXT(AI32,"0.#"),1)=".",TRUE,FALSE)</formula>
    </cfRule>
  </conditionalFormatting>
  <conditionalFormatting sqref="AM32">
    <cfRule type="expression" dxfId="1467" priority="891">
      <formula>IF(RIGHT(TEXT(AM32,"0.#"),1)=".",FALSE,TRUE)</formula>
    </cfRule>
    <cfRule type="expression" dxfId="1466" priority="892">
      <formula>IF(RIGHT(TEXT(AM32,"0.#"),1)=".",TRUE,FALSE)</formula>
    </cfRule>
  </conditionalFormatting>
  <conditionalFormatting sqref="AE33">
    <cfRule type="expression" dxfId="1465" priority="889">
      <formula>IF(RIGHT(TEXT(AE33,"0.#"),1)=".",FALSE,TRUE)</formula>
    </cfRule>
    <cfRule type="expression" dxfId="1464" priority="890">
      <formula>IF(RIGHT(TEXT(AE33,"0.#"),1)=".",TRUE,FALSE)</formula>
    </cfRule>
  </conditionalFormatting>
  <conditionalFormatting sqref="AI33">
    <cfRule type="expression" dxfId="1463" priority="887">
      <formula>IF(RIGHT(TEXT(AI33,"0.#"),1)=".",FALSE,TRUE)</formula>
    </cfRule>
    <cfRule type="expression" dxfId="1462" priority="888">
      <formula>IF(RIGHT(TEXT(AI33,"0.#"),1)=".",TRUE,FALSE)</formula>
    </cfRule>
  </conditionalFormatting>
  <conditionalFormatting sqref="AM33">
    <cfRule type="expression" dxfId="1461" priority="885">
      <formula>IF(RIGHT(TEXT(AM33,"0.#"),1)=".",FALSE,TRUE)</formula>
    </cfRule>
    <cfRule type="expression" dxfId="1460" priority="886">
      <formula>IF(RIGHT(TEXT(AM33,"0.#"),1)=".",TRUE,FALSE)</formula>
    </cfRule>
  </conditionalFormatting>
  <conditionalFormatting sqref="AQ33">
    <cfRule type="expression" dxfId="1459" priority="883">
      <formula>IF(RIGHT(TEXT(AQ33,"0.#"),1)=".",FALSE,TRUE)</formula>
    </cfRule>
    <cfRule type="expression" dxfId="1458" priority="884">
      <formula>IF(RIGHT(TEXT(AQ33,"0.#"),1)=".",TRUE,FALSE)</formula>
    </cfRule>
  </conditionalFormatting>
  <conditionalFormatting sqref="AE210">
    <cfRule type="expression" dxfId="1457" priority="881">
      <formula>IF(RIGHT(TEXT(AE210,"0.#"),1)=".",FALSE,TRUE)</formula>
    </cfRule>
    <cfRule type="expression" dxfId="1456" priority="882">
      <formula>IF(RIGHT(TEXT(AE210,"0.#"),1)=".",TRUE,FALSE)</formula>
    </cfRule>
  </conditionalFormatting>
  <conditionalFormatting sqref="AE211">
    <cfRule type="expression" dxfId="1455" priority="879">
      <formula>IF(RIGHT(TEXT(AE211,"0.#"),1)=".",FALSE,TRUE)</formula>
    </cfRule>
    <cfRule type="expression" dxfId="1454" priority="880">
      <formula>IF(RIGHT(TEXT(AE211,"0.#"),1)=".",TRUE,FALSE)</formula>
    </cfRule>
  </conditionalFormatting>
  <conditionalFormatting sqref="AE212">
    <cfRule type="expression" dxfId="1453" priority="877">
      <formula>IF(RIGHT(TEXT(AE212,"0.#"),1)=".",FALSE,TRUE)</formula>
    </cfRule>
    <cfRule type="expression" dxfId="1452" priority="878">
      <formula>IF(RIGHT(TEXT(AE212,"0.#"),1)=".",TRUE,FALSE)</formula>
    </cfRule>
  </conditionalFormatting>
  <conditionalFormatting sqref="AI212">
    <cfRule type="expression" dxfId="1451" priority="875">
      <formula>IF(RIGHT(TEXT(AI212,"0.#"),1)=".",FALSE,TRUE)</formula>
    </cfRule>
    <cfRule type="expression" dxfId="1450" priority="876">
      <formula>IF(RIGHT(TEXT(AI212,"0.#"),1)=".",TRUE,FALSE)</formula>
    </cfRule>
  </conditionalFormatting>
  <conditionalFormatting sqref="AI211">
    <cfRule type="expression" dxfId="1449" priority="873">
      <formula>IF(RIGHT(TEXT(AI211,"0.#"),1)=".",FALSE,TRUE)</formula>
    </cfRule>
    <cfRule type="expression" dxfId="1448" priority="874">
      <formula>IF(RIGHT(TEXT(AI211,"0.#"),1)=".",TRUE,FALSE)</formula>
    </cfRule>
  </conditionalFormatting>
  <conditionalFormatting sqref="AI210">
    <cfRule type="expression" dxfId="1447" priority="871">
      <formula>IF(RIGHT(TEXT(AI210,"0.#"),1)=".",FALSE,TRUE)</formula>
    </cfRule>
    <cfRule type="expression" dxfId="1446" priority="872">
      <formula>IF(RIGHT(TEXT(AI210,"0.#"),1)=".",TRUE,FALSE)</formula>
    </cfRule>
  </conditionalFormatting>
  <conditionalFormatting sqref="AM210">
    <cfRule type="expression" dxfId="1445" priority="869">
      <formula>IF(RIGHT(TEXT(AM210,"0.#"),1)=".",FALSE,TRUE)</formula>
    </cfRule>
    <cfRule type="expression" dxfId="1444" priority="870">
      <formula>IF(RIGHT(TEXT(AM210,"0.#"),1)=".",TRUE,FALSE)</formula>
    </cfRule>
  </conditionalFormatting>
  <conditionalFormatting sqref="AM211">
    <cfRule type="expression" dxfId="1443" priority="867">
      <formula>IF(RIGHT(TEXT(AM211,"0.#"),1)=".",FALSE,TRUE)</formula>
    </cfRule>
    <cfRule type="expression" dxfId="1442" priority="868">
      <formula>IF(RIGHT(TEXT(AM211,"0.#"),1)=".",TRUE,FALSE)</formula>
    </cfRule>
  </conditionalFormatting>
  <conditionalFormatting sqref="AM212">
    <cfRule type="expression" dxfId="1441" priority="865">
      <formula>IF(RIGHT(TEXT(AM212,"0.#"),1)=".",FALSE,TRUE)</formula>
    </cfRule>
    <cfRule type="expression" dxfId="1440" priority="866">
      <formula>IF(RIGHT(TEXT(AM212,"0.#"),1)=".",TRUE,FALSE)</formula>
    </cfRule>
  </conditionalFormatting>
  <conditionalFormatting sqref="AL368:AO395">
    <cfRule type="expression" dxfId="1439" priority="861">
      <formula>IF(AND(AL368&gt;=0, RIGHT(TEXT(AL368,"0.#"),1)&lt;&gt;"."),TRUE,FALSE)</formula>
    </cfRule>
    <cfRule type="expression" dxfId="1438" priority="862">
      <formula>IF(AND(AL368&gt;=0, RIGHT(TEXT(AL368,"0.#"),1)="."),TRUE,FALSE)</formula>
    </cfRule>
    <cfRule type="expression" dxfId="1437" priority="863">
      <formula>IF(AND(AL368&lt;0, RIGHT(TEXT(AL368,"0.#"),1)&lt;&gt;"."),TRUE,FALSE)</formula>
    </cfRule>
    <cfRule type="expression" dxfId="1436" priority="864">
      <formula>IF(AND(AL368&lt;0, RIGHT(TEXT(AL368,"0.#"),1)="."),TRUE,FALSE)</formula>
    </cfRule>
  </conditionalFormatting>
  <conditionalFormatting sqref="AQ210:AQ212">
    <cfRule type="expression" dxfId="1435" priority="859">
      <formula>IF(RIGHT(TEXT(AQ210,"0.#"),1)=".",FALSE,TRUE)</formula>
    </cfRule>
    <cfRule type="expression" dxfId="1434" priority="860">
      <formula>IF(RIGHT(TEXT(AQ210,"0.#"),1)=".",TRUE,FALSE)</formula>
    </cfRule>
  </conditionalFormatting>
  <conditionalFormatting sqref="AU210:AU212">
    <cfRule type="expression" dxfId="1433" priority="857">
      <formula>IF(RIGHT(TEXT(AU210,"0.#"),1)=".",FALSE,TRUE)</formula>
    </cfRule>
    <cfRule type="expression" dxfId="1432" priority="858">
      <formula>IF(RIGHT(TEXT(AU210,"0.#"),1)=".",TRUE,FALSE)</formula>
    </cfRule>
  </conditionalFormatting>
  <conditionalFormatting sqref="Y368:Y395">
    <cfRule type="expression" dxfId="1431" priority="855">
      <formula>IF(RIGHT(TEXT(Y368,"0.#"),1)=".",FALSE,TRUE)</formula>
    </cfRule>
    <cfRule type="expression" dxfId="1430" priority="856">
      <formula>IF(RIGHT(TEXT(Y368,"0.#"),1)=".",TRUE,FALSE)</formula>
    </cfRule>
  </conditionalFormatting>
  <conditionalFormatting sqref="AL631:AO660">
    <cfRule type="expression" dxfId="1429" priority="851">
      <formula>IF(AND(AL631&gt;=0, RIGHT(TEXT(AL631,"0.#"),1)&lt;&gt;"."),TRUE,FALSE)</formula>
    </cfRule>
    <cfRule type="expression" dxfId="1428" priority="852">
      <formula>IF(AND(AL631&gt;=0, RIGHT(TEXT(AL631,"0.#"),1)="."),TRUE,FALSE)</formula>
    </cfRule>
    <cfRule type="expression" dxfId="1427" priority="853">
      <formula>IF(AND(AL631&lt;0, RIGHT(TEXT(AL631,"0.#"),1)&lt;&gt;"."),TRUE,FALSE)</formula>
    </cfRule>
    <cfRule type="expression" dxfId="1426" priority="854">
      <formula>IF(AND(AL631&lt;0, RIGHT(TEXT(AL631,"0.#"),1)="."),TRUE,FALSE)</formula>
    </cfRule>
  </conditionalFormatting>
  <conditionalFormatting sqref="Y631:Y660">
    <cfRule type="expression" dxfId="1425" priority="849">
      <formula>IF(RIGHT(TEXT(Y631,"0.#"),1)=".",FALSE,TRUE)</formula>
    </cfRule>
    <cfRule type="expression" dxfId="1424" priority="850">
      <formula>IF(RIGHT(TEXT(Y631,"0.#"),1)=".",TRUE,FALSE)</formula>
    </cfRule>
  </conditionalFormatting>
  <conditionalFormatting sqref="AL366:AO367">
    <cfRule type="expression" dxfId="1423" priority="845">
      <formula>IF(AND(AL366&gt;=0, RIGHT(TEXT(AL366,"0.#"),1)&lt;&gt;"."),TRUE,FALSE)</formula>
    </cfRule>
    <cfRule type="expression" dxfId="1422" priority="846">
      <formula>IF(AND(AL366&gt;=0, RIGHT(TEXT(AL366,"0.#"),1)="."),TRUE,FALSE)</formula>
    </cfRule>
    <cfRule type="expression" dxfId="1421" priority="847">
      <formula>IF(AND(AL366&lt;0, RIGHT(TEXT(AL366,"0.#"),1)&lt;&gt;"."),TRUE,FALSE)</formula>
    </cfRule>
    <cfRule type="expression" dxfId="1420" priority="848">
      <formula>IF(AND(AL366&lt;0, RIGHT(TEXT(AL366,"0.#"),1)="."),TRUE,FALSE)</formula>
    </cfRule>
  </conditionalFormatting>
  <conditionalFormatting sqref="Y366:Y367">
    <cfRule type="expression" dxfId="1419" priority="843">
      <formula>IF(RIGHT(TEXT(Y366,"0.#"),1)=".",FALSE,TRUE)</formula>
    </cfRule>
    <cfRule type="expression" dxfId="1418" priority="844">
      <formula>IF(RIGHT(TEXT(Y366,"0.#"),1)=".",TRUE,FALSE)</formula>
    </cfRule>
  </conditionalFormatting>
  <conditionalFormatting sqref="Y401:Y428">
    <cfRule type="expression" dxfId="1417" priority="781">
      <formula>IF(RIGHT(TEXT(Y401,"0.#"),1)=".",FALSE,TRUE)</formula>
    </cfRule>
    <cfRule type="expression" dxfId="1416" priority="782">
      <formula>IF(RIGHT(TEXT(Y401,"0.#"),1)=".",TRUE,FALSE)</formula>
    </cfRule>
  </conditionalFormatting>
  <conditionalFormatting sqref="Y399:Y400">
    <cfRule type="expression" dxfId="1415" priority="775">
      <formula>IF(RIGHT(TEXT(Y399,"0.#"),1)=".",FALSE,TRUE)</formula>
    </cfRule>
    <cfRule type="expression" dxfId="1414" priority="776">
      <formula>IF(RIGHT(TEXT(Y399,"0.#"),1)=".",TRUE,FALSE)</formula>
    </cfRule>
  </conditionalFormatting>
  <conditionalFormatting sqref="Y434:Y461">
    <cfRule type="expression" dxfId="1413" priority="769">
      <formula>IF(RIGHT(TEXT(Y434,"0.#"),1)=".",FALSE,TRUE)</formula>
    </cfRule>
    <cfRule type="expression" dxfId="1412" priority="770">
      <formula>IF(RIGHT(TEXT(Y434,"0.#"),1)=".",TRUE,FALSE)</formula>
    </cfRule>
  </conditionalFormatting>
  <conditionalFormatting sqref="Y432:Y433">
    <cfRule type="expression" dxfId="1411" priority="763">
      <formula>IF(RIGHT(TEXT(Y432,"0.#"),1)=".",FALSE,TRUE)</formula>
    </cfRule>
    <cfRule type="expression" dxfId="1410" priority="764">
      <formula>IF(RIGHT(TEXT(Y432,"0.#"),1)=".",TRUE,FALSE)</formula>
    </cfRule>
  </conditionalFormatting>
  <conditionalFormatting sqref="Y467:Y494">
    <cfRule type="expression" dxfId="1409" priority="757">
      <formula>IF(RIGHT(TEXT(Y467,"0.#"),1)=".",FALSE,TRUE)</formula>
    </cfRule>
    <cfRule type="expression" dxfId="1408" priority="758">
      <formula>IF(RIGHT(TEXT(Y467,"0.#"),1)=".",TRUE,FALSE)</formula>
    </cfRule>
  </conditionalFormatting>
  <conditionalFormatting sqref="Y465:Y466">
    <cfRule type="expression" dxfId="1407" priority="751">
      <formula>IF(RIGHT(TEXT(Y465,"0.#"),1)=".",FALSE,TRUE)</formula>
    </cfRule>
    <cfRule type="expression" dxfId="1406" priority="752">
      <formula>IF(RIGHT(TEXT(Y465,"0.#"),1)=".",TRUE,FALSE)</formula>
    </cfRule>
  </conditionalFormatting>
  <conditionalFormatting sqref="Y500:Y527">
    <cfRule type="expression" dxfId="1405" priority="745">
      <formula>IF(RIGHT(TEXT(Y500,"0.#"),1)=".",FALSE,TRUE)</formula>
    </cfRule>
    <cfRule type="expression" dxfId="1404" priority="746">
      <formula>IF(RIGHT(TEXT(Y500,"0.#"),1)=".",TRUE,FALSE)</formula>
    </cfRule>
  </conditionalFormatting>
  <conditionalFormatting sqref="Y498:Y499">
    <cfRule type="expression" dxfId="1403" priority="739">
      <formula>IF(RIGHT(TEXT(Y498,"0.#"),1)=".",FALSE,TRUE)</formula>
    </cfRule>
    <cfRule type="expression" dxfId="1402" priority="740">
      <formula>IF(RIGHT(TEXT(Y498,"0.#"),1)=".",TRUE,FALSE)</formula>
    </cfRule>
  </conditionalFormatting>
  <conditionalFormatting sqref="Y533:Y560">
    <cfRule type="expression" dxfId="1401" priority="733">
      <formula>IF(RIGHT(TEXT(Y533,"0.#"),1)=".",FALSE,TRUE)</formula>
    </cfRule>
    <cfRule type="expression" dxfId="1400" priority="734">
      <formula>IF(RIGHT(TEXT(Y533,"0.#"),1)=".",TRUE,FALSE)</formula>
    </cfRule>
  </conditionalFormatting>
  <conditionalFormatting sqref="W23">
    <cfRule type="expression" dxfId="1399" priority="841">
      <formula>IF(RIGHT(TEXT(W23,"0.#"),1)=".",FALSE,TRUE)</formula>
    </cfRule>
    <cfRule type="expression" dxfId="1398" priority="842">
      <formula>IF(RIGHT(TEXT(W23,"0.#"),1)=".",TRUE,FALSE)</formula>
    </cfRule>
  </conditionalFormatting>
  <conditionalFormatting sqref="W24:W27">
    <cfRule type="expression" dxfId="1397" priority="839">
      <formula>IF(RIGHT(TEXT(W24,"0.#"),1)=".",FALSE,TRUE)</formula>
    </cfRule>
    <cfRule type="expression" dxfId="1396" priority="840">
      <formula>IF(RIGHT(TEXT(W24,"0.#"),1)=".",TRUE,FALSE)</formula>
    </cfRule>
  </conditionalFormatting>
  <conditionalFormatting sqref="W28">
    <cfRule type="expression" dxfId="1395" priority="837">
      <formula>IF(RIGHT(TEXT(W28,"0.#"),1)=".",FALSE,TRUE)</formula>
    </cfRule>
    <cfRule type="expression" dxfId="1394" priority="838">
      <formula>IF(RIGHT(TEXT(W28,"0.#"),1)=".",TRUE,FALSE)</formula>
    </cfRule>
  </conditionalFormatting>
  <conditionalFormatting sqref="P24:P27">
    <cfRule type="expression" dxfId="1393" priority="833">
      <formula>IF(RIGHT(TEXT(P24,"0.#"),1)=".",FALSE,TRUE)</formula>
    </cfRule>
    <cfRule type="expression" dxfId="1392" priority="834">
      <formula>IF(RIGHT(TEXT(P24,"0.#"),1)=".",TRUE,FALSE)</formula>
    </cfRule>
  </conditionalFormatting>
  <conditionalFormatting sqref="P28">
    <cfRule type="expression" dxfId="1391" priority="831">
      <formula>IF(RIGHT(TEXT(P28,"0.#"),1)=".",FALSE,TRUE)</formula>
    </cfRule>
    <cfRule type="expression" dxfId="1390" priority="832">
      <formula>IF(RIGHT(TEXT(P28,"0.#"),1)=".",TRUE,FALSE)</formula>
    </cfRule>
  </conditionalFormatting>
  <conditionalFormatting sqref="AE202">
    <cfRule type="expression" dxfId="1389" priority="829">
      <formula>IF(RIGHT(TEXT(AE202,"0.#"),1)=".",FALSE,TRUE)</formula>
    </cfRule>
    <cfRule type="expression" dxfId="1388" priority="830">
      <formula>IF(RIGHT(TEXT(AE202,"0.#"),1)=".",TRUE,FALSE)</formula>
    </cfRule>
  </conditionalFormatting>
  <conditionalFormatting sqref="AE203">
    <cfRule type="expression" dxfId="1387" priority="827">
      <formula>IF(RIGHT(TEXT(AE203,"0.#"),1)=".",FALSE,TRUE)</formula>
    </cfRule>
    <cfRule type="expression" dxfId="1386" priority="828">
      <formula>IF(RIGHT(TEXT(AE203,"0.#"),1)=".",TRUE,FALSE)</formula>
    </cfRule>
  </conditionalFormatting>
  <conditionalFormatting sqref="AE204">
    <cfRule type="expression" dxfId="1385" priority="825">
      <formula>IF(RIGHT(TEXT(AE204,"0.#"),1)=".",FALSE,TRUE)</formula>
    </cfRule>
    <cfRule type="expression" dxfId="1384" priority="826">
      <formula>IF(RIGHT(TEXT(AE204,"0.#"),1)=".",TRUE,FALSE)</formula>
    </cfRule>
  </conditionalFormatting>
  <conditionalFormatting sqref="AI204">
    <cfRule type="expression" dxfId="1383" priority="823">
      <formula>IF(RIGHT(TEXT(AI204,"0.#"),1)=".",FALSE,TRUE)</formula>
    </cfRule>
    <cfRule type="expression" dxfId="1382" priority="824">
      <formula>IF(RIGHT(TEXT(AI204,"0.#"),1)=".",TRUE,FALSE)</formula>
    </cfRule>
  </conditionalFormatting>
  <conditionalFormatting sqref="AI203">
    <cfRule type="expression" dxfId="1381" priority="821">
      <formula>IF(RIGHT(TEXT(AI203,"0.#"),1)=".",FALSE,TRUE)</formula>
    </cfRule>
    <cfRule type="expression" dxfId="1380" priority="822">
      <formula>IF(RIGHT(TEXT(AI203,"0.#"),1)=".",TRUE,FALSE)</formula>
    </cfRule>
  </conditionalFormatting>
  <conditionalFormatting sqref="AI202">
    <cfRule type="expression" dxfId="1379" priority="819">
      <formula>IF(RIGHT(TEXT(AI202,"0.#"),1)=".",FALSE,TRUE)</formula>
    </cfRule>
    <cfRule type="expression" dxfId="1378" priority="820">
      <formula>IF(RIGHT(TEXT(AI202,"0.#"),1)=".",TRUE,FALSE)</formula>
    </cfRule>
  </conditionalFormatting>
  <conditionalFormatting sqref="AM202">
    <cfRule type="expression" dxfId="1377" priority="817">
      <formula>IF(RIGHT(TEXT(AM202,"0.#"),1)=".",FALSE,TRUE)</formula>
    </cfRule>
    <cfRule type="expression" dxfId="1376" priority="818">
      <formula>IF(RIGHT(TEXT(AM202,"0.#"),1)=".",TRUE,FALSE)</formula>
    </cfRule>
  </conditionalFormatting>
  <conditionalFormatting sqref="AM203">
    <cfRule type="expression" dxfId="1375" priority="815">
      <formula>IF(RIGHT(TEXT(AM203,"0.#"),1)=".",FALSE,TRUE)</formula>
    </cfRule>
    <cfRule type="expression" dxfId="1374" priority="816">
      <formula>IF(RIGHT(TEXT(AM203,"0.#"),1)=".",TRUE,FALSE)</formula>
    </cfRule>
  </conditionalFormatting>
  <conditionalFormatting sqref="AM204">
    <cfRule type="expression" dxfId="1373" priority="813">
      <formula>IF(RIGHT(TEXT(AM204,"0.#"),1)=".",FALSE,TRUE)</formula>
    </cfRule>
    <cfRule type="expression" dxfId="1372" priority="814">
      <formula>IF(RIGHT(TEXT(AM204,"0.#"),1)=".",TRUE,FALSE)</formula>
    </cfRule>
  </conditionalFormatting>
  <conditionalFormatting sqref="AQ202:AQ204">
    <cfRule type="expression" dxfId="1371" priority="811">
      <formula>IF(RIGHT(TEXT(AQ202,"0.#"),1)=".",FALSE,TRUE)</formula>
    </cfRule>
    <cfRule type="expression" dxfId="1370" priority="812">
      <formula>IF(RIGHT(TEXT(AQ202,"0.#"),1)=".",TRUE,FALSE)</formula>
    </cfRule>
  </conditionalFormatting>
  <conditionalFormatting sqref="AU202:AU204">
    <cfRule type="expression" dxfId="1369" priority="809">
      <formula>IF(RIGHT(TEXT(AU202,"0.#"),1)=".",FALSE,TRUE)</formula>
    </cfRule>
    <cfRule type="expression" dxfId="1368" priority="810">
      <formula>IF(RIGHT(TEXT(AU202,"0.#"),1)=".",TRUE,FALSE)</formula>
    </cfRule>
  </conditionalFormatting>
  <conditionalFormatting sqref="AE205">
    <cfRule type="expression" dxfId="1367" priority="807">
      <formula>IF(RIGHT(TEXT(AE205,"0.#"),1)=".",FALSE,TRUE)</formula>
    </cfRule>
    <cfRule type="expression" dxfId="1366" priority="808">
      <formula>IF(RIGHT(TEXT(AE205,"0.#"),1)=".",TRUE,FALSE)</formula>
    </cfRule>
  </conditionalFormatting>
  <conditionalFormatting sqref="AE206">
    <cfRule type="expression" dxfId="1365" priority="805">
      <formula>IF(RIGHT(TEXT(AE206,"0.#"),1)=".",FALSE,TRUE)</formula>
    </cfRule>
    <cfRule type="expression" dxfId="1364" priority="806">
      <formula>IF(RIGHT(TEXT(AE206,"0.#"),1)=".",TRUE,FALSE)</formula>
    </cfRule>
  </conditionalFormatting>
  <conditionalFormatting sqref="AE207">
    <cfRule type="expression" dxfId="1363" priority="803">
      <formula>IF(RIGHT(TEXT(AE207,"0.#"),1)=".",FALSE,TRUE)</formula>
    </cfRule>
    <cfRule type="expression" dxfId="1362" priority="804">
      <formula>IF(RIGHT(TEXT(AE207,"0.#"),1)=".",TRUE,FALSE)</formula>
    </cfRule>
  </conditionalFormatting>
  <conditionalFormatting sqref="AI207">
    <cfRule type="expression" dxfId="1361" priority="801">
      <formula>IF(RIGHT(TEXT(AI207,"0.#"),1)=".",FALSE,TRUE)</formula>
    </cfRule>
    <cfRule type="expression" dxfId="1360" priority="802">
      <formula>IF(RIGHT(TEXT(AI207,"0.#"),1)=".",TRUE,FALSE)</formula>
    </cfRule>
  </conditionalFormatting>
  <conditionalFormatting sqref="AI206">
    <cfRule type="expression" dxfId="1359" priority="799">
      <formula>IF(RIGHT(TEXT(AI206,"0.#"),1)=".",FALSE,TRUE)</formula>
    </cfRule>
    <cfRule type="expression" dxfId="1358" priority="800">
      <formula>IF(RIGHT(TEXT(AI206,"0.#"),1)=".",TRUE,FALSE)</formula>
    </cfRule>
  </conditionalFormatting>
  <conditionalFormatting sqref="AI205">
    <cfRule type="expression" dxfId="1357" priority="797">
      <formula>IF(RIGHT(TEXT(AI205,"0.#"),1)=".",FALSE,TRUE)</formula>
    </cfRule>
    <cfRule type="expression" dxfId="1356" priority="798">
      <formula>IF(RIGHT(TEXT(AI205,"0.#"),1)=".",TRUE,FALSE)</formula>
    </cfRule>
  </conditionalFormatting>
  <conditionalFormatting sqref="AM205">
    <cfRule type="expression" dxfId="1355" priority="795">
      <formula>IF(RIGHT(TEXT(AM205,"0.#"),1)=".",FALSE,TRUE)</formula>
    </cfRule>
    <cfRule type="expression" dxfId="1354" priority="796">
      <formula>IF(RIGHT(TEXT(AM205,"0.#"),1)=".",TRUE,FALSE)</formula>
    </cfRule>
  </conditionalFormatting>
  <conditionalFormatting sqref="AM206">
    <cfRule type="expression" dxfId="1353" priority="793">
      <formula>IF(RIGHT(TEXT(AM206,"0.#"),1)=".",FALSE,TRUE)</formula>
    </cfRule>
    <cfRule type="expression" dxfId="1352" priority="794">
      <formula>IF(RIGHT(TEXT(AM206,"0.#"),1)=".",TRUE,FALSE)</formula>
    </cfRule>
  </conditionalFormatting>
  <conditionalFormatting sqref="AM207">
    <cfRule type="expression" dxfId="1351" priority="791">
      <formula>IF(RIGHT(TEXT(AM207,"0.#"),1)=".",FALSE,TRUE)</formula>
    </cfRule>
    <cfRule type="expression" dxfId="1350" priority="792">
      <formula>IF(RIGHT(TEXT(AM207,"0.#"),1)=".",TRUE,FALSE)</formula>
    </cfRule>
  </conditionalFormatting>
  <conditionalFormatting sqref="AQ205:AQ207">
    <cfRule type="expression" dxfId="1349" priority="789">
      <formula>IF(RIGHT(TEXT(AQ205,"0.#"),1)=".",FALSE,TRUE)</formula>
    </cfRule>
    <cfRule type="expression" dxfId="1348" priority="790">
      <formula>IF(RIGHT(TEXT(AQ205,"0.#"),1)=".",TRUE,FALSE)</formula>
    </cfRule>
  </conditionalFormatting>
  <conditionalFormatting sqref="AU205:AU207">
    <cfRule type="expression" dxfId="1347" priority="787">
      <formula>IF(RIGHT(TEXT(AU205,"0.#"),1)=".",FALSE,TRUE)</formula>
    </cfRule>
    <cfRule type="expression" dxfId="1346" priority="788">
      <formula>IF(RIGHT(TEXT(AU205,"0.#"),1)=".",TRUE,FALSE)</formula>
    </cfRule>
  </conditionalFormatting>
  <conditionalFormatting sqref="AL401:AO428">
    <cfRule type="expression" dxfId="1345" priority="783">
      <formula>IF(AND(AL401&gt;=0, RIGHT(TEXT(AL401,"0.#"),1)&lt;&gt;"."),TRUE,FALSE)</formula>
    </cfRule>
    <cfRule type="expression" dxfId="1344" priority="784">
      <formula>IF(AND(AL401&gt;=0, RIGHT(TEXT(AL401,"0.#"),1)="."),TRUE,FALSE)</formula>
    </cfRule>
    <cfRule type="expression" dxfId="1343" priority="785">
      <formula>IF(AND(AL401&lt;0, RIGHT(TEXT(AL401,"0.#"),1)&lt;&gt;"."),TRUE,FALSE)</formula>
    </cfRule>
    <cfRule type="expression" dxfId="1342" priority="786">
      <formula>IF(AND(AL401&lt;0, RIGHT(TEXT(AL401,"0.#"),1)="."),TRUE,FALSE)</formula>
    </cfRule>
  </conditionalFormatting>
  <conditionalFormatting sqref="AL399:AO400">
    <cfRule type="expression" dxfId="1341" priority="777">
      <formula>IF(AND(AL399&gt;=0, RIGHT(TEXT(AL399,"0.#"),1)&lt;&gt;"."),TRUE,FALSE)</formula>
    </cfRule>
    <cfRule type="expression" dxfId="1340" priority="778">
      <formula>IF(AND(AL399&gt;=0, RIGHT(TEXT(AL399,"0.#"),1)="."),TRUE,FALSE)</formula>
    </cfRule>
    <cfRule type="expression" dxfId="1339" priority="779">
      <formula>IF(AND(AL399&lt;0, RIGHT(TEXT(AL399,"0.#"),1)&lt;&gt;"."),TRUE,FALSE)</formula>
    </cfRule>
    <cfRule type="expression" dxfId="1338" priority="780">
      <formula>IF(AND(AL399&lt;0, RIGHT(TEXT(AL399,"0.#"),1)="."),TRUE,FALSE)</formula>
    </cfRule>
  </conditionalFormatting>
  <conditionalFormatting sqref="AL434:AO461">
    <cfRule type="expression" dxfId="1337" priority="771">
      <formula>IF(AND(AL434&gt;=0, RIGHT(TEXT(AL434,"0.#"),1)&lt;&gt;"."),TRUE,FALSE)</formula>
    </cfRule>
    <cfRule type="expression" dxfId="1336" priority="772">
      <formula>IF(AND(AL434&gt;=0, RIGHT(TEXT(AL434,"0.#"),1)="."),TRUE,FALSE)</formula>
    </cfRule>
    <cfRule type="expression" dxfId="1335" priority="773">
      <formula>IF(AND(AL434&lt;0, RIGHT(TEXT(AL434,"0.#"),1)&lt;&gt;"."),TRUE,FALSE)</formula>
    </cfRule>
    <cfRule type="expression" dxfId="1334" priority="774">
      <formula>IF(AND(AL434&lt;0, RIGHT(TEXT(AL434,"0.#"),1)="."),TRUE,FALSE)</formula>
    </cfRule>
  </conditionalFormatting>
  <conditionalFormatting sqref="AL432:AO433">
    <cfRule type="expression" dxfId="1333" priority="765">
      <formula>IF(AND(AL432&gt;=0, RIGHT(TEXT(AL432,"0.#"),1)&lt;&gt;"."),TRUE,FALSE)</formula>
    </cfRule>
    <cfRule type="expression" dxfId="1332" priority="766">
      <formula>IF(AND(AL432&gt;=0, RIGHT(TEXT(AL432,"0.#"),1)="."),TRUE,FALSE)</formula>
    </cfRule>
    <cfRule type="expression" dxfId="1331" priority="767">
      <formula>IF(AND(AL432&lt;0, RIGHT(TEXT(AL432,"0.#"),1)&lt;&gt;"."),TRUE,FALSE)</formula>
    </cfRule>
    <cfRule type="expression" dxfId="1330" priority="768">
      <formula>IF(AND(AL432&lt;0, RIGHT(TEXT(AL432,"0.#"),1)="."),TRUE,FALSE)</formula>
    </cfRule>
  </conditionalFormatting>
  <conditionalFormatting sqref="AL467:AO494">
    <cfRule type="expression" dxfId="1329" priority="759">
      <formula>IF(AND(AL467&gt;=0, RIGHT(TEXT(AL467,"0.#"),1)&lt;&gt;"."),TRUE,FALSE)</formula>
    </cfRule>
    <cfRule type="expression" dxfId="1328" priority="760">
      <formula>IF(AND(AL467&gt;=0, RIGHT(TEXT(AL467,"0.#"),1)="."),TRUE,FALSE)</formula>
    </cfRule>
    <cfRule type="expression" dxfId="1327" priority="761">
      <formula>IF(AND(AL467&lt;0, RIGHT(TEXT(AL467,"0.#"),1)&lt;&gt;"."),TRUE,FALSE)</formula>
    </cfRule>
    <cfRule type="expression" dxfId="1326" priority="762">
      <formula>IF(AND(AL467&lt;0, RIGHT(TEXT(AL467,"0.#"),1)="."),TRUE,FALSE)</formula>
    </cfRule>
  </conditionalFormatting>
  <conditionalFormatting sqref="AL465:AO465">
    <cfRule type="expression" dxfId="1325" priority="753">
      <formula>IF(AND(AL465&gt;=0, RIGHT(TEXT(AL465,"0.#"),1)&lt;&gt;"."),TRUE,FALSE)</formula>
    </cfRule>
    <cfRule type="expression" dxfId="1324" priority="754">
      <formula>IF(AND(AL465&gt;=0, RIGHT(TEXT(AL465,"0.#"),1)="."),TRUE,FALSE)</formula>
    </cfRule>
    <cfRule type="expression" dxfId="1323" priority="755">
      <formula>IF(AND(AL465&lt;0, RIGHT(TEXT(AL465,"0.#"),1)&lt;&gt;"."),TRUE,FALSE)</formula>
    </cfRule>
    <cfRule type="expression" dxfId="1322" priority="756">
      <formula>IF(AND(AL465&lt;0, RIGHT(TEXT(AL465,"0.#"),1)="."),TRUE,FALSE)</formula>
    </cfRule>
  </conditionalFormatting>
  <conditionalFormatting sqref="AL500:AO527">
    <cfRule type="expression" dxfId="1321" priority="747">
      <formula>IF(AND(AL500&gt;=0, RIGHT(TEXT(AL500,"0.#"),1)&lt;&gt;"."),TRUE,FALSE)</formula>
    </cfRule>
    <cfRule type="expression" dxfId="1320" priority="748">
      <formula>IF(AND(AL500&gt;=0, RIGHT(TEXT(AL500,"0.#"),1)="."),TRUE,FALSE)</formula>
    </cfRule>
    <cfRule type="expression" dxfId="1319" priority="749">
      <formula>IF(AND(AL500&lt;0, RIGHT(TEXT(AL500,"0.#"),1)&lt;&gt;"."),TRUE,FALSE)</formula>
    </cfRule>
    <cfRule type="expression" dxfId="1318" priority="750">
      <formula>IF(AND(AL500&lt;0, RIGHT(TEXT(AL500,"0.#"),1)="."),TRUE,FALSE)</formula>
    </cfRule>
  </conditionalFormatting>
  <conditionalFormatting sqref="AL498:AO499">
    <cfRule type="expression" dxfId="1317" priority="741">
      <formula>IF(AND(AL498&gt;=0, RIGHT(TEXT(AL498,"0.#"),1)&lt;&gt;"."),TRUE,FALSE)</formula>
    </cfRule>
    <cfRule type="expression" dxfId="1316" priority="742">
      <formula>IF(AND(AL498&gt;=0, RIGHT(TEXT(AL498,"0.#"),1)="."),TRUE,FALSE)</formula>
    </cfRule>
    <cfRule type="expression" dxfId="1315" priority="743">
      <formula>IF(AND(AL498&lt;0, RIGHT(TEXT(AL498,"0.#"),1)&lt;&gt;"."),TRUE,FALSE)</formula>
    </cfRule>
    <cfRule type="expression" dxfId="1314" priority="744">
      <formula>IF(AND(AL498&lt;0, RIGHT(TEXT(AL498,"0.#"),1)="."),TRUE,FALSE)</formula>
    </cfRule>
  </conditionalFormatting>
  <conditionalFormatting sqref="AL533:AO560">
    <cfRule type="expression" dxfId="1313" priority="735">
      <formula>IF(AND(AL533&gt;=0, RIGHT(TEXT(AL533,"0.#"),1)&lt;&gt;"."),TRUE,FALSE)</formula>
    </cfRule>
    <cfRule type="expression" dxfId="1312" priority="736">
      <formula>IF(AND(AL533&gt;=0, RIGHT(TEXT(AL533,"0.#"),1)="."),TRUE,FALSE)</formula>
    </cfRule>
    <cfRule type="expression" dxfId="1311" priority="737">
      <formula>IF(AND(AL533&lt;0, RIGHT(TEXT(AL533,"0.#"),1)&lt;&gt;"."),TRUE,FALSE)</formula>
    </cfRule>
    <cfRule type="expression" dxfId="1310" priority="738">
      <formula>IF(AND(AL533&lt;0, RIGHT(TEXT(AL533,"0.#"),1)="."),TRUE,FALSE)</formula>
    </cfRule>
  </conditionalFormatting>
  <conditionalFormatting sqref="AL532:AO532">
    <cfRule type="expression" dxfId="1309" priority="729">
      <formula>IF(AND(AL532&gt;=0, RIGHT(TEXT(AL532,"0.#"),1)&lt;&gt;"."),TRUE,FALSE)</formula>
    </cfRule>
    <cfRule type="expression" dxfId="1308" priority="730">
      <formula>IF(AND(AL532&gt;=0, RIGHT(TEXT(AL532,"0.#"),1)="."),TRUE,FALSE)</formula>
    </cfRule>
    <cfRule type="expression" dxfId="1307" priority="731">
      <formula>IF(AND(AL532&lt;0, RIGHT(TEXT(AL532,"0.#"),1)&lt;&gt;"."),TRUE,FALSE)</formula>
    </cfRule>
    <cfRule type="expression" dxfId="1306" priority="732">
      <formula>IF(AND(AL532&lt;0, RIGHT(TEXT(AL532,"0.#"),1)="."),TRUE,FALSE)</formula>
    </cfRule>
  </conditionalFormatting>
  <conditionalFormatting sqref="Y531:Y532">
    <cfRule type="expression" dxfId="1305" priority="727">
      <formula>IF(RIGHT(TEXT(Y531,"0.#"),1)=".",FALSE,TRUE)</formula>
    </cfRule>
    <cfRule type="expression" dxfId="1304" priority="728">
      <formula>IF(RIGHT(TEXT(Y531,"0.#"),1)=".",TRUE,FALSE)</formula>
    </cfRule>
  </conditionalFormatting>
  <conditionalFormatting sqref="AL566:AO593">
    <cfRule type="expression" dxfId="1303" priority="723">
      <formula>IF(AND(AL566&gt;=0, RIGHT(TEXT(AL566,"0.#"),1)&lt;&gt;"."),TRUE,FALSE)</formula>
    </cfRule>
    <cfRule type="expression" dxfId="1302" priority="724">
      <formula>IF(AND(AL566&gt;=0, RIGHT(TEXT(AL566,"0.#"),1)="."),TRUE,FALSE)</formula>
    </cfRule>
    <cfRule type="expression" dxfId="1301" priority="725">
      <formula>IF(AND(AL566&lt;0, RIGHT(TEXT(AL566,"0.#"),1)&lt;&gt;"."),TRUE,FALSE)</formula>
    </cfRule>
    <cfRule type="expression" dxfId="1300" priority="726">
      <formula>IF(AND(AL566&lt;0, RIGHT(TEXT(AL566,"0.#"),1)="."),TRUE,FALSE)</formula>
    </cfRule>
  </conditionalFormatting>
  <conditionalFormatting sqref="Y566:Y593">
    <cfRule type="expression" dxfId="1299" priority="721">
      <formula>IF(RIGHT(TEXT(Y566,"0.#"),1)=".",FALSE,TRUE)</formula>
    </cfRule>
    <cfRule type="expression" dxfId="1298" priority="722">
      <formula>IF(RIGHT(TEXT(Y566,"0.#"),1)=".",TRUE,FALSE)</formula>
    </cfRule>
  </conditionalFormatting>
  <conditionalFormatting sqref="AL565:AO565">
    <cfRule type="expression" dxfId="1297" priority="717">
      <formula>IF(AND(AL565&gt;=0, RIGHT(TEXT(AL565,"0.#"),1)&lt;&gt;"."),TRUE,FALSE)</formula>
    </cfRule>
    <cfRule type="expression" dxfId="1296" priority="718">
      <formula>IF(AND(AL565&gt;=0, RIGHT(TEXT(AL565,"0.#"),1)="."),TRUE,FALSE)</formula>
    </cfRule>
    <cfRule type="expression" dxfId="1295" priority="719">
      <formula>IF(AND(AL565&lt;0, RIGHT(TEXT(AL565,"0.#"),1)&lt;&gt;"."),TRUE,FALSE)</formula>
    </cfRule>
    <cfRule type="expression" dxfId="1294" priority="720">
      <formula>IF(AND(AL565&lt;0, RIGHT(TEXT(AL565,"0.#"),1)="."),TRUE,FALSE)</formula>
    </cfRule>
  </conditionalFormatting>
  <conditionalFormatting sqref="Y564:Y565">
    <cfRule type="expression" dxfId="1293" priority="715">
      <formula>IF(RIGHT(TEXT(Y564,"0.#"),1)=".",FALSE,TRUE)</formula>
    </cfRule>
    <cfRule type="expression" dxfId="1292" priority="716">
      <formula>IF(RIGHT(TEXT(Y564,"0.#"),1)=".",TRUE,FALSE)</formula>
    </cfRule>
  </conditionalFormatting>
  <conditionalFormatting sqref="AL599:AO626">
    <cfRule type="expression" dxfId="1291" priority="711">
      <formula>IF(AND(AL599&gt;=0, RIGHT(TEXT(AL599,"0.#"),1)&lt;&gt;"."),TRUE,FALSE)</formula>
    </cfRule>
    <cfRule type="expression" dxfId="1290" priority="712">
      <formula>IF(AND(AL599&gt;=0, RIGHT(TEXT(AL599,"0.#"),1)="."),TRUE,FALSE)</formula>
    </cfRule>
    <cfRule type="expression" dxfId="1289" priority="713">
      <formula>IF(AND(AL599&lt;0, RIGHT(TEXT(AL599,"0.#"),1)&lt;&gt;"."),TRUE,FALSE)</formula>
    </cfRule>
    <cfRule type="expression" dxfId="1288" priority="714">
      <formula>IF(AND(AL599&lt;0, RIGHT(TEXT(AL599,"0.#"),1)="."),TRUE,FALSE)</formula>
    </cfRule>
  </conditionalFormatting>
  <conditionalFormatting sqref="Y599:Y626">
    <cfRule type="expression" dxfId="1287" priority="709">
      <formula>IF(RIGHT(TEXT(Y599,"0.#"),1)=".",FALSE,TRUE)</formula>
    </cfRule>
    <cfRule type="expression" dxfId="1286" priority="710">
      <formula>IF(RIGHT(TEXT(Y599,"0.#"),1)=".",TRUE,FALSE)</formula>
    </cfRule>
  </conditionalFormatting>
  <conditionalFormatting sqref="AL597:AO598">
    <cfRule type="expression" dxfId="1285" priority="705">
      <formula>IF(AND(AL597&gt;=0, RIGHT(TEXT(AL597,"0.#"),1)&lt;&gt;"."),TRUE,FALSE)</formula>
    </cfRule>
    <cfRule type="expression" dxfId="1284" priority="706">
      <formula>IF(AND(AL597&gt;=0, RIGHT(TEXT(AL597,"0.#"),1)="."),TRUE,FALSE)</formula>
    </cfRule>
    <cfRule type="expression" dxfId="1283" priority="707">
      <formula>IF(AND(AL597&lt;0, RIGHT(TEXT(AL597,"0.#"),1)&lt;&gt;"."),TRUE,FALSE)</formula>
    </cfRule>
    <cfRule type="expression" dxfId="1282" priority="708">
      <formula>IF(AND(AL597&lt;0, RIGHT(TEXT(AL597,"0.#"),1)="."),TRUE,FALSE)</formula>
    </cfRule>
  </conditionalFormatting>
  <conditionalFormatting sqref="Y597:Y598">
    <cfRule type="expression" dxfId="1281" priority="703">
      <formula>IF(RIGHT(TEXT(Y597,"0.#"),1)=".",FALSE,TRUE)</formula>
    </cfRule>
    <cfRule type="expression" dxfId="1280" priority="704">
      <formula>IF(RIGHT(TEXT(Y597,"0.#"),1)=".",TRUE,FALSE)</formula>
    </cfRule>
  </conditionalFormatting>
  <conditionalFormatting sqref="AU33">
    <cfRule type="expression" dxfId="1279" priority="699">
      <formula>IF(RIGHT(TEXT(AU33,"0.#"),1)=".",FALSE,TRUE)</formula>
    </cfRule>
    <cfRule type="expression" dxfId="1278" priority="700">
      <formula>IF(RIGHT(TEXT(AU33,"0.#"),1)=".",TRUE,FALSE)</formula>
    </cfRule>
  </conditionalFormatting>
  <conditionalFormatting sqref="AU32">
    <cfRule type="expression" dxfId="1277" priority="701">
      <formula>IF(RIGHT(TEXT(AU32,"0.#"),1)=".",FALSE,TRUE)</formula>
    </cfRule>
    <cfRule type="expression" dxfId="1276" priority="702">
      <formula>IF(RIGHT(TEXT(AU32,"0.#"),1)=".",TRUE,FALSE)</formula>
    </cfRule>
  </conditionalFormatting>
  <conditionalFormatting sqref="P29:AC29">
    <cfRule type="expression" dxfId="1275" priority="697">
      <formula>IF(RIGHT(TEXT(P29,"0.#"),1)=".",FALSE,TRUE)</formula>
    </cfRule>
    <cfRule type="expression" dxfId="1274" priority="698">
      <formula>IF(RIGHT(TEXT(P29,"0.#"),1)=".",TRUE,FALSE)</formula>
    </cfRule>
  </conditionalFormatting>
  <conditionalFormatting sqref="AQ39:AQ41">
    <cfRule type="expression" dxfId="1273" priority="677">
      <formula>IF(RIGHT(TEXT(AQ39,"0.#"),1)=".",FALSE,TRUE)</formula>
    </cfRule>
    <cfRule type="expression" dxfId="1272" priority="678">
      <formula>IF(RIGHT(TEXT(AQ39,"0.#"),1)=".",TRUE,FALSE)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E41 AI41">
    <cfRule type="expression" dxfId="721" priority="21">
      <formula>IF(RIGHT(TEXT(AE41,"0.#"),1)=".",FALSE,TRUE)</formula>
    </cfRule>
    <cfRule type="expression" dxfId="720" priority="22">
      <formula>IF(RIGHT(TEXT(AE41,"0.#"),1)=".",TRUE,FALSE)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U39:AU41">
    <cfRule type="expression" dxfId="711" priority="11">
      <formula>IF(RIGHT(TEXT(AU39,"0.#"),1)=".",FALSE,TRUE)</formula>
    </cfRule>
    <cfRule type="expression" dxfId="710" priority="12">
      <formula>IF(RIGHT(TEXT(AU39,"0.#"),1)=".",TRUE,FALSE)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Y327">
    <cfRule type="expression" dxfId="701" priority="1">
      <formula>IF(RIGHT(TEXT(Y327,"0.#"),1)=".",FALSE,TRUE)</formula>
    </cfRule>
    <cfRule type="expression" dxfId="700" priority="2">
      <formula>IF(RIGHT(TEXT(Y327,"0.#"),1)=".",TRUE,FALSE)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16383" man="1"/>
    <brk id="220" max="16383" man="1"/>
    <brk id="248" max="16383" man="1"/>
    <brk id="268" max="16383" man="1"/>
    <brk id="307" max="16383" man="1"/>
    <brk id="362" max="16383" man="1"/>
    <brk id="56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229</v>
      </c>
      <c r="AI1" s="51" t="s">
        <v>232</v>
      </c>
      <c r="AK1" s="51" t="s">
        <v>237</v>
      </c>
      <c r="AM1" s="77"/>
      <c r="AN1" s="77"/>
      <c r="AP1" s="28" t="s">
        <v>317</v>
      </c>
    </row>
    <row r="2" spans="1:42" ht="13.5" customHeight="1" x14ac:dyDescent="0.2">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330</v>
      </c>
      <c r="AI2" s="51" t="s">
        <v>361</v>
      </c>
      <c r="AK2" s="51" t="s">
        <v>238</v>
      </c>
      <c r="AM2" s="77"/>
      <c r="AN2" s="77"/>
      <c r="AP2" s="53" t="s">
        <v>330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621</v>
      </c>
      <c r="W3" s="32" t="s">
        <v>141</v>
      </c>
      <c r="Y3" s="32" t="s">
        <v>65</v>
      </c>
      <c r="Z3" s="32" t="s">
        <v>497</v>
      </c>
      <c r="AA3" s="86" t="s">
        <v>463</v>
      </c>
      <c r="AB3" s="86" t="s">
        <v>591</v>
      </c>
      <c r="AC3" s="87" t="s">
        <v>131</v>
      </c>
      <c r="AD3" s="28"/>
      <c r="AE3" s="43" t="s">
        <v>166</v>
      </c>
      <c r="AF3" s="30"/>
      <c r="AG3" s="53" t="s">
        <v>331</v>
      </c>
      <c r="AI3" s="51" t="s">
        <v>231</v>
      </c>
      <c r="AK3" s="51" t="str">
        <f>CHAR(CODE(AK2)+1)</f>
        <v>B</v>
      </c>
      <c r="AM3" s="77"/>
      <c r="AN3" s="77"/>
      <c r="AP3" s="53" t="s">
        <v>331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680</v>
      </c>
      <c r="W4" s="32" t="s">
        <v>142</v>
      </c>
      <c r="Y4" s="32" t="s">
        <v>370</v>
      </c>
      <c r="Z4" s="32" t="s">
        <v>498</v>
      </c>
      <c r="AA4" s="86" t="s">
        <v>464</v>
      </c>
      <c r="AB4" s="86" t="s">
        <v>592</v>
      </c>
      <c r="AC4" s="86" t="s">
        <v>132</v>
      </c>
      <c r="AD4" s="28"/>
      <c r="AE4" s="43" t="s">
        <v>167</v>
      </c>
      <c r="AF4" s="30"/>
      <c r="AG4" s="53" t="s">
        <v>332</v>
      </c>
      <c r="AI4" s="51" t="s">
        <v>233</v>
      </c>
      <c r="AK4" s="51" t="str">
        <f t="shared" ref="AK4:AK49" si="7">CHAR(CODE(AK3)+1)</f>
        <v>C</v>
      </c>
      <c r="AM4" s="77"/>
      <c r="AN4" s="77"/>
      <c r="AP4" s="53" t="s">
        <v>332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645</v>
      </c>
      <c r="Y5" s="32" t="s">
        <v>371</v>
      </c>
      <c r="Z5" s="32" t="s">
        <v>499</v>
      </c>
      <c r="AA5" s="86" t="s">
        <v>465</v>
      </c>
      <c r="AB5" s="86" t="s">
        <v>593</v>
      </c>
      <c r="AC5" s="86" t="s">
        <v>168</v>
      </c>
      <c r="AD5" s="31"/>
      <c r="AE5" s="43" t="s">
        <v>342</v>
      </c>
      <c r="AF5" s="30"/>
      <c r="AG5" s="53" t="s">
        <v>333</v>
      </c>
      <c r="AI5" s="51" t="s">
        <v>368</v>
      </c>
      <c r="AK5" s="51" t="str">
        <f t="shared" si="7"/>
        <v>D</v>
      </c>
      <c r="AP5" s="53" t="s">
        <v>333</v>
      </c>
    </row>
    <row r="6" spans="1:42" ht="13.5" customHeight="1" x14ac:dyDescent="0.2">
      <c r="A6" s="14" t="s">
        <v>85</v>
      </c>
      <c r="B6" s="15" t="s">
        <v>715</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344</v>
      </c>
      <c r="W6" s="32" t="s">
        <v>647</v>
      </c>
      <c r="Y6" s="32" t="s">
        <v>372</v>
      </c>
      <c r="Z6" s="32" t="s">
        <v>500</v>
      </c>
      <c r="AA6" s="86" t="s">
        <v>466</v>
      </c>
      <c r="AB6" s="86" t="s">
        <v>594</v>
      </c>
      <c r="AC6" s="86" t="s">
        <v>133</v>
      </c>
      <c r="AD6" s="31"/>
      <c r="AE6" s="43" t="s">
        <v>340</v>
      </c>
      <c r="AF6" s="30"/>
      <c r="AG6" s="53" t="s">
        <v>334</v>
      </c>
      <c r="AI6" s="51" t="s">
        <v>369</v>
      </c>
      <c r="AK6" s="51" t="str">
        <f>CHAR(CODE(AK5)+1)</f>
        <v>E</v>
      </c>
      <c r="AP6" s="53" t="s">
        <v>334</v>
      </c>
    </row>
    <row r="7" spans="1:42" ht="13.5" customHeight="1" x14ac:dyDescent="0.2">
      <c r="A7" s="14" t="s">
        <v>86</v>
      </c>
      <c r="B7" s="15"/>
      <c r="C7" s="13" t="str">
        <f t="shared" si="0"/>
        <v/>
      </c>
      <c r="D7" s="13" t="str">
        <f t="shared" si="8"/>
        <v>科学技術・イノベーション</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373</v>
      </c>
      <c r="Z7" s="32" t="s">
        <v>501</v>
      </c>
      <c r="AA7" s="86" t="s">
        <v>467</v>
      </c>
      <c r="AB7" s="86" t="s">
        <v>595</v>
      </c>
      <c r="AC7" s="31"/>
      <c r="AD7" s="31"/>
      <c r="AE7" s="32" t="s">
        <v>133</v>
      </c>
      <c r="AF7" s="30"/>
      <c r="AG7" s="53" t="s">
        <v>335</v>
      </c>
      <c r="AH7" s="80"/>
      <c r="AI7" s="53" t="s">
        <v>357</v>
      </c>
      <c r="AK7" s="51" t="str">
        <f>CHAR(CODE(AK6)+1)</f>
        <v>F</v>
      </c>
      <c r="AP7" s="53" t="s">
        <v>335</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366</v>
      </c>
      <c r="W8" s="32" t="s">
        <v>144</v>
      </c>
      <c r="Y8" s="32" t="s">
        <v>374</v>
      </c>
      <c r="Z8" s="32" t="s">
        <v>502</v>
      </c>
      <c r="AA8" s="86" t="s">
        <v>468</v>
      </c>
      <c r="AB8" s="86" t="s">
        <v>596</v>
      </c>
      <c r="AC8" s="31"/>
      <c r="AD8" s="31"/>
      <c r="AE8" s="31"/>
      <c r="AF8" s="30"/>
      <c r="AG8" s="53" t="s">
        <v>336</v>
      </c>
      <c r="AI8" s="51" t="s">
        <v>358</v>
      </c>
      <c r="AK8" s="51" t="str">
        <f t="shared" si="7"/>
        <v>G</v>
      </c>
      <c r="AP8" s="53" t="s">
        <v>336</v>
      </c>
    </row>
    <row r="9" spans="1:42" ht="13.5" customHeight="1" x14ac:dyDescent="0.2">
      <c r="A9" s="14" t="s">
        <v>88</v>
      </c>
      <c r="B9" s="15"/>
      <c r="C9" s="13" t="str">
        <f t="shared" si="0"/>
        <v/>
      </c>
      <c r="D9" s="13" t="str">
        <f t="shared" si="8"/>
        <v>科学技術・イノベーション</v>
      </c>
      <c r="F9" s="18" t="s">
        <v>277</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科学技術・イノベーション</v>
      </c>
      <c r="F10" s="18" t="s">
        <v>112</v>
      </c>
      <c r="G10" s="17"/>
      <c r="H10" s="13" t="str">
        <f t="shared" si="1"/>
        <v/>
      </c>
      <c r="I10" s="13" t="str">
        <f t="shared" si="5"/>
        <v>一般会計</v>
      </c>
      <c r="K10" s="14" t="s">
        <v>302</v>
      </c>
      <c r="L10" s="15"/>
      <c r="M10" s="13" t="str">
        <f t="shared" si="2"/>
        <v/>
      </c>
      <c r="N10" s="13" t="str">
        <f t="shared" si="6"/>
        <v/>
      </c>
      <c r="O10" s="13"/>
      <c r="P10" s="13" t="str">
        <f>S8</f>
        <v>委託・請負</v>
      </c>
      <c r="Q10" s="19"/>
      <c r="T10" s="13"/>
      <c r="W10" s="32" t="s">
        <v>146</v>
      </c>
      <c r="Y10" s="32" t="s">
        <v>376</v>
      </c>
      <c r="Z10" s="32" t="s">
        <v>504</v>
      </c>
      <c r="AA10" s="86" t="s">
        <v>470</v>
      </c>
      <c r="AB10" s="86" t="s">
        <v>598</v>
      </c>
      <c r="AC10" s="31"/>
      <c r="AD10" s="31"/>
      <c r="AE10" s="31"/>
      <c r="AF10" s="30"/>
      <c r="AG10" s="53" t="s">
        <v>320</v>
      </c>
      <c r="AK10" s="51" t="str">
        <f t="shared" si="7"/>
        <v>I</v>
      </c>
      <c r="AP10" s="51" t="s">
        <v>318</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677</v>
      </c>
      <c r="Y11" s="32" t="s">
        <v>377</v>
      </c>
      <c r="Z11" s="32" t="s">
        <v>505</v>
      </c>
      <c r="AA11" s="86" t="s">
        <v>471</v>
      </c>
      <c r="AB11" s="86" t="s">
        <v>599</v>
      </c>
      <c r="AC11" s="31"/>
      <c r="AD11" s="31"/>
      <c r="AE11" s="31"/>
      <c r="AF11" s="30"/>
      <c r="AG11" s="51" t="s">
        <v>323</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321</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322</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287</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288</v>
      </c>
      <c r="B20" s="15"/>
      <c r="C20" s="13" t="str">
        <f t="shared" si="9"/>
        <v/>
      </c>
      <c r="D20" s="13" t="str">
        <f t="shared" si="8"/>
        <v>科学技術・イノベーション</v>
      </c>
      <c r="F20" s="18" t="s">
        <v>286</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289</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290</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239</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678</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682</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311</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52"/>
      <c r="Z2" s="848"/>
      <c r="AA2" s="849"/>
      <c r="AB2" s="956" t="s">
        <v>11</v>
      </c>
      <c r="AC2" s="957"/>
      <c r="AD2" s="958"/>
      <c r="AE2" s="960" t="s">
        <v>365</v>
      </c>
      <c r="AF2" s="960"/>
      <c r="AG2" s="960"/>
      <c r="AH2" s="897"/>
      <c r="AI2" s="960" t="s">
        <v>461</v>
      </c>
      <c r="AJ2" s="960"/>
      <c r="AK2" s="960"/>
      <c r="AL2" s="897"/>
      <c r="AM2" s="960" t="s">
        <v>462</v>
      </c>
      <c r="AN2" s="960"/>
      <c r="AO2" s="960"/>
      <c r="AP2" s="897"/>
      <c r="AQ2" s="503" t="s">
        <v>223</v>
      </c>
      <c r="AR2" s="504"/>
      <c r="AS2" s="504"/>
      <c r="AT2" s="505"/>
      <c r="AU2" s="506" t="s">
        <v>129</v>
      </c>
      <c r="AV2" s="506"/>
      <c r="AW2" s="506"/>
      <c r="AX2" s="507"/>
      <c r="AY2" s="34">
        <f>COUNTA($G$4)</f>
        <v>0</v>
      </c>
    </row>
    <row r="3" spans="1:51" ht="18.75" customHeight="1" x14ac:dyDescent="0.2">
      <c r="A3" s="482"/>
      <c r="B3" s="483"/>
      <c r="C3" s="483"/>
      <c r="D3" s="483"/>
      <c r="E3" s="483"/>
      <c r="F3" s="484"/>
      <c r="G3" s="355"/>
      <c r="H3" s="339"/>
      <c r="I3" s="339"/>
      <c r="J3" s="339"/>
      <c r="K3" s="339"/>
      <c r="L3" s="339"/>
      <c r="M3" s="339"/>
      <c r="N3" s="339"/>
      <c r="O3" s="340"/>
      <c r="P3" s="343"/>
      <c r="Q3" s="339"/>
      <c r="R3" s="339"/>
      <c r="S3" s="339"/>
      <c r="T3" s="339"/>
      <c r="U3" s="339"/>
      <c r="V3" s="339"/>
      <c r="W3" s="339"/>
      <c r="X3" s="340"/>
      <c r="Y3" s="953"/>
      <c r="Z3" s="954"/>
      <c r="AA3" s="955"/>
      <c r="AB3" s="959"/>
      <c r="AC3" s="415"/>
      <c r="AD3" s="416"/>
      <c r="AE3" s="502"/>
      <c r="AF3" s="502"/>
      <c r="AG3" s="502"/>
      <c r="AH3" s="414"/>
      <c r="AI3" s="502"/>
      <c r="AJ3" s="502"/>
      <c r="AK3" s="502"/>
      <c r="AL3" s="414"/>
      <c r="AM3" s="502"/>
      <c r="AN3" s="502"/>
      <c r="AO3" s="502"/>
      <c r="AP3" s="414"/>
      <c r="AQ3" s="508"/>
      <c r="AR3" s="448"/>
      <c r="AS3" s="446" t="s">
        <v>224</v>
      </c>
      <c r="AT3" s="447"/>
      <c r="AU3" s="448"/>
      <c r="AV3" s="448"/>
      <c r="AW3" s="339" t="s">
        <v>170</v>
      </c>
      <c r="AX3" s="344"/>
      <c r="AY3" s="34">
        <f t="shared" ref="AY3:AY8" si="0">$AY$2</f>
        <v>0</v>
      </c>
    </row>
    <row r="4" spans="1:51" ht="22.5" customHeight="1" x14ac:dyDescent="0.2">
      <c r="A4" s="485"/>
      <c r="B4" s="483"/>
      <c r="C4" s="483"/>
      <c r="D4" s="483"/>
      <c r="E4" s="483"/>
      <c r="F4" s="484"/>
      <c r="G4" s="386"/>
      <c r="H4" s="934"/>
      <c r="I4" s="934"/>
      <c r="J4" s="934"/>
      <c r="K4" s="934"/>
      <c r="L4" s="934"/>
      <c r="M4" s="934"/>
      <c r="N4" s="934"/>
      <c r="O4" s="935"/>
      <c r="P4" s="154"/>
      <c r="Q4" s="374"/>
      <c r="R4" s="374"/>
      <c r="S4" s="374"/>
      <c r="T4" s="374"/>
      <c r="U4" s="374"/>
      <c r="V4" s="374"/>
      <c r="W4" s="374"/>
      <c r="X4" s="375"/>
      <c r="Y4" s="948" t="s">
        <v>12</v>
      </c>
      <c r="Z4" s="949"/>
      <c r="AA4" s="950"/>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6"/>
      <c r="B5" s="487"/>
      <c r="C5" s="487"/>
      <c r="D5" s="487"/>
      <c r="E5" s="487"/>
      <c r="F5" s="488"/>
      <c r="G5" s="936"/>
      <c r="H5" s="937"/>
      <c r="I5" s="937"/>
      <c r="J5" s="937"/>
      <c r="K5" s="937"/>
      <c r="L5" s="937"/>
      <c r="M5" s="937"/>
      <c r="N5" s="937"/>
      <c r="O5" s="938"/>
      <c r="P5" s="942"/>
      <c r="Q5" s="942"/>
      <c r="R5" s="942"/>
      <c r="S5" s="942"/>
      <c r="T5" s="942"/>
      <c r="U5" s="942"/>
      <c r="V5" s="942"/>
      <c r="W5" s="942"/>
      <c r="X5" s="943"/>
      <c r="Y5" s="237" t="s">
        <v>51</v>
      </c>
      <c r="Z5" s="945"/>
      <c r="AA5" s="946"/>
      <c r="AB5" s="460"/>
      <c r="AC5" s="951"/>
      <c r="AD5" s="951"/>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6"/>
      <c r="B6" s="487"/>
      <c r="C6" s="487"/>
      <c r="D6" s="487"/>
      <c r="E6" s="487"/>
      <c r="F6" s="488"/>
      <c r="G6" s="939"/>
      <c r="H6" s="940"/>
      <c r="I6" s="940"/>
      <c r="J6" s="940"/>
      <c r="K6" s="940"/>
      <c r="L6" s="940"/>
      <c r="M6" s="940"/>
      <c r="N6" s="940"/>
      <c r="O6" s="941"/>
      <c r="P6" s="377"/>
      <c r="Q6" s="377"/>
      <c r="R6" s="377"/>
      <c r="S6" s="377"/>
      <c r="T6" s="377"/>
      <c r="U6" s="377"/>
      <c r="V6" s="377"/>
      <c r="W6" s="377"/>
      <c r="X6" s="378"/>
      <c r="Y6" s="944" t="s">
        <v>13</v>
      </c>
      <c r="Z6" s="945"/>
      <c r="AA6" s="946"/>
      <c r="AB6" s="906" t="s">
        <v>171</v>
      </c>
      <c r="AC6" s="947"/>
      <c r="AD6" s="947"/>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22" t="s">
        <v>338</v>
      </c>
      <c r="B7" s="923"/>
      <c r="C7" s="923"/>
      <c r="D7" s="923"/>
      <c r="E7" s="923"/>
      <c r="F7" s="924"/>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25"/>
      <c r="B8" s="926"/>
      <c r="C8" s="926"/>
      <c r="D8" s="926"/>
      <c r="E8" s="926"/>
      <c r="F8" s="927"/>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311</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52"/>
      <c r="Z9" s="848"/>
      <c r="AA9" s="849"/>
      <c r="AB9" s="956" t="s">
        <v>11</v>
      </c>
      <c r="AC9" s="957"/>
      <c r="AD9" s="958"/>
      <c r="AE9" s="960" t="s">
        <v>365</v>
      </c>
      <c r="AF9" s="960"/>
      <c r="AG9" s="960"/>
      <c r="AH9" s="897"/>
      <c r="AI9" s="960" t="s">
        <v>461</v>
      </c>
      <c r="AJ9" s="960"/>
      <c r="AK9" s="960"/>
      <c r="AL9" s="897"/>
      <c r="AM9" s="960" t="s">
        <v>462</v>
      </c>
      <c r="AN9" s="960"/>
      <c r="AO9" s="960"/>
      <c r="AP9" s="897"/>
      <c r="AQ9" s="503" t="s">
        <v>223</v>
      </c>
      <c r="AR9" s="504"/>
      <c r="AS9" s="504"/>
      <c r="AT9" s="505"/>
      <c r="AU9" s="506" t="s">
        <v>129</v>
      </c>
      <c r="AV9" s="506"/>
      <c r="AW9" s="506"/>
      <c r="AX9" s="507"/>
      <c r="AY9" s="34">
        <f>COUNTA($G$11)</f>
        <v>0</v>
      </c>
    </row>
    <row r="10" spans="1:51" ht="18.75" customHeight="1" x14ac:dyDescent="0.2">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53"/>
      <c r="Z10" s="954"/>
      <c r="AA10" s="955"/>
      <c r="AB10" s="959"/>
      <c r="AC10" s="415"/>
      <c r="AD10" s="416"/>
      <c r="AE10" s="502"/>
      <c r="AF10" s="502"/>
      <c r="AG10" s="502"/>
      <c r="AH10" s="414"/>
      <c r="AI10" s="502"/>
      <c r="AJ10" s="502"/>
      <c r="AK10" s="502"/>
      <c r="AL10" s="414"/>
      <c r="AM10" s="502"/>
      <c r="AN10" s="502"/>
      <c r="AO10" s="502"/>
      <c r="AP10" s="414"/>
      <c r="AQ10" s="508"/>
      <c r="AR10" s="448"/>
      <c r="AS10" s="446" t="s">
        <v>224</v>
      </c>
      <c r="AT10" s="447"/>
      <c r="AU10" s="448"/>
      <c r="AV10" s="448"/>
      <c r="AW10" s="339" t="s">
        <v>170</v>
      </c>
      <c r="AX10" s="344"/>
      <c r="AY10" s="34">
        <f t="shared" ref="AY10:AY15" si="1">$AY$9</f>
        <v>0</v>
      </c>
    </row>
    <row r="11" spans="1:51" ht="22.5" customHeight="1" x14ac:dyDescent="0.2">
      <c r="A11" s="485"/>
      <c r="B11" s="483"/>
      <c r="C11" s="483"/>
      <c r="D11" s="483"/>
      <c r="E11" s="483"/>
      <c r="F11" s="484"/>
      <c r="G11" s="386"/>
      <c r="H11" s="934"/>
      <c r="I11" s="934"/>
      <c r="J11" s="934"/>
      <c r="K11" s="934"/>
      <c r="L11" s="934"/>
      <c r="M11" s="934"/>
      <c r="N11" s="934"/>
      <c r="O11" s="935"/>
      <c r="P11" s="154"/>
      <c r="Q11" s="374"/>
      <c r="R11" s="374"/>
      <c r="S11" s="374"/>
      <c r="T11" s="374"/>
      <c r="U11" s="374"/>
      <c r="V11" s="374"/>
      <c r="W11" s="374"/>
      <c r="X11" s="375"/>
      <c r="Y11" s="948" t="s">
        <v>12</v>
      </c>
      <c r="Z11" s="949"/>
      <c r="AA11" s="950"/>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6"/>
      <c r="B12" s="487"/>
      <c r="C12" s="487"/>
      <c r="D12" s="487"/>
      <c r="E12" s="487"/>
      <c r="F12" s="488"/>
      <c r="G12" s="936"/>
      <c r="H12" s="937"/>
      <c r="I12" s="937"/>
      <c r="J12" s="937"/>
      <c r="K12" s="937"/>
      <c r="L12" s="937"/>
      <c r="M12" s="937"/>
      <c r="N12" s="937"/>
      <c r="O12" s="938"/>
      <c r="P12" s="942"/>
      <c r="Q12" s="942"/>
      <c r="R12" s="942"/>
      <c r="S12" s="942"/>
      <c r="T12" s="942"/>
      <c r="U12" s="942"/>
      <c r="V12" s="942"/>
      <c r="W12" s="942"/>
      <c r="X12" s="943"/>
      <c r="Y12" s="237" t="s">
        <v>51</v>
      </c>
      <c r="Z12" s="945"/>
      <c r="AA12" s="946"/>
      <c r="AB12" s="460"/>
      <c r="AC12" s="951"/>
      <c r="AD12" s="951"/>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31"/>
      <c r="B13" s="932"/>
      <c r="C13" s="932"/>
      <c r="D13" s="932"/>
      <c r="E13" s="932"/>
      <c r="F13" s="933"/>
      <c r="G13" s="939"/>
      <c r="H13" s="940"/>
      <c r="I13" s="940"/>
      <c r="J13" s="940"/>
      <c r="K13" s="940"/>
      <c r="L13" s="940"/>
      <c r="M13" s="940"/>
      <c r="N13" s="940"/>
      <c r="O13" s="941"/>
      <c r="P13" s="377"/>
      <c r="Q13" s="377"/>
      <c r="R13" s="377"/>
      <c r="S13" s="377"/>
      <c r="T13" s="377"/>
      <c r="U13" s="377"/>
      <c r="V13" s="377"/>
      <c r="W13" s="377"/>
      <c r="X13" s="378"/>
      <c r="Y13" s="944" t="s">
        <v>13</v>
      </c>
      <c r="Z13" s="945"/>
      <c r="AA13" s="946"/>
      <c r="AB13" s="906" t="s">
        <v>171</v>
      </c>
      <c r="AC13" s="947"/>
      <c r="AD13" s="947"/>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22" t="s">
        <v>338</v>
      </c>
      <c r="B14" s="923"/>
      <c r="C14" s="923"/>
      <c r="D14" s="923"/>
      <c r="E14" s="923"/>
      <c r="F14" s="924"/>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25"/>
      <c r="B15" s="926"/>
      <c r="C15" s="926"/>
      <c r="D15" s="926"/>
      <c r="E15" s="926"/>
      <c r="F15" s="927"/>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311</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52"/>
      <c r="Z16" s="848"/>
      <c r="AA16" s="849"/>
      <c r="AB16" s="956" t="s">
        <v>11</v>
      </c>
      <c r="AC16" s="957"/>
      <c r="AD16" s="958"/>
      <c r="AE16" s="960" t="s">
        <v>365</v>
      </c>
      <c r="AF16" s="960"/>
      <c r="AG16" s="960"/>
      <c r="AH16" s="897"/>
      <c r="AI16" s="960" t="s">
        <v>461</v>
      </c>
      <c r="AJ16" s="960"/>
      <c r="AK16" s="960"/>
      <c r="AL16" s="897"/>
      <c r="AM16" s="960" t="s">
        <v>462</v>
      </c>
      <c r="AN16" s="960"/>
      <c r="AO16" s="960"/>
      <c r="AP16" s="897"/>
      <c r="AQ16" s="503" t="s">
        <v>223</v>
      </c>
      <c r="AR16" s="504"/>
      <c r="AS16" s="504"/>
      <c r="AT16" s="505"/>
      <c r="AU16" s="506" t="s">
        <v>129</v>
      </c>
      <c r="AV16" s="506"/>
      <c r="AW16" s="506"/>
      <c r="AX16" s="507"/>
      <c r="AY16" s="34">
        <f>COUNTA($G$18)</f>
        <v>0</v>
      </c>
    </row>
    <row r="17" spans="1:51" ht="18.75" customHeight="1" x14ac:dyDescent="0.2">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53"/>
      <c r="Z17" s="954"/>
      <c r="AA17" s="955"/>
      <c r="AB17" s="959"/>
      <c r="AC17" s="415"/>
      <c r="AD17" s="416"/>
      <c r="AE17" s="502"/>
      <c r="AF17" s="502"/>
      <c r="AG17" s="502"/>
      <c r="AH17" s="414"/>
      <c r="AI17" s="502"/>
      <c r="AJ17" s="502"/>
      <c r="AK17" s="502"/>
      <c r="AL17" s="414"/>
      <c r="AM17" s="502"/>
      <c r="AN17" s="502"/>
      <c r="AO17" s="502"/>
      <c r="AP17" s="414"/>
      <c r="AQ17" s="508"/>
      <c r="AR17" s="448"/>
      <c r="AS17" s="446" t="s">
        <v>224</v>
      </c>
      <c r="AT17" s="447"/>
      <c r="AU17" s="448"/>
      <c r="AV17" s="448"/>
      <c r="AW17" s="339" t="s">
        <v>170</v>
      </c>
      <c r="AX17" s="344"/>
      <c r="AY17" s="34">
        <f t="shared" ref="AY17:AY22" si="2">$AY$16</f>
        <v>0</v>
      </c>
    </row>
    <row r="18" spans="1:51" ht="22.5" customHeight="1" x14ac:dyDescent="0.2">
      <c r="A18" s="485"/>
      <c r="B18" s="483"/>
      <c r="C18" s="483"/>
      <c r="D18" s="483"/>
      <c r="E18" s="483"/>
      <c r="F18" s="484"/>
      <c r="G18" s="386"/>
      <c r="H18" s="934"/>
      <c r="I18" s="934"/>
      <c r="J18" s="934"/>
      <c r="K18" s="934"/>
      <c r="L18" s="934"/>
      <c r="M18" s="934"/>
      <c r="N18" s="934"/>
      <c r="O18" s="935"/>
      <c r="P18" s="154"/>
      <c r="Q18" s="374"/>
      <c r="R18" s="374"/>
      <c r="S18" s="374"/>
      <c r="T18" s="374"/>
      <c r="U18" s="374"/>
      <c r="V18" s="374"/>
      <c r="W18" s="374"/>
      <c r="X18" s="375"/>
      <c r="Y18" s="948" t="s">
        <v>12</v>
      </c>
      <c r="Z18" s="949"/>
      <c r="AA18" s="950"/>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6"/>
      <c r="B19" s="487"/>
      <c r="C19" s="487"/>
      <c r="D19" s="487"/>
      <c r="E19" s="487"/>
      <c r="F19" s="488"/>
      <c r="G19" s="936"/>
      <c r="H19" s="937"/>
      <c r="I19" s="937"/>
      <c r="J19" s="937"/>
      <c r="K19" s="937"/>
      <c r="L19" s="937"/>
      <c r="M19" s="937"/>
      <c r="N19" s="937"/>
      <c r="O19" s="938"/>
      <c r="P19" s="942"/>
      <c r="Q19" s="942"/>
      <c r="R19" s="942"/>
      <c r="S19" s="942"/>
      <c r="T19" s="942"/>
      <c r="U19" s="942"/>
      <c r="V19" s="942"/>
      <c r="W19" s="942"/>
      <c r="X19" s="943"/>
      <c r="Y19" s="237" t="s">
        <v>51</v>
      </c>
      <c r="Z19" s="945"/>
      <c r="AA19" s="946"/>
      <c r="AB19" s="460"/>
      <c r="AC19" s="951"/>
      <c r="AD19" s="951"/>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31"/>
      <c r="B20" s="932"/>
      <c r="C20" s="932"/>
      <c r="D20" s="932"/>
      <c r="E20" s="932"/>
      <c r="F20" s="933"/>
      <c r="G20" s="939"/>
      <c r="H20" s="940"/>
      <c r="I20" s="940"/>
      <c r="J20" s="940"/>
      <c r="K20" s="940"/>
      <c r="L20" s="940"/>
      <c r="M20" s="940"/>
      <c r="N20" s="940"/>
      <c r="O20" s="941"/>
      <c r="P20" s="377"/>
      <c r="Q20" s="377"/>
      <c r="R20" s="377"/>
      <c r="S20" s="377"/>
      <c r="T20" s="377"/>
      <c r="U20" s="377"/>
      <c r="V20" s="377"/>
      <c r="W20" s="377"/>
      <c r="X20" s="378"/>
      <c r="Y20" s="944" t="s">
        <v>13</v>
      </c>
      <c r="Z20" s="945"/>
      <c r="AA20" s="946"/>
      <c r="AB20" s="906" t="s">
        <v>171</v>
      </c>
      <c r="AC20" s="947"/>
      <c r="AD20" s="947"/>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22" t="s">
        <v>338</v>
      </c>
      <c r="B21" s="923"/>
      <c r="C21" s="923"/>
      <c r="D21" s="923"/>
      <c r="E21" s="923"/>
      <c r="F21" s="924"/>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25"/>
      <c r="B22" s="926"/>
      <c r="C22" s="926"/>
      <c r="D22" s="926"/>
      <c r="E22" s="926"/>
      <c r="F22" s="927"/>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311</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52"/>
      <c r="Z23" s="848"/>
      <c r="AA23" s="849"/>
      <c r="AB23" s="956" t="s">
        <v>11</v>
      </c>
      <c r="AC23" s="957"/>
      <c r="AD23" s="958"/>
      <c r="AE23" s="960" t="s">
        <v>365</v>
      </c>
      <c r="AF23" s="960"/>
      <c r="AG23" s="960"/>
      <c r="AH23" s="897"/>
      <c r="AI23" s="960" t="s">
        <v>461</v>
      </c>
      <c r="AJ23" s="960"/>
      <c r="AK23" s="960"/>
      <c r="AL23" s="897"/>
      <c r="AM23" s="960" t="s">
        <v>462</v>
      </c>
      <c r="AN23" s="960"/>
      <c r="AO23" s="960"/>
      <c r="AP23" s="897"/>
      <c r="AQ23" s="503" t="s">
        <v>223</v>
      </c>
      <c r="AR23" s="504"/>
      <c r="AS23" s="504"/>
      <c r="AT23" s="505"/>
      <c r="AU23" s="506" t="s">
        <v>129</v>
      </c>
      <c r="AV23" s="506"/>
      <c r="AW23" s="506"/>
      <c r="AX23" s="507"/>
      <c r="AY23" s="34">
        <f>COUNTA($G$25)</f>
        <v>0</v>
      </c>
    </row>
    <row r="24" spans="1:51" ht="18.75" customHeight="1" x14ac:dyDescent="0.2">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53"/>
      <c r="Z24" s="954"/>
      <c r="AA24" s="955"/>
      <c r="AB24" s="959"/>
      <c r="AC24" s="415"/>
      <c r="AD24" s="416"/>
      <c r="AE24" s="502"/>
      <c r="AF24" s="502"/>
      <c r="AG24" s="502"/>
      <c r="AH24" s="414"/>
      <c r="AI24" s="502"/>
      <c r="AJ24" s="502"/>
      <c r="AK24" s="502"/>
      <c r="AL24" s="414"/>
      <c r="AM24" s="502"/>
      <c r="AN24" s="502"/>
      <c r="AO24" s="502"/>
      <c r="AP24" s="414"/>
      <c r="AQ24" s="508"/>
      <c r="AR24" s="448"/>
      <c r="AS24" s="446" t="s">
        <v>224</v>
      </c>
      <c r="AT24" s="447"/>
      <c r="AU24" s="448"/>
      <c r="AV24" s="448"/>
      <c r="AW24" s="339" t="s">
        <v>170</v>
      </c>
      <c r="AX24" s="344"/>
      <c r="AY24" s="34">
        <f t="shared" ref="AY24:AY29" si="3">$AY$23</f>
        <v>0</v>
      </c>
    </row>
    <row r="25" spans="1:51" ht="22.5" customHeight="1" x14ac:dyDescent="0.2">
      <c r="A25" s="485"/>
      <c r="B25" s="483"/>
      <c r="C25" s="483"/>
      <c r="D25" s="483"/>
      <c r="E25" s="483"/>
      <c r="F25" s="484"/>
      <c r="G25" s="386"/>
      <c r="H25" s="934"/>
      <c r="I25" s="934"/>
      <c r="J25" s="934"/>
      <c r="K25" s="934"/>
      <c r="L25" s="934"/>
      <c r="M25" s="934"/>
      <c r="N25" s="934"/>
      <c r="O25" s="935"/>
      <c r="P25" s="154"/>
      <c r="Q25" s="374"/>
      <c r="R25" s="374"/>
      <c r="S25" s="374"/>
      <c r="T25" s="374"/>
      <c r="U25" s="374"/>
      <c r="V25" s="374"/>
      <c r="W25" s="374"/>
      <c r="X25" s="375"/>
      <c r="Y25" s="948" t="s">
        <v>12</v>
      </c>
      <c r="Z25" s="949"/>
      <c r="AA25" s="950"/>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6"/>
      <c r="B26" s="487"/>
      <c r="C26" s="487"/>
      <c r="D26" s="487"/>
      <c r="E26" s="487"/>
      <c r="F26" s="488"/>
      <c r="G26" s="936"/>
      <c r="H26" s="937"/>
      <c r="I26" s="937"/>
      <c r="J26" s="937"/>
      <c r="K26" s="937"/>
      <c r="L26" s="937"/>
      <c r="M26" s="937"/>
      <c r="N26" s="937"/>
      <c r="O26" s="938"/>
      <c r="P26" s="942"/>
      <c r="Q26" s="942"/>
      <c r="R26" s="942"/>
      <c r="S26" s="942"/>
      <c r="T26" s="942"/>
      <c r="U26" s="942"/>
      <c r="V26" s="942"/>
      <c r="W26" s="942"/>
      <c r="X26" s="943"/>
      <c r="Y26" s="237" t="s">
        <v>51</v>
      </c>
      <c r="Z26" s="945"/>
      <c r="AA26" s="946"/>
      <c r="AB26" s="460"/>
      <c r="AC26" s="951"/>
      <c r="AD26" s="951"/>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31"/>
      <c r="B27" s="932"/>
      <c r="C27" s="932"/>
      <c r="D27" s="932"/>
      <c r="E27" s="932"/>
      <c r="F27" s="933"/>
      <c r="G27" s="939"/>
      <c r="H27" s="940"/>
      <c r="I27" s="940"/>
      <c r="J27" s="940"/>
      <c r="K27" s="940"/>
      <c r="L27" s="940"/>
      <c r="M27" s="940"/>
      <c r="N27" s="940"/>
      <c r="O27" s="941"/>
      <c r="P27" s="377"/>
      <c r="Q27" s="377"/>
      <c r="R27" s="377"/>
      <c r="S27" s="377"/>
      <c r="T27" s="377"/>
      <c r="U27" s="377"/>
      <c r="V27" s="377"/>
      <c r="W27" s="377"/>
      <c r="X27" s="378"/>
      <c r="Y27" s="944" t="s">
        <v>13</v>
      </c>
      <c r="Z27" s="945"/>
      <c r="AA27" s="946"/>
      <c r="AB27" s="906" t="s">
        <v>171</v>
      </c>
      <c r="AC27" s="947"/>
      <c r="AD27" s="947"/>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22" t="s">
        <v>338</v>
      </c>
      <c r="B28" s="923"/>
      <c r="C28" s="923"/>
      <c r="D28" s="923"/>
      <c r="E28" s="923"/>
      <c r="F28" s="924"/>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25"/>
      <c r="B29" s="926"/>
      <c r="C29" s="926"/>
      <c r="D29" s="926"/>
      <c r="E29" s="926"/>
      <c r="F29" s="927"/>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311</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52"/>
      <c r="Z30" s="848"/>
      <c r="AA30" s="849"/>
      <c r="AB30" s="956" t="s">
        <v>11</v>
      </c>
      <c r="AC30" s="957"/>
      <c r="AD30" s="958"/>
      <c r="AE30" s="960" t="s">
        <v>365</v>
      </c>
      <c r="AF30" s="960"/>
      <c r="AG30" s="960"/>
      <c r="AH30" s="897"/>
      <c r="AI30" s="960" t="s">
        <v>461</v>
      </c>
      <c r="AJ30" s="960"/>
      <c r="AK30" s="960"/>
      <c r="AL30" s="897"/>
      <c r="AM30" s="960" t="s">
        <v>462</v>
      </c>
      <c r="AN30" s="960"/>
      <c r="AO30" s="960"/>
      <c r="AP30" s="897"/>
      <c r="AQ30" s="503" t="s">
        <v>223</v>
      </c>
      <c r="AR30" s="504"/>
      <c r="AS30" s="504"/>
      <c r="AT30" s="505"/>
      <c r="AU30" s="506" t="s">
        <v>129</v>
      </c>
      <c r="AV30" s="506"/>
      <c r="AW30" s="506"/>
      <c r="AX30" s="507"/>
      <c r="AY30" s="34">
        <f>COUNTA($G$32)</f>
        <v>0</v>
      </c>
    </row>
    <row r="31" spans="1:51" ht="18.75" customHeight="1" x14ac:dyDescent="0.2">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53"/>
      <c r="Z31" s="954"/>
      <c r="AA31" s="955"/>
      <c r="AB31" s="959"/>
      <c r="AC31" s="415"/>
      <c r="AD31" s="416"/>
      <c r="AE31" s="502"/>
      <c r="AF31" s="502"/>
      <c r="AG31" s="502"/>
      <c r="AH31" s="414"/>
      <c r="AI31" s="502"/>
      <c r="AJ31" s="502"/>
      <c r="AK31" s="502"/>
      <c r="AL31" s="414"/>
      <c r="AM31" s="502"/>
      <c r="AN31" s="502"/>
      <c r="AO31" s="502"/>
      <c r="AP31" s="414"/>
      <c r="AQ31" s="508"/>
      <c r="AR31" s="448"/>
      <c r="AS31" s="446" t="s">
        <v>224</v>
      </c>
      <c r="AT31" s="447"/>
      <c r="AU31" s="448"/>
      <c r="AV31" s="448"/>
      <c r="AW31" s="339" t="s">
        <v>170</v>
      </c>
      <c r="AX31" s="344"/>
      <c r="AY31" s="34">
        <f t="shared" ref="AY31:AY36" si="4">$AY$30</f>
        <v>0</v>
      </c>
    </row>
    <row r="32" spans="1:51" ht="22.5" customHeight="1" x14ac:dyDescent="0.2">
      <c r="A32" s="485"/>
      <c r="B32" s="483"/>
      <c r="C32" s="483"/>
      <c r="D32" s="483"/>
      <c r="E32" s="483"/>
      <c r="F32" s="484"/>
      <c r="G32" s="386"/>
      <c r="H32" s="934"/>
      <c r="I32" s="934"/>
      <c r="J32" s="934"/>
      <c r="K32" s="934"/>
      <c r="L32" s="934"/>
      <c r="M32" s="934"/>
      <c r="N32" s="934"/>
      <c r="O32" s="935"/>
      <c r="P32" s="154"/>
      <c r="Q32" s="374"/>
      <c r="R32" s="374"/>
      <c r="S32" s="374"/>
      <c r="T32" s="374"/>
      <c r="U32" s="374"/>
      <c r="V32" s="374"/>
      <c r="W32" s="374"/>
      <c r="X32" s="375"/>
      <c r="Y32" s="948" t="s">
        <v>12</v>
      </c>
      <c r="Z32" s="949"/>
      <c r="AA32" s="950"/>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6"/>
      <c r="B33" s="487"/>
      <c r="C33" s="487"/>
      <c r="D33" s="487"/>
      <c r="E33" s="487"/>
      <c r="F33" s="488"/>
      <c r="G33" s="936"/>
      <c r="H33" s="937"/>
      <c r="I33" s="937"/>
      <c r="J33" s="937"/>
      <c r="K33" s="937"/>
      <c r="L33" s="937"/>
      <c r="M33" s="937"/>
      <c r="N33" s="937"/>
      <c r="O33" s="938"/>
      <c r="P33" s="942"/>
      <c r="Q33" s="942"/>
      <c r="R33" s="942"/>
      <c r="S33" s="942"/>
      <c r="T33" s="942"/>
      <c r="U33" s="942"/>
      <c r="V33" s="942"/>
      <c r="W33" s="942"/>
      <c r="X33" s="943"/>
      <c r="Y33" s="237" t="s">
        <v>51</v>
      </c>
      <c r="Z33" s="945"/>
      <c r="AA33" s="946"/>
      <c r="AB33" s="460"/>
      <c r="AC33" s="951"/>
      <c r="AD33" s="951"/>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31"/>
      <c r="B34" s="932"/>
      <c r="C34" s="932"/>
      <c r="D34" s="932"/>
      <c r="E34" s="932"/>
      <c r="F34" s="933"/>
      <c r="G34" s="939"/>
      <c r="H34" s="940"/>
      <c r="I34" s="940"/>
      <c r="J34" s="940"/>
      <c r="K34" s="940"/>
      <c r="L34" s="940"/>
      <c r="M34" s="940"/>
      <c r="N34" s="940"/>
      <c r="O34" s="941"/>
      <c r="P34" s="377"/>
      <c r="Q34" s="377"/>
      <c r="R34" s="377"/>
      <c r="S34" s="377"/>
      <c r="T34" s="377"/>
      <c r="U34" s="377"/>
      <c r="V34" s="377"/>
      <c r="W34" s="377"/>
      <c r="X34" s="378"/>
      <c r="Y34" s="944" t="s">
        <v>13</v>
      </c>
      <c r="Z34" s="945"/>
      <c r="AA34" s="946"/>
      <c r="AB34" s="906" t="s">
        <v>171</v>
      </c>
      <c r="AC34" s="947"/>
      <c r="AD34" s="947"/>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22" t="s">
        <v>338</v>
      </c>
      <c r="B35" s="923"/>
      <c r="C35" s="923"/>
      <c r="D35" s="923"/>
      <c r="E35" s="923"/>
      <c r="F35" s="924"/>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25"/>
      <c r="B36" s="926"/>
      <c r="C36" s="926"/>
      <c r="D36" s="926"/>
      <c r="E36" s="926"/>
      <c r="F36" s="927"/>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311</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52"/>
      <c r="Z37" s="848"/>
      <c r="AA37" s="849"/>
      <c r="AB37" s="956" t="s">
        <v>11</v>
      </c>
      <c r="AC37" s="957"/>
      <c r="AD37" s="958"/>
      <c r="AE37" s="960" t="s">
        <v>365</v>
      </c>
      <c r="AF37" s="960"/>
      <c r="AG37" s="960"/>
      <c r="AH37" s="897"/>
      <c r="AI37" s="960" t="s">
        <v>461</v>
      </c>
      <c r="AJ37" s="960"/>
      <c r="AK37" s="960"/>
      <c r="AL37" s="897"/>
      <c r="AM37" s="960" t="s">
        <v>462</v>
      </c>
      <c r="AN37" s="960"/>
      <c r="AO37" s="960"/>
      <c r="AP37" s="897"/>
      <c r="AQ37" s="503" t="s">
        <v>223</v>
      </c>
      <c r="AR37" s="504"/>
      <c r="AS37" s="504"/>
      <c r="AT37" s="505"/>
      <c r="AU37" s="506" t="s">
        <v>129</v>
      </c>
      <c r="AV37" s="506"/>
      <c r="AW37" s="506"/>
      <c r="AX37" s="507"/>
      <c r="AY37" s="34">
        <f>COUNTA($G$39)</f>
        <v>0</v>
      </c>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53"/>
      <c r="Z38" s="954"/>
      <c r="AA38" s="955"/>
      <c r="AB38" s="959"/>
      <c r="AC38" s="415"/>
      <c r="AD38" s="416"/>
      <c r="AE38" s="502"/>
      <c r="AF38" s="502"/>
      <c r="AG38" s="502"/>
      <c r="AH38" s="414"/>
      <c r="AI38" s="502"/>
      <c r="AJ38" s="502"/>
      <c r="AK38" s="502"/>
      <c r="AL38" s="414"/>
      <c r="AM38" s="502"/>
      <c r="AN38" s="502"/>
      <c r="AO38" s="502"/>
      <c r="AP38" s="414"/>
      <c r="AQ38" s="508"/>
      <c r="AR38" s="448"/>
      <c r="AS38" s="446" t="s">
        <v>224</v>
      </c>
      <c r="AT38" s="447"/>
      <c r="AU38" s="448"/>
      <c r="AV38" s="448"/>
      <c r="AW38" s="339" t="s">
        <v>170</v>
      </c>
      <c r="AX38" s="344"/>
      <c r="AY38" s="34">
        <f t="shared" ref="AY38:AY43" si="5">$AY$37</f>
        <v>0</v>
      </c>
    </row>
    <row r="39" spans="1:51" ht="22.5" customHeight="1" x14ac:dyDescent="0.2">
      <c r="A39" s="485"/>
      <c r="B39" s="483"/>
      <c r="C39" s="483"/>
      <c r="D39" s="483"/>
      <c r="E39" s="483"/>
      <c r="F39" s="484"/>
      <c r="G39" s="386"/>
      <c r="H39" s="934"/>
      <c r="I39" s="934"/>
      <c r="J39" s="934"/>
      <c r="K39" s="934"/>
      <c r="L39" s="934"/>
      <c r="M39" s="934"/>
      <c r="N39" s="934"/>
      <c r="O39" s="935"/>
      <c r="P39" s="154"/>
      <c r="Q39" s="374"/>
      <c r="R39" s="374"/>
      <c r="S39" s="374"/>
      <c r="T39" s="374"/>
      <c r="U39" s="374"/>
      <c r="V39" s="374"/>
      <c r="W39" s="374"/>
      <c r="X39" s="375"/>
      <c r="Y39" s="948" t="s">
        <v>12</v>
      </c>
      <c r="Z39" s="949"/>
      <c r="AA39" s="950"/>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6"/>
      <c r="B40" s="487"/>
      <c r="C40" s="487"/>
      <c r="D40" s="487"/>
      <c r="E40" s="487"/>
      <c r="F40" s="488"/>
      <c r="G40" s="936"/>
      <c r="H40" s="937"/>
      <c r="I40" s="937"/>
      <c r="J40" s="937"/>
      <c r="K40" s="937"/>
      <c r="L40" s="937"/>
      <c r="M40" s="937"/>
      <c r="N40" s="937"/>
      <c r="O40" s="938"/>
      <c r="P40" s="942"/>
      <c r="Q40" s="942"/>
      <c r="R40" s="942"/>
      <c r="S40" s="942"/>
      <c r="T40" s="942"/>
      <c r="U40" s="942"/>
      <c r="V40" s="942"/>
      <c r="W40" s="942"/>
      <c r="X40" s="943"/>
      <c r="Y40" s="237" t="s">
        <v>51</v>
      </c>
      <c r="Z40" s="945"/>
      <c r="AA40" s="946"/>
      <c r="AB40" s="460"/>
      <c r="AC40" s="951"/>
      <c r="AD40" s="951"/>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31"/>
      <c r="B41" s="932"/>
      <c r="C41" s="932"/>
      <c r="D41" s="932"/>
      <c r="E41" s="932"/>
      <c r="F41" s="933"/>
      <c r="G41" s="939"/>
      <c r="H41" s="940"/>
      <c r="I41" s="940"/>
      <c r="J41" s="940"/>
      <c r="K41" s="940"/>
      <c r="L41" s="940"/>
      <c r="M41" s="940"/>
      <c r="N41" s="940"/>
      <c r="O41" s="941"/>
      <c r="P41" s="377"/>
      <c r="Q41" s="377"/>
      <c r="R41" s="377"/>
      <c r="S41" s="377"/>
      <c r="T41" s="377"/>
      <c r="U41" s="377"/>
      <c r="V41" s="377"/>
      <c r="W41" s="377"/>
      <c r="X41" s="378"/>
      <c r="Y41" s="944" t="s">
        <v>13</v>
      </c>
      <c r="Z41" s="945"/>
      <c r="AA41" s="946"/>
      <c r="AB41" s="906" t="s">
        <v>171</v>
      </c>
      <c r="AC41" s="947"/>
      <c r="AD41" s="947"/>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22" t="s">
        <v>338</v>
      </c>
      <c r="B42" s="923"/>
      <c r="C42" s="923"/>
      <c r="D42" s="923"/>
      <c r="E42" s="923"/>
      <c r="F42" s="924"/>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25"/>
      <c r="B43" s="926"/>
      <c r="C43" s="926"/>
      <c r="D43" s="926"/>
      <c r="E43" s="926"/>
      <c r="F43" s="927"/>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311</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52"/>
      <c r="Z44" s="848"/>
      <c r="AA44" s="849"/>
      <c r="AB44" s="956" t="s">
        <v>11</v>
      </c>
      <c r="AC44" s="957"/>
      <c r="AD44" s="958"/>
      <c r="AE44" s="960" t="s">
        <v>365</v>
      </c>
      <c r="AF44" s="960"/>
      <c r="AG44" s="960"/>
      <c r="AH44" s="897"/>
      <c r="AI44" s="960" t="s">
        <v>461</v>
      </c>
      <c r="AJ44" s="960"/>
      <c r="AK44" s="960"/>
      <c r="AL44" s="897"/>
      <c r="AM44" s="960" t="s">
        <v>462</v>
      </c>
      <c r="AN44" s="960"/>
      <c r="AO44" s="960"/>
      <c r="AP44" s="897"/>
      <c r="AQ44" s="503" t="s">
        <v>223</v>
      </c>
      <c r="AR44" s="504"/>
      <c r="AS44" s="504"/>
      <c r="AT44" s="505"/>
      <c r="AU44" s="506" t="s">
        <v>129</v>
      </c>
      <c r="AV44" s="506"/>
      <c r="AW44" s="506"/>
      <c r="AX44" s="507"/>
      <c r="AY44" s="34">
        <f>COUNTA($G$46)</f>
        <v>0</v>
      </c>
    </row>
    <row r="45" spans="1:51" ht="18.75" customHeight="1" x14ac:dyDescent="0.2">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53"/>
      <c r="Z45" s="954"/>
      <c r="AA45" s="955"/>
      <c r="AB45" s="959"/>
      <c r="AC45" s="415"/>
      <c r="AD45" s="416"/>
      <c r="AE45" s="502"/>
      <c r="AF45" s="502"/>
      <c r="AG45" s="502"/>
      <c r="AH45" s="414"/>
      <c r="AI45" s="502"/>
      <c r="AJ45" s="502"/>
      <c r="AK45" s="502"/>
      <c r="AL45" s="414"/>
      <c r="AM45" s="502"/>
      <c r="AN45" s="502"/>
      <c r="AO45" s="502"/>
      <c r="AP45" s="414"/>
      <c r="AQ45" s="508"/>
      <c r="AR45" s="448"/>
      <c r="AS45" s="446" t="s">
        <v>224</v>
      </c>
      <c r="AT45" s="447"/>
      <c r="AU45" s="448"/>
      <c r="AV45" s="448"/>
      <c r="AW45" s="339" t="s">
        <v>170</v>
      </c>
      <c r="AX45" s="344"/>
      <c r="AY45" s="34">
        <f t="shared" ref="AY45:AY50" si="6">$AY$44</f>
        <v>0</v>
      </c>
    </row>
    <row r="46" spans="1:51" ht="22.5" customHeight="1" x14ac:dyDescent="0.2">
      <c r="A46" s="485"/>
      <c r="B46" s="483"/>
      <c r="C46" s="483"/>
      <c r="D46" s="483"/>
      <c r="E46" s="483"/>
      <c r="F46" s="484"/>
      <c r="G46" s="386"/>
      <c r="H46" s="934"/>
      <c r="I46" s="934"/>
      <c r="J46" s="934"/>
      <c r="K46" s="934"/>
      <c r="L46" s="934"/>
      <c r="M46" s="934"/>
      <c r="N46" s="934"/>
      <c r="O46" s="935"/>
      <c r="P46" s="154"/>
      <c r="Q46" s="374"/>
      <c r="R46" s="374"/>
      <c r="S46" s="374"/>
      <c r="T46" s="374"/>
      <c r="U46" s="374"/>
      <c r="V46" s="374"/>
      <c r="W46" s="374"/>
      <c r="X46" s="375"/>
      <c r="Y46" s="948" t="s">
        <v>12</v>
      </c>
      <c r="Z46" s="949"/>
      <c r="AA46" s="950"/>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6"/>
      <c r="B47" s="487"/>
      <c r="C47" s="487"/>
      <c r="D47" s="487"/>
      <c r="E47" s="487"/>
      <c r="F47" s="488"/>
      <c r="G47" s="936"/>
      <c r="H47" s="937"/>
      <c r="I47" s="937"/>
      <c r="J47" s="937"/>
      <c r="K47" s="937"/>
      <c r="L47" s="937"/>
      <c r="M47" s="937"/>
      <c r="N47" s="937"/>
      <c r="O47" s="938"/>
      <c r="P47" s="942"/>
      <c r="Q47" s="942"/>
      <c r="R47" s="942"/>
      <c r="S47" s="942"/>
      <c r="T47" s="942"/>
      <c r="U47" s="942"/>
      <c r="V47" s="942"/>
      <c r="W47" s="942"/>
      <c r="X47" s="943"/>
      <c r="Y47" s="237" t="s">
        <v>51</v>
      </c>
      <c r="Z47" s="945"/>
      <c r="AA47" s="946"/>
      <c r="AB47" s="460"/>
      <c r="AC47" s="951"/>
      <c r="AD47" s="951"/>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31"/>
      <c r="B48" s="932"/>
      <c r="C48" s="932"/>
      <c r="D48" s="932"/>
      <c r="E48" s="932"/>
      <c r="F48" s="933"/>
      <c r="G48" s="939"/>
      <c r="H48" s="940"/>
      <c r="I48" s="940"/>
      <c r="J48" s="940"/>
      <c r="K48" s="940"/>
      <c r="L48" s="940"/>
      <c r="M48" s="940"/>
      <c r="N48" s="940"/>
      <c r="O48" s="941"/>
      <c r="P48" s="377"/>
      <c r="Q48" s="377"/>
      <c r="R48" s="377"/>
      <c r="S48" s="377"/>
      <c r="T48" s="377"/>
      <c r="U48" s="377"/>
      <c r="V48" s="377"/>
      <c r="W48" s="377"/>
      <c r="X48" s="378"/>
      <c r="Y48" s="944" t="s">
        <v>13</v>
      </c>
      <c r="Z48" s="945"/>
      <c r="AA48" s="946"/>
      <c r="AB48" s="906" t="s">
        <v>171</v>
      </c>
      <c r="AC48" s="947"/>
      <c r="AD48" s="947"/>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22" t="s">
        <v>338</v>
      </c>
      <c r="B49" s="923"/>
      <c r="C49" s="923"/>
      <c r="D49" s="923"/>
      <c r="E49" s="923"/>
      <c r="F49" s="924"/>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25"/>
      <c r="B50" s="926"/>
      <c r="C50" s="926"/>
      <c r="D50" s="926"/>
      <c r="E50" s="926"/>
      <c r="F50" s="927"/>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311</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52"/>
      <c r="Z51" s="848"/>
      <c r="AA51" s="849"/>
      <c r="AB51" s="897" t="s">
        <v>11</v>
      </c>
      <c r="AC51" s="957"/>
      <c r="AD51" s="958"/>
      <c r="AE51" s="960" t="s">
        <v>365</v>
      </c>
      <c r="AF51" s="960"/>
      <c r="AG51" s="960"/>
      <c r="AH51" s="897"/>
      <c r="AI51" s="960" t="s">
        <v>461</v>
      </c>
      <c r="AJ51" s="960"/>
      <c r="AK51" s="960"/>
      <c r="AL51" s="897"/>
      <c r="AM51" s="960" t="s">
        <v>462</v>
      </c>
      <c r="AN51" s="960"/>
      <c r="AO51" s="960"/>
      <c r="AP51" s="897"/>
      <c r="AQ51" s="503" t="s">
        <v>223</v>
      </c>
      <c r="AR51" s="504"/>
      <c r="AS51" s="504"/>
      <c r="AT51" s="505"/>
      <c r="AU51" s="506" t="s">
        <v>129</v>
      </c>
      <c r="AV51" s="506"/>
      <c r="AW51" s="506"/>
      <c r="AX51" s="507"/>
      <c r="AY51" s="34">
        <f>COUNTA($G$53)</f>
        <v>0</v>
      </c>
    </row>
    <row r="52" spans="1:51" ht="18.75" customHeight="1" x14ac:dyDescent="0.2">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53"/>
      <c r="Z52" s="954"/>
      <c r="AA52" s="955"/>
      <c r="AB52" s="959"/>
      <c r="AC52" s="415"/>
      <c r="AD52" s="416"/>
      <c r="AE52" s="502"/>
      <c r="AF52" s="502"/>
      <c r="AG52" s="502"/>
      <c r="AH52" s="414"/>
      <c r="AI52" s="502"/>
      <c r="AJ52" s="502"/>
      <c r="AK52" s="502"/>
      <c r="AL52" s="414"/>
      <c r="AM52" s="502"/>
      <c r="AN52" s="502"/>
      <c r="AO52" s="502"/>
      <c r="AP52" s="414"/>
      <c r="AQ52" s="508"/>
      <c r="AR52" s="448"/>
      <c r="AS52" s="446" t="s">
        <v>224</v>
      </c>
      <c r="AT52" s="447"/>
      <c r="AU52" s="448"/>
      <c r="AV52" s="448"/>
      <c r="AW52" s="339" t="s">
        <v>170</v>
      </c>
      <c r="AX52" s="344"/>
      <c r="AY52" s="34">
        <f t="shared" ref="AY52:AY57" si="7">$AY$51</f>
        <v>0</v>
      </c>
    </row>
    <row r="53" spans="1:51" ht="22.5" customHeight="1" x14ac:dyDescent="0.2">
      <c r="A53" s="485"/>
      <c r="B53" s="483"/>
      <c r="C53" s="483"/>
      <c r="D53" s="483"/>
      <c r="E53" s="483"/>
      <c r="F53" s="484"/>
      <c r="G53" s="386"/>
      <c r="H53" s="934"/>
      <c r="I53" s="934"/>
      <c r="J53" s="934"/>
      <c r="K53" s="934"/>
      <c r="L53" s="934"/>
      <c r="M53" s="934"/>
      <c r="N53" s="934"/>
      <c r="O53" s="935"/>
      <c r="P53" s="154"/>
      <c r="Q53" s="374"/>
      <c r="R53" s="374"/>
      <c r="S53" s="374"/>
      <c r="T53" s="374"/>
      <c r="U53" s="374"/>
      <c r="V53" s="374"/>
      <c r="W53" s="374"/>
      <c r="X53" s="375"/>
      <c r="Y53" s="948" t="s">
        <v>12</v>
      </c>
      <c r="Z53" s="949"/>
      <c r="AA53" s="950"/>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6"/>
      <c r="B54" s="487"/>
      <c r="C54" s="487"/>
      <c r="D54" s="487"/>
      <c r="E54" s="487"/>
      <c r="F54" s="488"/>
      <c r="G54" s="936"/>
      <c r="H54" s="937"/>
      <c r="I54" s="937"/>
      <c r="J54" s="937"/>
      <c r="K54" s="937"/>
      <c r="L54" s="937"/>
      <c r="M54" s="937"/>
      <c r="N54" s="937"/>
      <c r="O54" s="938"/>
      <c r="P54" s="942"/>
      <c r="Q54" s="942"/>
      <c r="R54" s="942"/>
      <c r="S54" s="942"/>
      <c r="T54" s="942"/>
      <c r="U54" s="942"/>
      <c r="V54" s="942"/>
      <c r="W54" s="942"/>
      <c r="X54" s="943"/>
      <c r="Y54" s="237" t="s">
        <v>51</v>
      </c>
      <c r="Z54" s="945"/>
      <c r="AA54" s="946"/>
      <c r="AB54" s="460"/>
      <c r="AC54" s="951"/>
      <c r="AD54" s="951"/>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31"/>
      <c r="B55" s="932"/>
      <c r="C55" s="932"/>
      <c r="D55" s="932"/>
      <c r="E55" s="932"/>
      <c r="F55" s="933"/>
      <c r="G55" s="939"/>
      <c r="H55" s="940"/>
      <c r="I55" s="940"/>
      <c r="J55" s="940"/>
      <c r="K55" s="940"/>
      <c r="L55" s="940"/>
      <c r="M55" s="940"/>
      <c r="N55" s="940"/>
      <c r="O55" s="941"/>
      <c r="P55" s="377"/>
      <c r="Q55" s="377"/>
      <c r="R55" s="377"/>
      <c r="S55" s="377"/>
      <c r="T55" s="377"/>
      <c r="U55" s="377"/>
      <c r="V55" s="377"/>
      <c r="W55" s="377"/>
      <c r="X55" s="378"/>
      <c r="Y55" s="944" t="s">
        <v>13</v>
      </c>
      <c r="Z55" s="945"/>
      <c r="AA55" s="946"/>
      <c r="AB55" s="906" t="s">
        <v>171</v>
      </c>
      <c r="AC55" s="947"/>
      <c r="AD55" s="947"/>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22" t="s">
        <v>338</v>
      </c>
      <c r="B56" s="923"/>
      <c r="C56" s="923"/>
      <c r="D56" s="923"/>
      <c r="E56" s="923"/>
      <c r="F56" s="924"/>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25"/>
      <c r="B57" s="926"/>
      <c r="C57" s="926"/>
      <c r="D57" s="926"/>
      <c r="E57" s="926"/>
      <c r="F57" s="927"/>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311</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52"/>
      <c r="Z58" s="848"/>
      <c r="AA58" s="849"/>
      <c r="AB58" s="956" t="s">
        <v>11</v>
      </c>
      <c r="AC58" s="957"/>
      <c r="AD58" s="958"/>
      <c r="AE58" s="960" t="s">
        <v>365</v>
      </c>
      <c r="AF58" s="960"/>
      <c r="AG58" s="960"/>
      <c r="AH58" s="897"/>
      <c r="AI58" s="960" t="s">
        <v>461</v>
      </c>
      <c r="AJ58" s="960"/>
      <c r="AK58" s="960"/>
      <c r="AL58" s="897"/>
      <c r="AM58" s="960" t="s">
        <v>462</v>
      </c>
      <c r="AN58" s="960"/>
      <c r="AO58" s="960"/>
      <c r="AP58" s="897"/>
      <c r="AQ58" s="503" t="s">
        <v>223</v>
      </c>
      <c r="AR58" s="504"/>
      <c r="AS58" s="504"/>
      <c r="AT58" s="505"/>
      <c r="AU58" s="506" t="s">
        <v>129</v>
      </c>
      <c r="AV58" s="506"/>
      <c r="AW58" s="506"/>
      <c r="AX58" s="507"/>
      <c r="AY58" s="34">
        <f>COUNTA($G$60)</f>
        <v>0</v>
      </c>
    </row>
    <row r="59" spans="1:51" ht="18.75" customHeight="1" x14ac:dyDescent="0.2">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53"/>
      <c r="Z59" s="954"/>
      <c r="AA59" s="955"/>
      <c r="AB59" s="959"/>
      <c r="AC59" s="415"/>
      <c r="AD59" s="416"/>
      <c r="AE59" s="502"/>
      <c r="AF59" s="502"/>
      <c r="AG59" s="502"/>
      <c r="AH59" s="414"/>
      <c r="AI59" s="502"/>
      <c r="AJ59" s="502"/>
      <c r="AK59" s="502"/>
      <c r="AL59" s="414"/>
      <c r="AM59" s="502"/>
      <c r="AN59" s="502"/>
      <c r="AO59" s="502"/>
      <c r="AP59" s="414"/>
      <c r="AQ59" s="508"/>
      <c r="AR59" s="448"/>
      <c r="AS59" s="446" t="s">
        <v>224</v>
      </c>
      <c r="AT59" s="447"/>
      <c r="AU59" s="448"/>
      <c r="AV59" s="448"/>
      <c r="AW59" s="339" t="s">
        <v>170</v>
      </c>
      <c r="AX59" s="344"/>
      <c r="AY59" s="34">
        <f t="shared" ref="AY59:AY64" si="8">$AY$58</f>
        <v>0</v>
      </c>
    </row>
    <row r="60" spans="1:51" ht="22.5" customHeight="1" x14ac:dyDescent="0.2">
      <c r="A60" s="485"/>
      <c r="B60" s="483"/>
      <c r="C60" s="483"/>
      <c r="D60" s="483"/>
      <c r="E60" s="483"/>
      <c r="F60" s="484"/>
      <c r="G60" s="386"/>
      <c r="H60" s="934"/>
      <c r="I60" s="934"/>
      <c r="J60" s="934"/>
      <c r="K60" s="934"/>
      <c r="L60" s="934"/>
      <c r="M60" s="934"/>
      <c r="N60" s="934"/>
      <c r="O60" s="935"/>
      <c r="P60" s="154"/>
      <c r="Q60" s="374"/>
      <c r="R60" s="374"/>
      <c r="S60" s="374"/>
      <c r="T60" s="374"/>
      <c r="U60" s="374"/>
      <c r="V60" s="374"/>
      <c r="W60" s="374"/>
      <c r="X60" s="375"/>
      <c r="Y60" s="948" t="s">
        <v>12</v>
      </c>
      <c r="Z60" s="949"/>
      <c r="AA60" s="950"/>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6"/>
      <c r="B61" s="487"/>
      <c r="C61" s="487"/>
      <c r="D61" s="487"/>
      <c r="E61" s="487"/>
      <c r="F61" s="488"/>
      <c r="G61" s="936"/>
      <c r="H61" s="937"/>
      <c r="I61" s="937"/>
      <c r="J61" s="937"/>
      <c r="K61" s="937"/>
      <c r="L61" s="937"/>
      <c r="M61" s="937"/>
      <c r="N61" s="937"/>
      <c r="O61" s="938"/>
      <c r="P61" s="942"/>
      <c r="Q61" s="942"/>
      <c r="R61" s="942"/>
      <c r="S61" s="942"/>
      <c r="T61" s="942"/>
      <c r="U61" s="942"/>
      <c r="V61" s="942"/>
      <c r="W61" s="942"/>
      <c r="X61" s="943"/>
      <c r="Y61" s="237" t="s">
        <v>51</v>
      </c>
      <c r="Z61" s="945"/>
      <c r="AA61" s="946"/>
      <c r="AB61" s="460"/>
      <c r="AC61" s="951"/>
      <c r="AD61" s="951"/>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31"/>
      <c r="B62" s="932"/>
      <c r="C62" s="932"/>
      <c r="D62" s="932"/>
      <c r="E62" s="932"/>
      <c r="F62" s="933"/>
      <c r="G62" s="939"/>
      <c r="H62" s="940"/>
      <c r="I62" s="940"/>
      <c r="J62" s="940"/>
      <c r="K62" s="940"/>
      <c r="L62" s="940"/>
      <c r="M62" s="940"/>
      <c r="N62" s="940"/>
      <c r="O62" s="941"/>
      <c r="P62" s="377"/>
      <c r="Q62" s="377"/>
      <c r="R62" s="377"/>
      <c r="S62" s="377"/>
      <c r="T62" s="377"/>
      <c r="U62" s="377"/>
      <c r="V62" s="377"/>
      <c r="W62" s="377"/>
      <c r="X62" s="378"/>
      <c r="Y62" s="944" t="s">
        <v>13</v>
      </c>
      <c r="Z62" s="945"/>
      <c r="AA62" s="946"/>
      <c r="AB62" s="906" t="s">
        <v>171</v>
      </c>
      <c r="AC62" s="947"/>
      <c r="AD62" s="947"/>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22" t="s">
        <v>338</v>
      </c>
      <c r="B63" s="923"/>
      <c r="C63" s="923"/>
      <c r="D63" s="923"/>
      <c r="E63" s="923"/>
      <c r="F63" s="924"/>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25"/>
      <c r="B64" s="926"/>
      <c r="C64" s="926"/>
      <c r="D64" s="926"/>
      <c r="E64" s="926"/>
      <c r="F64" s="927"/>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311</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52"/>
      <c r="Z65" s="848"/>
      <c r="AA65" s="849"/>
      <c r="AB65" s="956" t="s">
        <v>11</v>
      </c>
      <c r="AC65" s="957"/>
      <c r="AD65" s="958"/>
      <c r="AE65" s="960" t="s">
        <v>365</v>
      </c>
      <c r="AF65" s="960"/>
      <c r="AG65" s="960"/>
      <c r="AH65" s="897"/>
      <c r="AI65" s="960" t="s">
        <v>461</v>
      </c>
      <c r="AJ65" s="960"/>
      <c r="AK65" s="960"/>
      <c r="AL65" s="897"/>
      <c r="AM65" s="960" t="s">
        <v>462</v>
      </c>
      <c r="AN65" s="960"/>
      <c r="AO65" s="960"/>
      <c r="AP65" s="897"/>
      <c r="AQ65" s="503" t="s">
        <v>223</v>
      </c>
      <c r="AR65" s="504"/>
      <c r="AS65" s="504"/>
      <c r="AT65" s="505"/>
      <c r="AU65" s="506" t="s">
        <v>129</v>
      </c>
      <c r="AV65" s="506"/>
      <c r="AW65" s="506"/>
      <c r="AX65" s="507"/>
      <c r="AY65" s="34">
        <f>COUNTA($G$67)</f>
        <v>0</v>
      </c>
    </row>
    <row r="66" spans="1:51" ht="18.75" customHeight="1" x14ac:dyDescent="0.2">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53"/>
      <c r="Z66" s="954"/>
      <c r="AA66" s="955"/>
      <c r="AB66" s="959"/>
      <c r="AC66" s="415"/>
      <c r="AD66" s="416"/>
      <c r="AE66" s="502"/>
      <c r="AF66" s="502"/>
      <c r="AG66" s="502"/>
      <c r="AH66" s="414"/>
      <c r="AI66" s="502"/>
      <c r="AJ66" s="502"/>
      <c r="AK66" s="502"/>
      <c r="AL66" s="414"/>
      <c r="AM66" s="502"/>
      <c r="AN66" s="502"/>
      <c r="AO66" s="502"/>
      <c r="AP66" s="414"/>
      <c r="AQ66" s="508"/>
      <c r="AR66" s="448"/>
      <c r="AS66" s="446" t="s">
        <v>224</v>
      </c>
      <c r="AT66" s="447"/>
      <c r="AU66" s="448"/>
      <c r="AV66" s="448"/>
      <c r="AW66" s="339" t="s">
        <v>170</v>
      </c>
      <c r="AX66" s="344"/>
      <c r="AY66" s="34">
        <f t="shared" ref="AY66:AY71" si="9">$AY$65</f>
        <v>0</v>
      </c>
    </row>
    <row r="67" spans="1:51" ht="22.5" customHeight="1" x14ac:dyDescent="0.2">
      <c r="A67" s="485"/>
      <c r="B67" s="483"/>
      <c r="C67" s="483"/>
      <c r="D67" s="483"/>
      <c r="E67" s="483"/>
      <c r="F67" s="484"/>
      <c r="G67" s="386"/>
      <c r="H67" s="934"/>
      <c r="I67" s="934"/>
      <c r="J67" s="934"/>
      <c r="K67" s="934"/>
      <c r="L67" s="934"/>
      <c r="M67" s="934"/>
      <c r="N67" s="934"/>
      <c r="O67" s="935"/>
      <c r="P67" s="154"/>
      <c r="Q67" s="374"/>
      <c r="R67" s="374"/>
      <c r="S67" s="374"/>
      <c r="T67" s="374"/>
      <c r="U67" s="374"/>
      <c r="V67" s="374"/>
      <c r="W67" s="374"/>
      <c r="X67" s="375"/>
      <c r="Y67" s="948" t="s">
        <v>12</v>
      </c>
      <c r="Z67" s="949"/>
      <c r="AA67" s="950"/>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6"/>
      <c r="B68" s="487"/>
      <c r="C68" s="487"/>
      <c r="D68" s="487"/>
      <c r="E68" s="487"/>
      <c r="F68" s="488"/>
      <c r="G68" s="936"/>
      <c r="H68" s="937"/>
      <c r="I68" s="937"/>
      <c r="J68" s="937"/>
      <c r="K68" s="937"/>
      <c r="L68" s="937"/>
      <c r="M68" s="937"/>
      <c r="N68" s="937"/>
      <c r="O68" s="938"/>
      <c r="P68" s="942"/>
      <c r="Q68" s="942"/>
      <c r="R68" s="942"/>
      <c r="S68" s="942"/>
      <c r="T68" s="942"/>
      <c r="U68" s="942"/>
      <c r="V68" s="942"/>
      <c r="W68" s="942"/>
      <c r="X68" s="943"/>
      <c r="Y68" s="237" t="s">
        <v>51</v>
      </c>
      <c r="Z68" s="945"/>
      <c r="AA68" s="946"/>
      <c r="AB68" s="460"/>
      <c r="AC68" s="951"/>
      <c r="AD68" s="951"/>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31"/>
      <c r="B69" s="932"/>
      <c r="C69" s="932"/>
      <c r="D69" s="932"/>
      <c r="E69" s="932"/>
      <c r="F69" s="933"/>
      <c r="G69" s="939"/>
      <c r="H69" s="940"/>
      <c r="I69" s="940"/>
      <c r="J69" s="940"/>
      <c r="K69" s="940"/>
      <c r="L69" s="940"/>
      <c r="M69" s="940"/>
      <c r="N69" s="940"/>
      <c r="O69" s="941"/>
      <c r="P69" s="377"/>
      <c r="Q69" s="377"/>
      <c r="R69" s="377"/>
      <c r="S69" s="377"/>
      <c r="T69" s="377"/>
      <c r="U69" s="377"/>
      <c r="V69" s="377"/>
      <c r="W69" s="377"/>
      <c r="X69" s="378"/>
      <c r="Y69" s="237" t="s">
        <v>13</v>
      </c>
      <c r="Z69" s="945"/>
      <c r="AA69" s="946"/>
      <c r="AB69" s="402" t="s">
        <v>171</v>
      </c>
      <c r="AC69" s="863"/>
      <c r="AD69" s="863"/>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22" t="s">
        <v>338</v>
      </c>
      <c r="B70" s="923"/>
      <c r="C70" s="923"/>
      <c r="D70" s="923"/>
      <c r="E70" s="923"/>
      <c r="F70" s="924"/>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9" t="s">
        <v>26</v>
      </c>
      <c r="B2" s="980"/>
      <c r="C2" s="980"/>
      <c r="D2" s="980"/>
      <c r="E2" s="980"/>
      <c r="F2" s="981"/>
      <c r="G2" s="814" t="s">
        <v>324</v>
      </c>
      <c r="H2" s="815"/>
      <c r="I2" s="815"/>
      <c r="J2" s="815"/>
      <c r="K2" s="815"/>
      <c r="L2" s="815"/>
      <c r="M2" s="815"/>
      <c r="N2" s="815"/>
      <c r="O2" s="815"/>
      <c r="P2" s="815"/>
      <c r="Q2" s="815"/>
      <c r="R2" s="815"/>
      <c r="S2" s="815"/>
      <c r="T2" s="815"/>
      <c r="U2" s="815"/>
      <c r="V2" s="815"/>
      <c r="W2" s="815"/>
      <c r="X2" s="815"/>
      <c r="Y2" s="815"/>
      <c r="Z2" s="815"/>
      <c r="AA2" s="815"/>
      <c r="AB2" s="816"/>
      <c r="AC2" s="814" t="s">
        <v>326</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2">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2">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2">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2">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2">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2">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2">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2">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2">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2">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2">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5">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2">
      <c r="A15" s="973"/>
      <c r="B15" s="974"/>
      <c r="C15" s="974"/>
      <c r="D15" s="974"/>
      <c r="E15" s="974"/>
      <c r="F15" s="975"/>
      <c r="G15" s="814" t="s">
        <v>245</v>
      </c>
      <c r="H15" s="815"/>
      <c r="I15" s="815"/>
      <c r="J15" s="815"/>
      <c r="K15" s="815"/>
      <c r="L15" s="815"/>
      <c r="M15" s="815"/>
      <c r="N15" s="815"/>
      <c r="O15" s="815"/>
      <c r="P15" s="815"/>
      <c r="Q15" s="815"/>
      <c r="R15" s="815"/>
      <c r="S15" s="815"/>
      <c r="T15" s="815"/>
      <c r="U15" s="815"/>
      <c r="V15" s="815"/>
      <c r="W15" s="815"/>
      <c r="X15" s="815"/>
      <c r="Y15" s="815"/>
      <c r="Z15" s="815"/>
      <c r="AA15" s="815"/>
      <c r="AB15" s="816"/>
      <c r="AC15" s="814" t="s">
        <v>246</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2">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2">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2">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2">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2">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2">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2">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2">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2">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2">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5">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2">
      <c r="A28" s="973"/>
      <c r="B28" s="974"/>
      <c r="C28" s="974"/>
      <c r="D28" s="974"/>
      <c r="E28" s="974"/>
      <c r="F28" s="975"/>
      <c r="G28" s="814" t="s">
        <v>244</v>
      </c>
      <c r="H28" s="815"/>
      <c r="I28" s="815"/>
      <c r="J28" s="815"/>
      <c r="K28" s="815"/>
      <c r="L28" s="815"/>
      <c r="M28" s="815"/>
      <c r="N28" s="815"/>
      <c r="O28" s="815"/>
      <c r="P28" s="815"/>
      <c r="Q28" s="815"/>
      <c r="R28" s="815"/>
      <c r="S28" s="815"/>
      <c r="T28" s="815"/>
      <c r="U28" s="815"/>
      <c r="V28" s="815"/>
      <c r="W28" s="815"/>
      <c r="X28" s="815"/>
      <c r="Y28" s="815"/>
      <c r="Z28" s="815"/>
      <c r="AA28" s="815"/>
      <c r="AB28" s="816"/>
      <c r="AC28" s="814" t="s">
        <v>247</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2">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2">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2">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2">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2">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2">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2">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2">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2">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2">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5">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2">
      <c r="A41" s="973"/>
      <c r="B41" s="974"/>
      <c r="C41" s="974"/>
      <c r="D41" s="974"/>
      <c r="E41" s="974"/>
      <c r="F41" s="975"/>
      <c r="G41" s="814" t="s">
        <v>291</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2">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2">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2">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2">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2">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2">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2">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2">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2">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2">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5">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5"/>
    <row r="55" spans="1:51" ht="30" customHeight="1" x14ac:dyDescent="0.2">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248</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2">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2">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2">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2">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2">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2">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2">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2">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2">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2">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5">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2">
      <c r="A68" s="973"/>
      <c r="B68" s="974"/>
      <c r="C68" s="974"/>
      <c r="D68" s="974"/>
      <c r="E68" s="974"/>
      <c r="F68" s="975"/>
      <c r="G68" s="814" t="s">
        <v>249</v>
      </c>
      <c r="H68" s="815"/>
      <c r="I68" s="815"/>
      <c r="J68" s="815"/>
      <c r="K68" s="815"/>
      <c r="L68" s="815"/>
      <c r="M68" s="815"/>
      <c r="N68" s="815"/>
      <c r="O68" s="815"/>
      <c r="P68" s="815"/>
      <c r="Q68" s="815"/>
      <c r="R68" s="815"/>
      <c r="S68" s="815"/>
      <c r="T68" s="815"/>
      <c r="U68" s="815"/>
      <c r="V68" s="815"/>
      <c r="W68" s="815"/>
      <c r="X68" s="815"/>
      <c r="Y68" s="815"/>
      <c r="Z68" s="815"/>
      <c r="AA68" s="815"/>
      <c r="AB68" s="816"/>
      <c r="AC68" s="814" t="s">
        <v>250</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2">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2">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2">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2">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2">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2">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2">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2">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2">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2">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5">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2">
      <c r="A81" s="973"/>
      <c r="B81" s="974"/>
      <c r="C81" s="974"/>
      <c r="D81" s="974"/>
      <c r="E81" s="974"/>
      <c r="F81" s="975"/>
      <c r="G81" s="814" t="s">
        <v>251</v>
      </c>
      <c r="H81" s="815"/>
      <c r="I81" s="815"/>
      <c r="J81" s="815"/>
      <c r="K81" s="815"/>
      <c r="L81" s="815"/>
      <c r="M81" s="815"/>
      <c r="N81" s="815"/>
      <c r="O81" s="815"/>
      <c r="P81" s="815"/>
      <c r="Q81" s="815"/>
      <c r="R81" s="815"/>
      <c r="S81" s="815"/>
      <c r="T81" s="815"/>
      <c r="U81" s="815"/>
      <c r="V81" s="815"/>
      <c r="W81" s="815"/>
      <c r="X81" s="815"/>
      <c r="Y81" s="815"/>
      <c r="Z81" s="815"/>
      <c r="AA81" s="815"/>
      <c r="AB81" s="816"/>
      <c r="AC81" s="814" t="s">
        <v>252</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2">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2">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2">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2">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2">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2">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2">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2">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2">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2">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5">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2">
      <c r="A94" s="973"/>
      <c r="B94" s="974"/>
      <c r="C94" s="974"/>
      <c r="D94" s="974"/>
      <c r="E94" s="974"/>
      <c r="F94" s="975"/>
      <c r="G94" s="814" t="s">
        <v>253</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2">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2">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2">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2">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2">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2">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2">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2">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2">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2">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5">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5"/>
    <row r="108" spans="1:51" ht="30" customHeight="1" x14ac:dyDescent="0.2">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254</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2">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2">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2">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2">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2">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2">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2">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2">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2">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2">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5">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2">
      <c r="A121" s="973"/>
      <c r="B121" s="974"/>
      <c r="C121" s="974"/>
      <c r="D121" s="974"/>
      <c r="E121" s="974"/>
      <c r="F121" s="975"/>
      <c r="G121" s="814" t="s">
        <v>255</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256</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2">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2">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2">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2">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2">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2">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2">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2">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2">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2">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5">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2">
      <c r="A134" s="973"/>
      <c r="B134" s="974"/>
      <c r="C134" s="974"/>
      <c r="D134" s="974"/>
      <c r="E134" s="974"/>
      <c r="F134" s="975"/>
      <c r="G134" s="814" t="s">
        <v>257</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258</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2">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2">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2">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2">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2">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2">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2">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2">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2">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2">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5">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2">
      <c r="A147" s="973"/>
      <c r="B147" s="974"/>
      <c r="C147" s="974"/>
      <c r="D147" s="974"/>
      <c r="E147" s="974"/>
      <c r="F147" s="975"/>
      <c r="G147" s="814" t="s">
        <v>259</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2">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2">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2">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2">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2">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2">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2">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2">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2">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2">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5">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5"/>
    <row r="161" spans="1:51" ht="30" customHeight="1" x14ac:dyDescent="0.2">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260</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2">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2">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2">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2">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2">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2">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2">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2">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2">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2">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5">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2">
      <c r="A174" s="973"/>
      <c r="B174" s="974"/>
      <c r="C174" s="974"/>
      <c r="D174" s="974"/>
      <c r="E174" s="974"/>
      <c r="F174" s="975"/>
      <c r="G174" s="814" t="s">
        <v>261</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262</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2">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2">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2">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2">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2">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2">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2">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2">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2">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2">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5">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2">
      <c r="A187" s="973"/>
      <c r="B187" s="974"/>
      <c r="C187" s="974"/>
      <c r="D187" s="974"/>
      <c r="E187" s="974"/>
      <c r="F187" s="975"/>
      <c r="G187" s="814" t="s">
        <v>264</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263</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2">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2">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2">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2">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2">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2">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2">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2">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2">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2">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5">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2">
      <c r="A200" s="973"/>
      <c r="B200" s="974"/>
      <c r="C200" s="974"/>
      <c r="D200" s="974"/>
      <c r="E200" s="974"/>
      <c r="F200" s="975"/>
      <c r="G200" s="814" t="s">
        <v>265</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2">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2">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2">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2">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2">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2">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2">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2">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2">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2">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5">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5"/>
    <row r="214" spans="1:51" ht="30" customHeight="1" x14ac:dyDescent="0.2">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266</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2">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2">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2">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2">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2">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2">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2">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2">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2">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2">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5">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2">
      <c r="A227" s="973"/>
      <c r="B227" s="974"/>
      <c r="C227" s="974"/>
      <c r="D227" s="974"/>
      <c r="E227" s="974"/>
      <c r="F227" s="975"/>
      <c r="G227" s="814" t="s">
        <v>267</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268</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2">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2">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2">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2">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2">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2">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2">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2">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2">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2">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5">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2">
      <c r="A240" s="973"/>
      <c r="B240" s="974"/>
      <c r="C240" s="974"/>
      <c r="D240" s="974"/>
      <c r="E240" s="974"/>
      <c r="F240" s="975"/>
      <c r="G240" s="814" t="s">
        <v>269</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270</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2">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2">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2">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2">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2">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2">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2">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2">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2">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2">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5">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2">
      <c r="A253" s="973"/>
      <c r="B253" s="974"/>
      <c r="C253" s="974"/>
      <c r="D253" s="974"/>
      <c r="E253" s="974"/>
      <c r="F253" s="975"/>
      <c r="G253" s="814" t="s">
        <v>271</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2">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2">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2">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2">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2">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2">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2">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2">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2">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2">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5">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59"/>
      <c r="B3" s="859"/>
      <c r="C3" s="859" t="s">
        <v>24</v>
      </c>
      <c r="D3" s="859"/>
      <c r="E3" s="859"/>
      <c r="F3" s="859"/>
      <c r="G3" s="859"/>
      <c r="H3" s="859"/>
      <c r="I3" s="859"/>
      <c r="J3" s="986" t="s">
        <v>273</v>
      </c>
      <c r="K3" s="987"/>
      <c r="L3" s="987"/>
      <c r="M3" s="987"/>
      <c r="N3" s="987"/>
      <c r="O3" s="987"/>
      <c r="P3" s="427" t="s">
        <v>25</v>
      </c>
      <c r="Q3" s="427"/>
      <c r="R3" s="427"/>
      <c r="S3" s="427"/>
      <c r="T3" s="427"/>
      <c r="U3" s="427"/>
      <c r="V3" s="427"/>
      <c r="W3" s="427"/>
      <c r="X3" s="427"/>
      <c r="Y3" s="861" t="s">
        <v>314</v>
      </c>
      <c r="Z3" s="862"/>
      <c r="AA3" s="862"/>
      <c r="AB3" s="862"/>
      <c r="AC3" s="986" t="s">
        <v>305</v>
      </c>
      <c r="AD3" s="986"/>
      <c r="AE3" s="986"/>
      <c r="AF3" s="986"/>
      <c r="AG3" s="986"/>
      <c r="AH3" s="861" t="s">
        <v>236</v>
      </c>
      <c r="AI3" s="859"/>
      <c r="AJ3" s="859"/>
      <c r="AK3" s="859"/>
      <c r="AL3" s="859" t="s">
        <v>19</v>
      </c>
      <c r="AM3" s="859"/>
      <c r="AN3" s="859"/>
      <c r="AO3" s="863"/>
      <c r="AP3" s="988" t="s">
        <v>274</v>
      </c>
      <c r="AQ3" s="988"/>
      <c r="AR3" s="988"/>
      <c r="AS3" s="988"/>
      <c r="AT3" s="988"/>
      <c r="AU3" s="988"/>
      <c r="AV3" s="988"/>
      <c r="AW3" s="988"/>
      <c r="AX3" s="988"/>
      <c r="AY3">
        <f>$AY$2</f>
        <v>0</v>
      </c>
    </row>
    <row r="4" spans="1:51" ht="26.25" customHeight="1" x14ac:dyDescent="0.2">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2">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2">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2">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2">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2">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2">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2">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2">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2">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2">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2">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2">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2">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2">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2">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2">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2">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2">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2">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2">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2">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2">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2">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2">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2">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2">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2">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2">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2">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59"/>
      <c r="B36" s="859"/>
      <c r="C36" s="859" t="s">
        <v>24</v>
      </c>
      <c r="D36" s="859"/>
      <c r="E36" s="859"/>
      <c r="F36" s="859"/>
      <c r="G36" s="859"/>
      <c r="H36" s="859"/>
      <c r="I36" s="859"/>
      <c r="J36" s="986" t="s">
        <v>273</v>
      </c>
      <c r="K36" s="987"/>
      <c r="L36" s="987"/>
      <c r="M36" s="987"/>
      <c r="N36" s="987"/>
      <c r="O36" s="987"/>
      <c r="P36" s="427" t="s">
        <v>25</v>
      </c>
      <c r="Q36" s="427"/>
      <c r="R36" s="427"/>
      <c r="S36" s="427"/>
      <c r="T36" s="427"/>
      <c r="U36" s="427"/>
      <c r="V36" s="427"/>
      <c r="W36" s="427"/>
      <c r="X36" s="427"/>
      <c r="Y36" s="861" t="s">
        <v>314</v>
      </c>
      <c r="Z36" s="862"/>
      <c r="AA36" s="862"/>
      <c r="AB36" s="862"/>
      <c r="AC36" s="986" t="s">
        <v>305</v>
      </c>
      <c r="AD36" s="986"/>
      <c r="AE36" s="986"/>
      <c r="AF36" s="986"/>
      <c r="AG36" s="986"/>
      <c r="AH36" s="861" t="s">
        <v>236</v>
      </c>
      <c r="AI36" s="859"/>
      <c r="AJ36" s="859"/>
      <c r="AK36" s="859"/>
      <c r="AL36" s="859" t="s">
        <v>19</v>
      </c>
      <c r="AM36" s="859"/>
      <c r="AN36" s="859"/>
      <c r="AO36" s="863"/>
      <c r="AP36" s="988" t="s">
        <v>274</v>
      </c>
      <c r="AQ36" s="988"/>
      <c r="AR36" s="988"/>
      <c r="AS36" s="988"/>
      <c r="AT36" s="988"/>
      <c r="AU36" s="988"/>
      <c r="AV36" s="988"/>
      <c r="AW36" s="988"/>
      <c r="AX36" s="988"/>
      <c r="AY36">
        <f>$AY$34</f>
        <v>0</v>
      </c>
    </row>
    <row r="37" spans="1:51" ht="26.25" customHeight="1" x14ac:dyDescent="0.2">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2">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2">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2">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2">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2">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2">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2">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2">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2">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2">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2">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2">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2">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2">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2">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2">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2">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2">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2">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2">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2">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2">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2">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2">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2">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2">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2">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2">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2">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59"/>
      <c r="B69" s="859"/>
      <c r="C69" s="859" t="s">
        <v>24</v>
      </c>
      <c r="D69" s="859"/>
      <c r="E69" s="859"/>
      <c r="F69" s="859"/>
      <c r="G69" s="859"/>
      <c r="H69" s="859"/>
      <c r="I69" s="859"/>
      <c r="J69" s="986" t="s">
        <v>273</v>
      </c>
      <c r="K69" s="987"/>
      <c r="L69" s="987"/>
      <c r="M69" s="987"/>
      <c r="N69" s="987"/>
      <c r="O69" s="987"/>
      <c r="P69" s="427" t="s">
        <v>25</v>
      </c>
      <c r="Q69" s="427"/>
      <c r="R69" s="427"/>
      <c r="S69" s="427"/>
      <c r="T69" s="427"/>
      <c r="U69" s="427"/>
      <c r="V69" s="427"/>
      <c r="W69" s="427"/>
      <c r="X69" s="427"/>
      <c r="Y69" s="861" t="s">
        <v>314</v>
      </c>
      <c r="Z69" s="862"/>
      <c r="AA69" s="862"/>
      <c r="AB69" s="862"/>
      <c r="AC69" s="986" t="s">
        <v>305</v>
      </c>
      <c r="AD69" s="986"/>
      <c r="AE69" s="986"/>
      <c r="AF69" s="986"/>
      <c r="AG69" s="986"/>
      <c r="AH69" s="861" t="s">
        <v>236</v>
      </c>
      <c r="AI69" s="859"/>
      <c r="AJ69" s="859"/>
      <c r="AK69" s="859"/>
      <c r="AL69" s="859" t="s">
        <v>19</v>
      </c>
      <c r="AM69" s="859"/>
      <c r="AN69" s="859"/>
      <c r="AO69" s="863"/>
      <c r="AP69" s="988" t="s">
        <v>274</v>
      </c>
      <c r="AQ69" s="988"/>
      <c r="AR69" s="988"/>
      <c r="AS69" s="988"/>
      <c r="AT69" s="988"/>
      <c r="AU69" s="988"/>
      <c r="AV69" s="988"/>
      <c r="AW69" s="988"/>
      <c r="AX69" s="988"/>
      <c r="AY69" s="34">
        <f>$AY$67</f>
        <v>0</v>
      </c>
    </row>
    <row r="70" spans="1:51" ht="26.25" customHeight="1" x14ac:dyDescent="0.2">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2">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2">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2">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2">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2">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2">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2">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2">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2">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2">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2">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2">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2">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2">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2">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2">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2">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2">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2">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2">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2">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2">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2">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2">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2">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2">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2">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2">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2">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59"/>
      <c r="B102" s="859"/>
      <c r="C102" s="859" t="s">
        <v>24</v>
      </c>
      <c r="D102" s="859"/>
      <c r="E102" s="859"/>
      <c r="F102" s="859"/>
      <c r="G102" s="859"/>
      <c r="H102" s="859"/>
      <c r="I102" s="859"/>
      <c r="J102" s="986" t="s">
        <v>273</v>
      </c>
      <c r="K102" s="987"/>
      <c r="L102" s="987"/>
      <c r="M102" s="987"/>
      <c r="N102" s="987"/>
      <c r="O102" s="987"/>
      <c r="P102" s="427" t="s">
        <v>25</v>
      </c>
      <c r="Q102" s="427"/>
      <c r="R102" s="427"/>
      <c r="S102" s="427"/>
      <c r="T102" s="427"/>
      <c r="U102" s="427"/>
      <c r="V102" s="427"/>
      <c r="W102" s="427"/>
      <c r="X102" s="427"/>
      <c r="Y102" s="861" t="s">
        <v>314</v>
      </c>
      <c r="Z102" s="862"/>
      <c r="AA102" s="862"/>
      <c r="AB102" s="862"/>
      <c r="AC102" s="986" t="s">
        <v>305</v>
      </c>
      <c r="AD102" s="986"/>
      <c r="AE102" s="986"/>
      <c r="AF102" s="986"/>
      <c r="AG102" s="986"/>
      <c r="AH102" s="861" t="s">
        <v>236</v>
      </c>
      <c r="AI102" s="859"/>
      <c r="AJ102" s="859"/>
      <c r="AK102" s="859"/>
      <c r="AL102" s="859" t="s">
        <v>19</v>
      </c>
      <c r="AM102" s="859"/>
      <c r="AN102" s="859"/>
      <c r="AO102" s="863"/>
      <c r="AP102" s="988" t="s">
        <v>274</v>
      </c>
      <c r="AQ102" s="988"/>
      <c r="AR102" s="988"/>
      <c r="AS102" s="988"/>
      <c r="AT102" s="988"/>
      <c r="AU102" s="988"/>
      <c r="AV102" s="988"/>
      <c r="AW102" s="988"/>
      <c r="AX102" s="988"/>
      <c r="AY102" s="34">
        <f>$AY$100</f>
        <v>0</v>
      </c>
    </row>
    <row r="103" spans="1:51" ht="26.25" customHeight="1" x14ac:dyDescent="0.2">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2">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2">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2">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2">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2">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2">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2">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2">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2">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2">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2">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2">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2">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2">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2">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2">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2">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2">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2">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2">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2">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2">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2">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2">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2">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2">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2">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2">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2">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59"/>
      <c r="B135" s="859"/>
      <c r="C135" s="859" t="s">
        <v>24</v>
      </c>
      <c r="D135" s="859"/>
      <c r="E135" s="859"/>
      <c r="F135" s="859"/>
      <c r="G135" s="859"/>
      <c r="H135" s="859"/>
      <c r="I135" s="859"/>
      <c r="J135" s="986" t="s">
        <v>273</v>
      </c>
      <c r="K135" s="987"/>
      <c r="L135" s="987"/>
      <c r="M135" s="987"/>
      <c r="N135" s="987"/>
      <c r="O135" s="987"/>
      <c r="P135" s="427" t="s">
        <v>25</v>
      </c>
      <c r="Q135" s="427"/>
      <c r="R135" s="427"/>
      <c r="S135" s="427"/>
      <c r="T135" s="427"/>
      <c r="U135" s="427"/>
      <c r="V135" s="427"/>
      <c r="W135" s="427"/>
      <c r="X135" s="427"/>
      <c r="Y135" s="861" t="s">
        <v>314</v>
      </c>
      <c r="Z135" s="862"/>
      <c r="AA135" s="862"/>
      <c r="AB135" s="862"/>
      <c r="AC135" s="986" t="s">
        <v>305</v>
      </c>
      <c r="AD135" s="986"/>
      <c r="AE135" s="986"/>
      <c r="AF135" s="986"/>
      <c r="AG135" s="986"/>
      <c r="AH135" s="861" t="s">
        <v>236</v>
      </c>
      <c r="AI135" s="859"/>
      <c r="AJ135" s="859"/>
      <c r="AK135" s="859"/>
      <c r="AL135" s="859" t="s">
        <v>19</v>
      </c>
      <c r="AM135" s="859"/>
      <c r="AN135" s="859"/>
      <c r="AO135" s="863"/>
      <c r="AP135" s="988" t="s">
        <v>274</v>
      </c>
      <c r="AQ135" s="988"/>
      <c r="AR135" s="988"/>
      <c r="AS135" s="988"/>
      <c r="AT135" s="988"/>
      <c r="AU135" s="988"/>
      <c r="AV135" s="988"/>
      <c r="AW135" s="988"/>
      <c r="AX135" s="988"/>
      <c r="AY135" s="34">
        <f>$AY$133</f>
        <v>0</v>
      </c>
    </row>
    <row r="136" spans="1:51" ht="26.25" customHeight="1" x14ac:dyDescent="0.2">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2">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2">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2">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2">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2">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2">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2">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2">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2">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2">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2">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2">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2">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2">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2">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2">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2">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2">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2">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2">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2">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2">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2">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2">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2">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2">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2">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2">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2">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59"/>
      <c r="B168" s="859"/>
      <c r="C168" s="859" t="s">
        <v>24</v>
      </c>
      <c r="D168" s="859"/>
      <c r="E168" s="859"/>
      <c r="F168" s="859"/>
      <c r="G168" s="859"/>
      <c r="H168" s="859"/>
      <c r="I168" s="859"/>
      <c r="J168" s="986" t="s">
        <v>273</v>
      </c>
      <c r="K168" s="987"/>
      <c r="L168" s="987"/>
      <c r="M168" s="987"/>
      <c r="N168" s="987"/>
      <c r="O168" s="987"/>
      <c r="P168" s="427" t="s">
        <v>25</v>
      </c>
      <c r="Q168" s="427"/>
      <c r="R168" s="427"/>
      <c r="S168" s="427"/>
      <c r="T168" s="427"/>
      <c r="U168" s="427"/>
      <c r="V168" s="427"/>
      <c r="W168" s="427"/>
      <c r="X168" s="427"/>
      <c r="Y168" s="861" t="s">
        <v>314</v>
      </c>
      <c r="Z168" s="862"/>
      <c r="AA168" s="862"/>
      <c r="AB168" s="862"/>
      <c r="AC168" s="986" t="s">
        <v>305</v>
      </c>
      <c r="AD168" s="986"/>
      <c r="AE168" s="986"/>
      <c r="AF168" s="986"/>
      <c r="AG168" s="986"/>
      <c r="AH168" s="861" t="s">
        <v>236</v>
      </c>
      <c r="AI168" s="859"/>
      <c r="AJ168" s="859"/>
      <c r="AK168" s="859"/>
      <c r="AL168" s="859" t="s">
        <v>19</v>
      </c>
      <c r="AM168" s="859"/>
      <c r="AN168" s="859"/>
      <c r="AO168" s="863"/>
      <c r="AP168" s="988" t="s">
        <v>274</v>
      </c>
      <c r="AQ168" s="988"/>
      <c r="AR168" s="988"/>
      <c r="AS168" s="988"/>
      <c r="AT168" s="988"/>
      <c r="AU168" s="988"/>
      <c r="AV168" s="988"/>
      <c r="AW168" s="988"/>
      <c r="AX168" s="988"/>
      <c r="AY168" s="34">
        <f>$AY$166</f>
        <v>0</v>
      </c>
    </row>
    <row r="169" spans="1:51" ht="26.25" customHeight="1" x14ac:dyDescent="0.2">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2">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2">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2">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2">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2">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2">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2">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2">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2">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2">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2">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2">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2">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2">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2">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2">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2">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2">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2">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2">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2">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2">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2">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2">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2">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2">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2">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2">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2">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59"/>
      <c r="B201" s="859"/>
      <c r="C201" s="859" t="s">
        <v>24</v>
      </c>
      <c r="D201" s="859"/>
      <c r="E201" s="859"/>
      <c r="F201" s="859"/>
      <c r="G201" s="859"/>
      <c r="H201" s="859"/>
      <c r="I201" s="859"/>
      <c r="J201" s="986" t="s">
        <v>273</v>
      </c>
      <c r="K201" s="987"/>
      <c r="L201" s="987"/>
      <c r="M201" s="987"/>
      <c r="N201" s="987"/>
      <c r="O201" s="987"/>
      <c r="P201" s="427" t="s">
        <v>25</v>
      </c>
      <c r="Q201" s="427"/>
      <c r="R201" s="427"/>
      <c r="S201" s="427"/>
      <c r="T201" s="427"/>
      <c r="U201" s="427"/>
      <c r="V201" s="427"/>
      <c r="W201" s="427"/>
      <c r="X201" s="427"/>
      <c r="Y201" s="861" t="s">
        <v>314</v>
      </c>
      <c r="Z201" s="862"/>
      <c r="AA201" s="862"/>
      <c r="AB201" s="862"/>
      <c r="AC201" s="986" t="s">
        <v>305</v>
      </c>
      <c r="AD201" s="986"/>
      <c r="AE201" s="986"/>
      <c r="AF201" s="986"/>
      <c r="AG201" s="986"/>
      <c r="AH201" s="861" t="s">
        <v>236</v>
      </c>
      <c r="AI201" s="859"/>
      <c r="AJ201" s="859"/>
      <c r="AK201" s="859"/>
      <c r="AL201" s="859" t="s">
        <v>19</v>
      </c>
      <c r="AM201" s="859"/>
      <c r="AN201" s="859"/>
      <c r="AO201" s="863"/>
      <c r="AP201" s="988" t="s">
        <v>274</v>
      </c>
      <c r="AQ201" s="988"/>
      <c r="AR201" s="988"/>
      <c r="AS201" s="988"/>
      <c r="AT201" s="988"/>
      <c r="AU201" s="988"/>
      <c r="AV201" s="988"/>
      <c r="AW201" s="988"/>
      <c r="AX201" s="988"/>
      <c r="AY201" s="34">
        <f>$AY$199</f>
        <v>0</v>
      </c>
    </row>
    <row r="202" spans="1:51" ht="26.25" customHeight="1" x14ac:dyDescent="0.2">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2">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2">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2">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2">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2">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2">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2">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2">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2">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2">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2">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2">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2">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2">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2">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2">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2">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2">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2">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2">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2">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2">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2">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2">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2">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2">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2">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2">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2">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59"/>
      <c r="B234" s="859"/>
      <c r="C234" s="859" t="s">
        <v>24</v>
      </c>
      <c r="D234" s="859"/>
      <c r="E234" s="859"/>
      <c r="F234" s="859"/>
      <c r="G234" s="859"/>
      <c r="H234" s="859"/>
      <c r="I234" s="859"/>
      <c r="J234" s="986" t="s">
        <v>273</v>
      </c>
      <c r="K234" s="987"/>
      <c r="L234" s="987"/>
      <c r="M234" s="987"/>
      <c r="N234" s="987"/>
      <c r="O234" s="987"/>
      <c r="P234" s="427" t="s">
        <v>25</v>
      </c>
      <c r="Q234" s="427"/>
      <c r="R234" s="427"/>
      <c r="S234" s="427"/>
      <c r="T234" s="427"/>
      <c r="U234" s="427"/>
      <c r="V234" s="427"/>
      <c r="W234" s="427"/>
      <c r="X234" s="427"/>
      <c r="Y234" s="861" t="s">
        <v>314</v>
      </c>
      <c r="Z234" s="862"/>
      <c r="AA234" s="862"/>
      <c r="AB234" s="862"/>
      <c r="AC234" s="986" t="s">
        <v>305</v>
      </c>
      <c r="AD234" s="986"/>
      <c r="AE234" s="986"/>
      <c r="AF234" s="986"/>
      <c r="AG234" s="986"/>
      <c r="AH234" s="861" t="s">
        <v>236</v>
      </c>
      <c r="AI234" s="859"/>
      <c r="AJ234" s="859"/>
      <c r="AK234" s="859"/>
      <c r="AL234" s="859" t="s">
        <v>19</v>
      </c>
      <c r="AM234" s="859"/>
      <c r="AN234" s="859"/>
      <c r="AO234" s="863"/>
      <c r="AP234" s="988" t="s">
        <v>274</v>
      </c>
      <c r="AQ234" s="988"/>
      <c r="AR234" s="988"/>
      <c r="AS234" s="988"/>
      <c r="AT234" s="988"/>
      <c r="AU234" s="988"/>
      <c r="AV234" s="988"/>
      <c r="AW234" s="988"/>
      <c r="AX234" s="988"/>
      <c r="AY234" s="84">
        <f>$AY$232</f>
        <v>0</v>
      </c>
    </row>
    <row r="235" spans="1:51" ht="26.25" customHeight="1" x14ac:dyDescent="0.2">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2">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2">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2">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2">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2">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2">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2">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2">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2">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2">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2">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2">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2">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2">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2">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2">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2">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2">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2">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2">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2">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2">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2">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2">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2">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2">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2">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2">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2">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59"/>
      <c r="B267" s="859"/>
      <c r="C267" s="859" t="s">
        <v>24</v>
      </c>
      <c r="D267" s="859"/>
      <c r="E267" s="859"/>
      <c r="F267" s="859"/>
      <c r="G267" s="859"/>
      <c r="H267" s="859"/>
      <c r="I267" s="859"/>
      <c r="J267" s="986" t="s">
        <v>273</v>
      </c>
      <c r="K267" s="987"/>
      <c r="L267" s="987"/>
      <c r="M267" s="987"/>
      <c r="N267" s="987"/>
      <c r="O267" s="987"/>
      <c r="P267" s="427" t="s">
        <v>25</v>
      </c>
      <c r="Q267" s="427"/>
      <c r="R267" s="427"/>
      <c r="S267" s="427"/>
      <c r="T267" s="427"/>
      <c r="U267" s="427"/>
      <c r="V267" s="427"/>
      <c r="W267" s="427"/>
      <c r="X267" s="427"/>
      <c r="Y267" s="861" t="s">
        <v>314</v>
      </c>
      <c r="Z267" s="862"/>
      <c r="AA267" s="862"/>
      <c r="AB267" s="862"/>
      <c r="AC267" s="986" t="s">
        <v>305</v>
      </c>
      <c r="AD267" s="986"/>
      <c r="AE267" s="986"/>
      <c r="AF267" s="986"/>
      <c r="AG267" s="986"/>
      <c r="AH267" s="861" t="s">
        <v>236</v>
      </c>
      <c r="AI267" s="859"/>
      <c r="AJ267" s="859"/>
      <c r="AK267" s="859"/>
      <c r="AL267" s="859" t="s">
        <v>19</v>
      </c>
      <c r="AM267" s="859"/>
      <c r="AN267" s="859"/>
      <c r="AO267" s="863"/>
      <c r="AP267" s="988" t="s">
        <v>274</v>
      </c>
      <c r="AQ267" s="988"/>
      <c r="AR267" s="988"/>
      <c r="AS267" s="988"/>
      <c r="AT267" s="988"/>
      <c r="AU267" s="988"/>
      <c r="AV267" s="988"/>
      <c r="AW267" s="988"/>
      <c r="AX267" s="988"/>
      <c r="AY267" s="34">
        <f>$AY$265</f>
        <v>0</v>
      </c>
    </row>
    <row r="268" spans="1:51" ht="26.25" customHeight="1" x14ac:dyDescent="0.2">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2">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2">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2">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2">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2">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2">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2">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2">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2">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2">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2">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2">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2">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2">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2">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2">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2">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2">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2">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2">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2">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2">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2">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2">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2">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2">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2">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2">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2">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59"/>
      <c r="B300" s="859"/>
      <c r="C300" s="859" t="s">
        <v>24</v>
      </c>
      <c r="D300" s="859"/>
      <c r="E300" s="859"/>
      <c r="F300" s="859"/>
      <c r="G300" s="859"/>
      <c r="H300" s="859"/>
      <c r="I300" s="859"/>
      <c r="J300" s="986" t="s">
        <v>273</v>
      </c>
      <c r="K300" s="987"/>
      <c r="L300" s="987"/>
      <c r="M300" s="987"/>
      <c r="N300" s="987"/>
      <c r="O300" s="987"/>
      <c r="P300" s="427" t="s">
        <v>25</v>
      </c>
      <c r="Q300" s="427"/>
      <c r="R300" s="427"/>
      <c r="S300" s="427"/>
      <c r="T300" s="427"/>
      <c r="U300" s="427"/>
      <c r="V300" s="427"/>
      <c r="W300" s="427"/>
      <c r="X300" s="427"/>
      <c r="Y300" s="861" t="s">
        <v>314</v>
      </c>
      <c r="Z300" s="862"/>
      <c r="AA300" s="862"/>
      <c r="AB300" s="862"/>
      <c r="AC300" s="986" t="s">
        <v>305</v>
      </c>
      <c r="AD300" s="986"/>
      <c r="AE300" s="986"/>
      <c r="AF300" s="986"/>
      <c r="AG300" s="986"/>
      <c r="AH300" s="861" t="s">
        <v>236</v>
      </c>
      <c r="AI300" s="859"/>
      <c r="AJ300" s="859"/>
      <c r="AK300" s="859"/>
      <c r="AL300" s="859" t="s">
        <v>19</v>
      </c>
      <c r="AM300" s="859"/>
      <c r="AN300" s="859"/>
      <c r="AO300" s="863"/>
      <c r="AP300" s="988" t="s">
        <v>274</v>
      </c>
      <c r="AQ300" s="988"/>
      <c r="AR300" s="988"/>
      <c r="AS300" s="988"/>
      <c r="AT300" s="988"/>
      <c r="AU300" s="988"/>
      <c r="AV300" s="988"/>
      <c r="AW300" s="988"/>
      <c r="AX300" s="988"/>
      <c r="AY300" s="34">
        <f>$AY$298</f>
        <v>0</v>
      </c>
    </row>
    <row r="301" spans="1:51" ht="26.25" customHeight="1" x14ac:dyDescent="0.2">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2">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2">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2">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2">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2">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2">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2">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2">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2">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2">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2">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2">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2">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2">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2">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2">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2">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2">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2">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2">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2">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2">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2">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2">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2">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2">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2">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2">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2">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59"/>
      <c r="B333" s="859"/>
      <c r="C333" s="859" t="s">
        <v>24</v>
      </c>
      <c r="D333" s="859"/>
      <c r="E333" s="859"/>
      <c r="F333" s="859"/>
      <c r="G333" s="859"/>
      <c r="H333" s="859"/>
      <c r="I333" s="859"/>
      <c r="J333" s="986" t="s">
        <v>273</v>
      </c>
      <c r="K333" s="987"/>
      <c r="L333" s="987"/>
      <c r="M333" s="987"/>
      <c r="N333" s="987"/>
      <c r="O333" s="987"/>
      <c r="P333" s="427" t="s">
        <v>25</v>
      </c>
      <c r="Q333" s="427"/>
      <c r="R333" s="427"/>
      <c r="S333" s="427"/>
      <c r="T333" s="427"/>
      <c r="U333" s="427"/>
      <c r="V333" s="427"/>
      <c r="W333" s="427"/>
      <c r="X333" s="427"/>
      <c r="Y333" s="861" t="s">
        <v>314</v>
      </c>
      <c r="Z333" s="862"/>
      <c r="AA333" s="862"/>
      <c r="AB333" s="862"/>
      <c r="AC333" s="986" t="s">
        <v>305</v>
      </c>
      <c r="AD333" s="986"/>
      <c r="AE333" s="986"/>
      <c r="AF333" s="986"/>
      <c r="AG333" s="986"/>
      <c r="AH333" s="861" t="s">
        <v>236</v>
      </c>
      <c r="AI333" s="859"/>
      <c r="AJ333" s="859"/>
      <c r="AK333" s="859"/>
      <c r="AL333" s="859" t="s">
        <v>19</v>
      </c>
      <c r="AM333" s="859"/>
      <c r="AN333" s="859"/>
      <c r="AO333" s="863"/>
      <c r="AP333" s="988" t="s">
        <v>274</v>
      </c>
      <c r="AQ333" s="988"/>
      <c r="AR333" s="988"/>
      <c r="AS333" s="988"/>
      <c r="AT333" s="988"/>
      <c r="AU333" s="988"/>
      <c r="AV333" s="988"/>
      <c r="AW333" s="988"/>
      <c r="AX333" s="988"/>
      <c r="AY333" s="34">
        <f>$AY$331</f>
        <v>0</v>
      </c>
    </row>
    <row r="334" spans="1:51" ht="26.25" customHeight="1" x14ac:dyDescent="0.2">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2">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2">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2">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2">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2">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2">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2">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2">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2">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2">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2">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2">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2">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2">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2">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2">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2">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2">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2">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2">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2">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2">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2">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2">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2">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2">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2">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2">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2">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59"/>
      <c r="B366" s="859"/>
      <c r="C366" s="859" t="s">
        <v>24</v>
      </c>
      <c r="D366" s="859"/>
      <c r="E366" s="859"/>
      <c r="F366" s="859"/>
      <c r="G366" s="859"/>
      <c r="H366" s="859"/>
      <c r="I366" s="859"/>
      <c r="J366" s="986" t="s">
        <v>273</v>
      </c>
      <c r="K366" s="987"/>
      <c r="L366" s="987"/>
      <c r="M366" s="987"/>
      <c r="N366" s="987"/>
      <c r="O366" s="987"/>
      <c r="P366" s="427" t="s">
        <v>25</v>
      </c>
      <c r="Q366" s="427"/>
      <c r="R366" s="427"/>
      <c r="S366" s="427"/>
      <c r="T366" s="427"/>
      <c r="U366" s="427"/>
      <c r="V366" s="427"/>
      <c r="W366" s="427"/>
      <c r="X366" s="427"/>
      <c r="Y366" s="861" t="s">
        <v>314</v>
      </c>
      <c r="Z366" s="862"/>
      <c r="AA366" s="862"/>
      <c r="AB366" s="862"/>
      <c r="AC366" s="986" t="s">
        <v>305</v>
      </c>
      <c r="AD366" s="986"/>
      <c r="AE366" s="986"/>
      <c r="AF366" s="986"/>
      <c r="AG366" s="986"/>
      <c r="AH366" s="861" t="s">
        <v>236</v>
      </c>
      <c r="AI366" s="859"/>
      <c r="AJ366" s="859"/>
      <c r="AK366" s="859"/>
      <c r="AL366" s="859" t="s">
        <v>19</v>
      </c>
      <c r="AM366" s="859"/>
      <c r="AN366" s="859"/>
      <c r="AO366" s="863"/>
      <c r="AP366" s="988" t="s">
        <v>274</v>
      </c>
      <c r="AQ366" s="988"/>
      <c r="AR366" s="988"/>
      <c r="AS366" s="988"/>
      <c r="AT366" s="988"/>
      <c r="AU366" s="988"/>
      <c r="AV366" s="988"/>
      <c r="AW366" s="988"/>
      <c r="AX366" s="988"/>
      <c r="AY366" s="34">
        <f>$AY$364</f>
        <v>0</v>
      </c>
    </row>
    <row r="367" spans="1:51" ht="26.25" customHeight="1" x14ac:dyDescent="0.2">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2">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2">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2">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2">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2">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2">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2">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2">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2">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2">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2">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2">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2">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2">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2">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2">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2">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2">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2">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2">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2">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2">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2">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2">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2">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2">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2">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2">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2">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59"/>
      <c r="B399" s="859"/>
      <c r="C399" s="859" t="s">
        <v>24</v>
      </c>
      <c r="D399" s="859"/>
      <c r="E399" s="859"/>
      <c r="F399" s="859"/>
      <c r="G399" s="859"/>
      <c r="H399" s="859"/>
      <c r="I399" s="859"/>
      <c r="J399" s="986" t="s">
        <v>273</v>
      </c>
      <c r="K399" s="987"/>
      <c r="L399" s="987"/>
      <c r="M399" s="987"/>
      <c r="N399" s="987"/>
      <c r="O399" s="987"/>
      <c r="P399" s="427" t="s">
        <v>25</v>
      </c>
      <c r="Q399" s="427"/>
      <c r="R399" s="427"/>
      <c r="S399" s="427"/>
      <c r="T399" s="427"/>
      <c r="U399" s="427"/>
      <c r="V399" s="427"/>
      <c r="W399" s="427"/>
      <c r="X399" s="427"/>
      <c r="Y399" s="861" t="s">
        <v>314</v>
      </c>
      <c r="Z399" s="862"/>
      <c r="AA399" s="862"/>
      <c r="AB399" s="862"/>
      <c r="AC399" s="986" t="s">
        <v>305</v>
      </c>
      <c r="AD399" s="986"/>
      <c r="AE399" s="986"/>
      <c r="AF399" s="986"/>
      <c r="AG399" s="986"/>
      <c r="AH399" s="861" t="s">
        <v>236</v>
      </c>
      <c r="AI399" s="859"/>
      <c r="AJ399" s="859"/>
      <c r="AK399" s="859"/>
      <c r="AL399" s="859" t="s">
        <v>19</v>
      </c>
      <c r="AM399" s="859"/>
      <c r="AN399" s="859"/>
      <c r="AO399" s="863"/>
      <c r="AP399" s="988" t="s">
        <v>274</v>
      </c>
      <c r="AQ399" s="988"/>
      <c r="AR399" s="988"/>
      <c r="AS399" s="988"/>
      <c r="AT399" s="988"/>
      <c r="AU399" s="988"/>
      <c r="AV399" s="988"/>
      <c r="AW399" s="988"/>
      <c r="AX399" s="988"/>
      <c r="AY399" s="34">
        <f>$AY$397</f>
        <v>0</v>
      </c>
    </row>
    <row r="400" spans="1:51" ht="26.25" customHeight="1" x14ac:dyDescent="0.2">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2">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2">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2">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2">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2">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2">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2">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2">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2">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2">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2">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2">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2">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2">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2">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2">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2">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2">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2">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2">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2">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2">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2">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2">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2">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2">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2">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2">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2">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59"/>
      <c r="B432" s="859"/>
      <c r="C432" s="859" t="s">
        <v>24</v>
      </c>
      <c r="D432" s="859"/>
      <c r="E432" s="859"/>
      <c r="F432" s="859"/>
      <c r="G432" s="859"/>
      <c r="H432" s="859"/>
      <c r="I432" s="859"/>
      <c r="J432" s="986" t="s">
        <v>273</v>
      </c>
      <c r="K432" s="987"/>
      <c r="L432" s="987"/>
      <c r="M432" s="987"/>
      <c r="N432" s="987"/>
      <c r="O432" s="987"/>
      <c r="P432" s="427" t="s">
        <v>25</v>
      </c>
      <c r="Q432" s="427"/>
      <c r="R432" s="427"/>
      <c r="S432" s="427"/>
      <c r="T432" s="427"/>
      <c r="U432" s="427"/>
      <c r="V432" s="427"/>
      <c r="W432" s="427"/>
      <c r="X432" s="427"/>
      <c r="Y432" s="861" t="s">
        <v>314</v>
      </c>
      <c r="Z432" s="862"/>
      <c r="AA432" s="862"/>
      <c r="AB432" s="862"/>
      <c r="AC432" s="986" t="s">
        <v>305</v>
      </c>
      <c r="AD432" s="986"/>
      <c r="AE432" s="986"/>
      <c r="AF432" s="986"/>
      <c r="AG432" s="986"/>
      <c r="AH432" s="861" t="s">
        <v>236</v>
      </c>
      <c r="AI432" s="859"/>
      <c r="AJ432" s="859"/>
      <c r="AK432" s="859"/>
      <c r="AL432" s="859" t="s">
        <v>19</v>
      </c>
      <c r="AM432" s="859"/>
      <c r="AN432" s="859"/>
      <c r="AO432" s="863"/>
      <c r="AP432" s="988" t="s">
        <v>274</v>
      </c>
      <c r="AQ432" s="988"/>
      <c r="AR432" s="988"/>
      <c r="AS432" s="988"/>
      <c r="AT432" s="988"/>
      <c r="AU432" s="988"/>
      <c r="AV432" s="988"/>
      <c r="AW432" s="988"/>
      <c r="AX432" s="988"/>
      <c r="AY432" s="34">
        <f>$AY$430</f>
        <v>0</v>
      </c>
    </row>
    <row r="433" spans="1:51" ht="26.25" customHeight="1" x14ac:dyDescent="0.2">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2">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2">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2">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2">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2">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2">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2">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2">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2">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2">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2">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2">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2">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2">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2">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2">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2">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2">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2">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2">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2">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2">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2">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2">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2">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2">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2">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2">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2">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59"/>
      <c r="B465" s="859"/>
      <c r="C465" s="859" t="s">
        <v>24</v>
      </c>
      <c r="D465" s="859"/>
      <c r="E465" s="859"/>
      <c r="F465" s="859"/>
      <c r="G465" s="859"/>
      <c r="H465" s="859"/>
      <c r="I465" s="859"/>
      <c r="J465" s="986" t="s">
        <v>273</v>
      </c>
      <c r="K465" s="987"/>
      <c r="L465" s="987"/>
      <c r="M465" s="987"/>
      <c r="N465" s="987"/>
      <c r="O465" s="987"/>
      <c r="P465" s="427" t="s">
        <v>25</v>
      </c>
      <c r="Q465" s="427"/>
      <c r="R465" s="427"/>
      <c r="S465" s="427"/>
      <c r="T465" s="427"/>
      <c r="U465" s="427"/>
      <c r="V465" s="427"/>
      <c r="W465" s="427"/>
      <c r="X465" s="427"/>
      <c r="Y465" s="861" t="s">
        <v>314</v>
      </c>
      <c r="Z465" s="862"/>
      <c r="AA465" s="862"/>
      <c r="AB465" s="862"/>
      <c r="AC465" s="986" t="s">
        <v>305</v>
      </c>
      <c r="AD465" s="986"/>
      <c r="AE465" s="986"/>
      <c r="AF465" s="986"/>
      <c r="AG465" s="986"/>
      <c r="AH465" s="861" t="s">
        <v>236</v>
      </c>
      <c r="AI465" s="859"/>
      <c r="AJ465" s="859"/>
      <c r="AK465" s="859"/>
      <c r="AL465" s="859" t="s">
        <v>19</v>
      </c>
      <c r="AM465" s="859"/>
      <c r="AN465" s="859"/>
      <c r="AO465" s="863"/>
      <c r="AP465" s="988" t="s">
        <v>274</v>
      </c>
      <c r="AQ465" s="988"/>
      <c r="AR465" s="988"/>
      <c r="AS465" s="988"/>
      <c r="AT465" s="988"/>
      <c r="AU465" s="988"/>
      <c r="AV465" s="988"/>
      <c r="AW465" s="988"/>
      <c r="AX465" s="988"/>
      <c r="AY465" s="34">
        <f>$AY$463</f>
        <v>0</v>
      </c>
    </row>
    <row r="466" spans="1:51" ht="26.25" customHeight="1" x14ac:dyDescent="0.2">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2">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2">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2">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2">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2">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2">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2">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2">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2">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2">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2">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2">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2">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2">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2">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2">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2">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2">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2">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2">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2">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2">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2">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2">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2">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2">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2">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2">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2">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59"/>
      <c r="B498" s="859"/>
      <c r="C498" s="859" t="s">
        <v>24</v>
      </c>
      <c r="D498" s="859"/>
      <c r="E498" s="859"/>
      <c r="F498" s="859"/>
      <c r="G498" s="859"/>
      <c r="H498" s="859"/>
      <c r="I498" s="859"/>
      <c r="J498" s="986" t="s">
        <v>273</v>
      </c>
      <c r="K498" s="987"/>
      <c r="L498" s="987"/>
      <c r="M498" s="987"/>
      <c r="N498" s="987"/>
      <c r="O498" s="987"/>
      <c r="P498" s="427" t="s">
        <v>25</v>
      </c>
      <c r="Q498" s="427"/>
      <c r="R498" s="427"/>
      <c r="S498" s="427"/>
      <c r="T498" s="427"/>
      <c r="U498" s="427"/>
      <c r="V498" s="427"/>
      <c r="W498" s="427"/>
      <c r="X498" s="427"/>
      <c r="Y498" s="861" t="s">
        <v>314</v>
      </c>
      <c r="Z498" s="862"/>
      <c r="AA498" s="862"/>
      <c r="AB498" s="862"/>
      <c r="AC498" s="986" t="s">
        <v>305</v>
      </c>
      <c r="AD498" s="986"/>
      <c r="AE498" s="986"/>
      <c r="AF498" s="986"/>
      <c r="AG498" s="986"/>
      <c r="AH498" s="861" t="s">
        <v>236</v>
      </c>
      <c r="AI498" s="859"/>
      <c r="AJ498" s="859"/>
      <c r="AK498" s="859"/>
      <c r="AL498" s="859" t="s">
        <v>19</v>
      </c>
      <c r="AM498" s="859"/>
      <c r="AN498" s="859"/>
      <c r="AO498" s="863"/>
      <c r="AP498" s="988" t="s">
        <v>274</v>
      </c>
      <c r="AQ498" s="988"/>
      <c r="AR498" s="988"/>
      <c r="AS498" s="988"/>
      <c r="AT498" s="988"/>
      <c r="AU498" s="988"/>
      <c r="AV498" s="988"/>
      <c r="AW498" s="988"/>
      <c r="AX498" s="988"/>
      <c r="AY498" s="34">
        <f>$AY$496</f>
        <v>0</v>
      </c>
    </row>
    <row r="499" spans="1:51" ht="26.25" customHeight="1" x14ac:dyDescent="0.2">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2">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2">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2">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2">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2">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2">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2">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2">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2">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2">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2">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2">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2">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2">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2">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2">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2">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2">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2">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2">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2">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2">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2">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2">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2">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2">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2">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2">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2">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59"/>
      <c r="B531" s="859"/>
      <c r="C531" s="859" t="s">
        <v>24</v>
      </c>
      <c r="D531" s="859"/>
      <c r="E531" s="859"/>
      <c r="F531" s="859"/>
      <c r="G531" s="859"/>
      <c r="H531" s="859"/>
      <c r="I531" s="859"/>
      <c r="J531" s="986" t="s">
        <v>273</v>
      </c>
      <c r="K531" s="987"/>
      <c r="L531" s="987"/>
      <c r="M531" s="987"/>
      <c r="N531" s="987"/>
      <c r="O531" s="987"/>
      <c r="P531" s="427" t="s">
        <v>25</v>
      </c>
      <c r="Q531" s="427"/>
      <c r="R531" s="427"/>
      <c r="S531" s="427"/>
      <c r="T531" s="427"/>
      <c r="U531" s="427"/>
      <c r="V531" s="427"/>
      <c r="W531" s="427"/>
      <c r="X531" s="427"/>
      <c r="Y531" s="861" t="s">
        <v>314</v>
      </c>
      <c r="Z531" s="862"/>
      <c r="AA531" s="862"/>
      <c r="AB531" s="862"/>
      <c r="AC531" s="986" t="s">
        <v>305</v>
      </c>
      <c r="AD531" s="986"/>
      <c r="AE531" s="986"/>
      <c r="AF531" s="986"/>
      <c r="AG531" s="986"/>
      <c r="AH531" s="861" t="s">
        <v>236</v>
      </c>
      <c r="AI531" s="859"/>
      <c r="AJ531" s="859"/>
      <c r="AK531" s="859"/>
      <c r="AL531" s="859" t="s">
        <v>19</v>
      </c>
      <c r="AM531" s="859"/>
      <c r="AN531" s="859"/>
      <c r="AO531" s="863"/>
      <c r="AP531" s="988" t="s">
        <v>274</v>
      </c>
      <c r="AQ531" s="988"/>
      <c r="AR531" s="988"/>
      <c r="AS531" s="988"/>
      <c r="AT531" s="988"/>
      <c r="AU531" s="988"/>
      <c r="AV531" s="988"/>
      <c r="AW531" s="988"/>
      <c r="AX531" s="988"/>
      <c r="AY531" s="34">
        <f>$AY$529</f>
        <v>0</v>
      </c>
    </row>
    <row r="532" spans="1:51" ht="26.25" customHeight="1" x14ac:dyDescent="0.2">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2">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2">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2">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2">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2">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2">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2">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2">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2">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2">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2">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2">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2">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2">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2">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2">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2">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2">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2">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2">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2">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2">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2">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2">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2">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2">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2">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2">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2">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59"/>
      <c r="B564" s="859"/>
      <c r="C564" s="859" t="s">
        <v>24</v>
      </c>
      <c r="D564" s="859"/>
      <c r="E564" s="859"/>
      <c r="F564" s="859"/>
      <c r="G564" s="859"/>
      <c r="H564" s="859"/>
      <c r="I564" s="859"/>
      <c r="J564" s="986" t="s">
        <v>273</v>
      </c>
      <c r="K564" s="987"/>
      <c r="L564" s="987"/>
      <c r="M564" s="987"/>
      <c r="N564" s="987"/>
      <c r="O564" s="987"/>
      <c r="P564" s="427" t="s">
        <v>25</v>
      </c>
      <c r="Q564" s="427"/>
      <c r="R564" s="427"/>
      <c r="S564" s="427"/>
      <c r="T564" s="427"/>
      <c r="U564" s="427"/>
      <c r="V564" s="427"/>
      <c r="W564" s="427"/>
      <c r="X564" s="427"/>
      <c r="Y564" s="861" t="s">
        <v>314</v>
      </c>
      <c r="Z564" s="862"/>
      <c r="AA564" s="862"/>
      <c r="AB564" s="862"/>
      <c r="AC564" s="986" t="s">
        <v>305</v>
      </c>
      <c r="AD564" s="986"/>
      <c r="AE564" s="986"/>
      <c r="AF564" s="986"/>
      <c r="AG564" s="986"/>
      <c r="AH564" s="861" t="s">
        <v>236</v>
      </c>
      <c r="AI564" s="859"/>
      <c r="AJ564" s="859"/>
      <c r="AK564" s="859"/>
      <c r="AL564" s="859" t="s">
        <v>19</v>
      </c>
      <c r="AM564" s="859"/>
      <c r="AN564" s="859"/>
      <c r="AO564" s="863"/>
      <c r="AP564" s="988" t="s">
        <v>274</v>
      </c>
      <c r="AQ564" s="988"/>
      <c r="AR564" s="988"/>
      <c r="AS564" s="988"/>
      <c r="AT564" s="988"/>
      <c r="AU564" s="988"/>
      <c r="AV564" s="988"/>
      <c r="AW564" s="988"/>
      <c r="AX564" s="988"/>
      <c r="AY564" s="34">
        <f>$AY$562</f>
        <v>0</v>
      </c>
    </row>
    <row r="565" spans="1:51" ht="26.25" customHeight="1" x14ac:dyDescent="0.2">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2">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2">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2">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2">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2">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2">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2">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2">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2">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2">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2">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2">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2">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2">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2">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2">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2">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2">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2">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2">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2">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2">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2">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2">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2">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2">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2">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2">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2">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59"/>
      <c r="B597" s="859"/>
      <c r="C597" s="859" t="s">
        <v>24</v>
      </c>
      <c r="D597" s="859"/>
      <c r="E597" s="859"/>
      <c r="F597" s="859"/>
      <c r="G597" s="859"/>
      <c r="H597" s="859"/>
      <c r="I597" s="859"/>
      <c r="J597" s="986" t="s">
        <v>273</v>
      </c>
      <c r="K597" s="987"/>
      <c r="L597" s="987"/>
      <c r="M597" s="987"/>
      <c r="N597" s="987"/>
      <c r="O597" s="987"/>
      <c r="P597" s="427" t="s">
        <v>25</v>
      </c>
      <c r="Q597" s="427"/>
      <c r="R597" s="427"/>
      <c r="S597" s="427"/>
      <c r="T597" s="427"/>
      <c r="U597" s="427"/>
      <c r="V597" s="427"/>
      <c r="W597" s="427"/>
      <c r="X597" s="427"/>
      <c r="Y597" s="861" t="s">
        <v>314</v>
      </c>
      <c r="Z597" s="862"/>
      <c r="AA597" s="862"/>
      <c r="AB597" s="862"/>
      <c r="AC597" s="986" t="s">
        <v>305</v>
      </c>
      <c r="AD597" s="986"/>
      <c r="AE597" s="986"/>
      <c r="AF597" s="986"/>
      <c r="AG597" s="986"/>
      <c r="AH597" s="861" t="s">
        <v>236</v>
      </c>
      <c r="AI597" s="859"/>
      <c r="AJ597" s="859"/>
      <c r="AK597" s="859"/>
      <c r="AL597" s="859" t="s">
        <v>19</v>
      </c>
      <c r="AM597" s="859"/>
      <c r="AN597" s="859"/>
      <c r="AO597" s="863"/>
      <c r="AP597" s="988" t="s">
        <v>274</v>
      </c>
      <c r="AQ597" s="988"/>
      <c r="AR597" s="988"/>
      <c r="AS597" s="988"/>
      <c r="AT597" s="988"/>
      <c r="AU597" s="988"/>
      <c r="AV597" s="988"/>
      <c r="AW597" s="988"/>
      <c r="AX597" s="988"/>
      <c r="AY597" s="34">
        <f>$AY$595</f>
        <v>0</v>
      </c>
    </row>
    <row r="598" spans="1:51" ht="26.25" customHeight="1" x14ac:dyDescent="0.2">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2">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2">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2">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2">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2">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2">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2">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2">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2">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2">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2">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2">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2">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2">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2">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2">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2">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2">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2">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2">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2">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2">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2">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2">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2">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2">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2">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2">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2">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59"/>
      <c r="B630" s="859"/>
      <c r="C630" s="859" t="s">
        <v>24</v>
      </c>
      <c r="D630" s="859"/>
      <c r="E630" s="859"/>
      <c r="F630" s="859"/>
      <c r="G630" s="859"/>
      <c r="H630" s="859"/>
      <c r="I630" s="859"/>
      <c r="J630" s="986" t="s">
        <v>273</v>
      </c>
      <c r="K630" s="987"/>
      <c r="L630" s="987"/>
      <c r="M630" s="987"/>
      <c r="N630" s="987"/>
      <c r="O630" s="987"/>
      <c r="P630" s="427" t="s">
        <v>25</v>
      </c>
      <c r="Q630" s="427"/>
      <c r="R630" s="427"/>
      <c r="S630" s="427"/>
      <c r="T630" s="427"/>
      <c r="U630" s="427"/>
      <c r="V630" s="427"/>
      <c r="W630" s="427"/>
      <c r="X630" s="427"/>
      <c r="Y630" s="861" t="s">
        <v>314</v>
      </c>
      <c r="Z630" s="862"/>
      <c r="AA630" s="862"/>
      <c r="AB630" s="862"/>
      <c r="AC630" s="986" t="s">
        <v>305</v>
      </c>
      <c r="AD630" s="986"/>
      <c r="AE630" s="986"/>
      <c r="AF630" s="986"/>
      <c r="AG630" s="986"/>
      <c r="AH630" s="861" t="s">
        <v>236</v>
      </c>
      <c r="AI630" s="859"/>
      <c r="AJ630" s="859"/>
      <c r="AK630" s="859"/>
      <c r="AL630" s="859" t="s">
        <v>19</v>
      </c>
      <c r="AM630" s="859"/>
      <c r="AN630" s="859"/>
      <c r="AO630" s="863"/>
      <c r="AP630" s="988" t="s">
        <v>274</v>
      </c>
      <c r="AQ630" s="988"/>
      <c r="AR630" s="988"/>
      <c r="AS630" s="988"/>
      <c r="AT630" s="988"/>
      <c r="AU630" s="988"/>
      <c r="AV630" s="988"/>
      <c r="AW630" s="988"/>
      <c r="AX630" s="988"/>
      <c r="AY630" s="34">
        <f>$AY$628</f>
        <v>0</v>
      </c>
    </row>
    <row r="631" spans="1:51" ht="26.25" customHeight="1" x14ac:dyDescent="0.2">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2">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2">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2">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2">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2">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2">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2">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2">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2">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2">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2">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2">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2">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2">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2">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2">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2">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2">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2">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2">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2">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2">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2">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2">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2">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2">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2">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2">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2">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59"/>
      <c r="B663" s="859"/>
      <c r="C663" s="859" t="s">
        <v>24</v>
      </c>
      <c r="D663" s="859"/>
      <c r="E663" s="859"/>
      <c r="F663" s="859"/>
      <c r="G663" s="859"/>
      <c r="H663" s="859"/>
      <c r="I663" s="859"/>
      <c r="J663" s="986" t="s">
        <v>273</v>
      </c>
      <c r="K663" s="987"/>
      <c r="L663" s="987"/>
      <c r="M663" s="987"/>
      <c r="N663" s="987"/>
      <c r="O663" s="987"/>
      <c r="P663" s="427" t="s">
        <v>25</v>
      </c>
      <c r="Q663" s="427"/>
      <c r="R663" s="427"/>
      <c r="S663" s="427"/>
      <c r="T663" s="427"/>
      <c r="U663" s="427"/>
      <c r="V663" s="427"/>
      <c r="W663" s="427"/>
      <c r="X663" s="427"/>
      <c r="Y663" s="861" t="s">
        <v>314</v>
      </c>
      <c r="Z663" s="862"/>
      <c r="AA663" s="862"/>
      <c r="AB663" s="862"/>
      <c r="AC663" s="986" t="s">
        <v>305</v>
      </c>
      <c r="AD663" s="986"/>
      <c r="AE663" s="986"/>
      <c r="AF663" s="986"/>
      <c r="AG663" s="986"/>
      <c r="AH663" s="861" t="s">
        <v>236</v>
      </c>
      <c r="AI663" s="859"/>
      <c r="AJ663" s="859"/>
      <c r="AK663" s="859"/>
      <c r="AL663" s="859" t="s">
        <v>19</v>
      </c>
      <c r="AM663" s="859"/>
      <c r="AN663" s="859"/>
      <c r="AO663" s="863"/>
      <c r="AP663" s="988" t="s">
        <v>274</v>
      </c>
      <c r="AQ663" s="988"/>
      <c r="AR663" s="988"/>
      <c r="AS663" s="988"/>
      <c r="AT663" s="988"/>
      <c r="AU663" s="988"/>
      <c r="AV663" s="988"/>
      <c r="AW663" s="988"/>
      <c r="AX663" s="988"/>
      <c r="AY663" s="34">
        <f>$AY$661</f>
        <v>0</v>
      </c>
    </row>
    <row r="664" spans="1:51" ht="26.25" customHeight="1" x14ac:dyDescent="0.2">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2">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2">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2">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2">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2">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2">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2">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2">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2">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2">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2">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2">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2">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2">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2">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2">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2">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2">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2">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2">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2">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2">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2">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2">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2">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2">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2">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2">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2">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59"/>
      <c r="B696" s="859"/>
      <c r="C696" s="859" t="s">
        <v>24</v>
      </c>
      <c r="D696" s="859"/>
      <c r="E696" s="859"/>
      <c r="F696" s="859"/>
      <c r="G696" s="859"/>
      <c r="H696" s="859"/>
      <c r="I696" s="859"/>
      <c r="J696" s="986" t="s">
        <v>273</v>
      </c>
      <c r="K696" s="987"/>
      <c r="L696" s="987"/>
      <c r="M696" s="987"/>
      <c r="N696" s="987"/>
      <c r="O696" s="987"/>
      <c r="P696" s="427" t="s">
        <v>25</v>
      </c>
      <c r="Q696" s="427"/>
      <c r="R696" s="427"/>
      <c r="S696" s="427"/>
      <c r="T696" s="427"/>
      <c r="U696" s="427"/>
      <c r="V696" s="427"/>
      <c r="W696" s="427"/>
      <c r="X696" s="427"/>
      <c r="Y696" s="861" t="s">
        <v>314</v>
      </c>
      <c r="Z696" s="862"/>
      <c r="AA696" s="862"/>
      <c r="AB696" s="862"/>
      <c r="AC696" s="986" t="s">
        <v>305</v>
      </c>
      <c r="AD696" s="986"/>
      <c r="AE696" s="986"/>
      <c r="AF696" s="986"/>
      <c r="AG696" s="986"/>
      <c r="AH696" s="861" t="s">
        <v>236</v>
      </c>
      <c r="AI696" s="859"/>
      <c r="AJ696" s="859"/>
      <c r="AK696" s="859"/>
      <c r="AL696" s="859" t="s">
        <v>19</v>
      </c>
      <c r="AM696" s="859"/>
      <c r="AN696" s="859"/>
      <c r="AO696" s="863"/>
      <c r="AP696" s="988" t="s">
        <v>274</v>
      </c>
      <c r="AQ696" s="988"/>
      <c r="AR696" s="988"/>
      <c r="AS696" s="988"/>
      <c r="AT696" s="988"/>
      <c r="AU696" s="988"/>
      <c r="AV696" s="988"/>
      <c r="AW696" s="988"/>
      <c r="AX696" s="988"/>
      <c r="AY696" s="34">
        <f>$AY$694</f>
        <v>0</v>
      </c>
    </row>
    <row r="697" spans="1:51" ht="26.25" customHeight="1" x14ac:dyDescent="0.2">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2">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2">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2">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2">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2">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2">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2">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2">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2">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2">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2">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2">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2">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2">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2">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2">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2">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2">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2">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2">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2">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2">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2">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2">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2">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2">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2">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2">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2">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59"/>
      <c r="B729" s="859"/>
      <c r="C729" s="859" t="s">
        <v>24</v>
      </c>
      <c r="D729" s="859"/>
      <c r="E729" s="859"/>
      <c r="F729" s="859"/>
      <c r="G729" s="859"/>
      <c r="H729" s="859"/>
      <c r="I729" s="859"/>
      <c r="J729" s="986" t="s">
        <v>273</v>
      </c>
      <c r="K729" s="987"/>
      <c r="L729" s="987"/>
      <c r="M729" s="987"/>
      <c r="N729" s="987"/>
      <c r="O729" s="987"/>
      <c r="P729" s="427" t="s">
        <v>25</v>
      </c>
      <c r="Q729" s="427"/>
      <c r="R729" s="427"/>
      <c r="S729" s="427"/>
      <c r="T729" s="427"/>
      <c r="U729" s="427"/>
      <c r="V729" s="427"/>
      <c r="W729" s="427"/>
      <c r="X729" s="427"/>
      <c r="Y729" s="861" t="s">
        <v>314</v>
      </c>
      <c r="Z729" s="862"/>
      <c r="AA729" s="862"/>
      <c r="AB729" s="862"/>
      <c r="AC729" s="986" t="s">
        <v>305</v>
      </c>
      <c r="AD729" s="986"/>
      <c r="AE729" s="986"/>
      <c r="AF729" s="986"/>
      <c r="AG729" s="986"/>
      <c r="AH729" s="861" t="s">
        <v>236</v>
      </c>
      <c r="AI729" s="859"/>
      <c r="AJ729" s="859"/>
      <c r="AK729" s="859"/>
      <c r="AL729" s="859" t="s">
        <v>19</v>
      </c>
      <c r="AM729" s="859"/>
      <c r="AN729" s="859"/>
      <c r="AO729" s="863"/>
      <c r="AP729" s="988" t="s">
        <v>274</v>
      </c>
      <c r="AQ729" s="988"/>
      <c r="AR729" s="988"/>
      <c r="AS729" s="988"/>
      <c r="AT729" s="988"/>
      <c r="AU729" s="988"/>
      <c r="AV729" s="988"/>
      <c r="AW729" s="988"/>
      <c r="AX729" s="988"/>
      <c r="AY729" s="34">
        <f>$AY$727</f>
        <v>0</v>
      </c>
    </row>
    <row r="730" spans="1:51" ht="26.25" customHeight="1" x14ac:dyDescent="0.2">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2">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2">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2">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2">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2">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2">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2">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2">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2">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2">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2">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2">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2">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2">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2">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2">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2">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2">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2">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2">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2">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2">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2">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2">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2">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2">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2">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2">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2">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59"/>
      <c r="B762" s="859"/>
      <c r="C762" s="859" t="s">
        <v>24</v>
      </c>
      <c r="D762" s="859"/>
      <c r="E762" s="859"/>
      <c r="F762" s="859"/>
      <c r="G762" s="859"/>
      <c r="H762" s="859"/>
      <c r="I762" s="859"/>
      <c r="J762" s="986" t="s">
        <v>273</v>
      </c>
      <c r="K762" s="987"/>
      <c r="L762" s="987"/>
      <c r="M762" s="987"/>
      <c r="N762" s="987"/>
      <c r="O762" s="987"/>
      <c r="P762" s="427" t="s">
        <v>25</v>
      </c>
      <c r="Q762" s="427"/>
      <c r="R762" s="427"/>
      <c r="S762" s="427"/>
      <c r="T762" s="427"/>
      <c r="U762" s="427"/>
      <c r="V762" s="427"/>
      <c r="W762" s="427"/>
      <c r="X762" s="427"/>
      <c r="Y762" s="861" t="s">
        <v>314</v>
      </c>
      <c r="Z762" s="862"/>
      <c r="AA762" s="862"/>
      <c r="AB762" s="862"/>
      <c r="AC762" s="986" t="s">
        <v>305</v>
      </c>
      <c r="AD762" s="986"/>
      <c r="AE762" s="986"/>
      <c r="AF762" s="986"/>
      <c r="AG762" s="986"/>
      <c r="AH762" s="861" t="s">
        <v>236</v>
      </c>
      <c r="AI762" s="859"/>
      <c r="AJ762" s="859"/>
      <c r="AK762" s="859"/>
      <c r="AL762" s="859" t="s">
        <v>19</v>
      </c>
      <c r="AM762" s="859"/>
      <c r="AN762" s="859"/>
      <c r="AO762" s="863"/>
      <c r="AP762" s="988" t="s">
        <v>274</v>
      </c>
      <c r="AQ762" s="988"/>
      <c r="AR762" s="988"/>
      <c r="AS762" s="988"/>
      <c r="AT762" s="988"/>
      <c r="AU762" s="988"/>
      <c r="AV762" s="988"/>
      <c r="AW762" s="988"/>
      <c r="AX762" s="988"/>
      <c r="AY762" s="34">
        <f>$AY$760</f>
        <v>0</v>
      </c>
    </row>
    <row r="763" spans="1:51" ht="26.25" customHeight="1" x14ac:dyDescent="0.2">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2">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2">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2">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2">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2">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2">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2">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2">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2">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2">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2">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2">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2">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2">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2">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2">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2">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2">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2">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2">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2">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2">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2">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2">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2">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2">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2">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2">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2">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59"/>
      <c r="B795" s="859"/>
      <c r="C795" s="859" t="s">
        <v>24</v>
      </c>
      <c r="D795" s="859"/>
      <c r="E795" s="859"/>
      <c r="F795" s="859"/>
      <c r="G795" s="859"/>
      <c r="H795" s="859"/>
      <c r="I795" s="859"/>
      <c r="J795" s="986" t="s">
        <v>273</v>
      </c>
      <c r="K795" s="987"/>
      <c r="L795" s="987"/>
      <c r="M795" s="987"/>
      <c r="N795" s="987"/>
      <c r="O795" s="987"/>
      <c r="P795" s="427" t="s">
        <v>25</v>
      </c>
      <c r="Q795" s="427"/>
      <c r="R795" s="427"/>
      <c r="S795" s="427"/>
      <c r="T795" s="427"/>
      <c r="U795" s="427"/>
      <c r="V795" s="427"/>
      <c r="W795" s="427"/>
      <c r="X795" s="427"/>
      <c r="Y795" s="861" t="s">
        <v>314</v>
      </c>
      <c r="Z795" s="862"/>
      <c r="AA795" s="862"/>
      <c r="AB795" s="862"/>
      <c r="AC795" s="986" t="s">
        <v>305</v>
      </c>
      <c r="AD795" s="986"/>
      <c r="AE795" s="986"/>
      <c r="AF795" s="986"/>
      <c r="AG795" s="986"/>
      <c r="AH795" s="861" t="s">
        <v>236</v>
      </c>
      <c r="AI795" s="859"/>
      <c r="AJ795" s="859"/>
      <c r="AK795" s="859"/>
      <c r="AL795" s="859" t="s">
        <v>19</v>
      </c>
      <c r="AM795" s="859"/>
      <c r="AN795" s="859"/>
      <c r="AO795" s="863"/>
      <c r="AP795" s="988" t="s">
        <v>274</v>
      </c>
      <c r="AQ795" s="988"/>
      <c r="AR795" s="988"/>
      <c r="AS795" s="988"/>
      <c r="AT795" s="988"/>
      <c r="AU795" s="988"/>
      <c r="AV795" s="988"/>
      <c r="AW795" s="988"/>
      <c r="AX795" s="988"/>
      <c r="AY795" s="34">
        <f>$AY$793</f>
        <v>0</v>
      </c>
    </row>
    <row r="796" spans="1:51" ht="26.25" customHeight="1" x14ac:dyDescent="0.2">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2">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2">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2">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2">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2">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2">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2">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2">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2">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2">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2">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2">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2">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2">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2">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2">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2">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2">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2">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2">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2">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2">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2">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2">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2">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2">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2">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2">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2">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59"/>
      <c r="B828" s="859"/>
      <c r="C828" s="859" t="s">
        <v>24</v>
      </c>
      <c r="D828" s="859"/>
      <c r="E828" s="859"/>
      <c r="F828" s="859"/>
      <c r="G828" s="859"/>
      <c r="H828" s="859"/>
      <c r="I828" s="859"/>
      <c r="J828" s="986" t="s">
        <v>273</v>
      </c>
      <c r="K828" s="987"/>
      <c r="L828" s="987"/>
      <c r="M828" s="987"/>
      <c r="N828" s="987"/>
      <c r="O828" s="987"/>
      <c r="P828" s="427" t="s">
        <v>25</v>
      </c>
      <c r="Q828" s="427"/>
      <c r="R828" s="427"/>
      <c r="S828" s="427"/>
      <c r="T828" s="427"/>
      <c r="U828" s="427"/>
      <c r="V828" s="427"/>
      <c r="W828" s="427"/>
      <c r="X828" s="427"/>
      <c r="Y828" s="861" t="s">
        <v>314</v>
      </c>
      <c r="Z828" s="862"/>
      <c r="AA828" s="862"/>
      <c r="AB828" s="862"/>
      <c r="AC828" s="986" t="s">
        <v>305</v>
      </c>
      <c r="AD828" s="986"/>
      <c r="AE828" s="986"/>
      <c r="AF828" s="986"/>
      <c r="AG828" s="986"/>
      <c r="AH828" s="861" t="s">
        <v>236</v>
      </c>
      <c r="AI828" s="859"/>
      <c r="AJ828" s="859"/>
      <c r="AK828" s="859"/>
      <c r="AL828" s="859" t="s">
        <v>19</v>
      </c>
      <c r="AM828" s="859"/>
      <c r="AN828" s="859"/>
      <c r="AO828" s="863"/>
      <c r="AP828" s="988" t="s">
        <v>274</v>
      </c>
      <c r="AQ828" s="988"/>
      <c r="AR828" s="988"/>
      <c r="AS828" s="988"/>
      <c r="AT828" s="988"/>
      <c r="AU828" s="988"/>
      <c r="AV828" s="988"/>
      <c r="AW828" s="988"/>
      <c r="AX828" s="988"/>
      <c r="AY828" s="34">
        <f>$AY$826</f>
        <v>0</v>
      </c>
    </row>
    <row r="829" spans="1:51" ht="26.25" customHeight="1" x14ac:dyDescent="0.2">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2">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2">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2">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2">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2">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2">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2">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2">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2">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2">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2">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2">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2">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2">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2">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2">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2">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2">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2">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2">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2">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2">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2">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2">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2">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2">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2">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2">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2">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59"/>
      <c r="B861" s="859"/>
      <c r="C861" s="859" t="s">
        <v>24</v>
      </c>
      <c r="D861" s="859"/>
      <c r="E861" s="859"/>
      <c r="F861" s="859"/>
      <c r="G861" s="859"/>
      <c r="H861" s="859"/>
      <c r="I861" s="859"/>
      <c r="J861" s="986" t="s">
        <v>273</v>
      </c>
      <c r="K861" s="987"/>
      <c r="L861" s="987"/>
      <c r="M861" s="987"/>
      <c r="N861" s="987"/>
      <c r="O861" s="987"/>
      <c r="P861" s="427" t="s">
        <v>25</v>
      </c>
      <c r="Q861" s="427"/>
      <c r="R861" s="427"/>
      <c r="S861" s="427"/>
      <c r="T861" s="427"/>
      <c r="U861" s="427"/>
      <c r="V861" s="427"/>
      <c r="W861" s="427"/>
      <c r="X861" s="427"/>
      <c r="Y861" s="861" t="s">
        <v>314</v>
      </c>
      <c r="Z861" s="862"/>
      <c r="AA861" s="862"/>
      <c r="AB861" s="862"/>
      <c r="AC861" s="986" t="s">
        <v>305</v>
      </c>
      <c r="AD861" s="986"/>
      <c r="AE861" s="986"/>
      <c r="AF861" s="986"/>
      <c r="AG861" s="986"/>
      <c r="AH861" s="861" t="s">
        <v>236</v>
      </c>
      <c r="AI861" s="859"/>
      <c r="AJ861" s="859"/>
      <c r="AK861" s="859"/>
      <c r="AL861" s="859" t="s">
        <v>19</v>
      </c>
      <c r="AM861" s="859"/>
      <c r="AN861" s="859"/>
      <c r="AO861" s="863"/>
      <c r="AP861" s="988" t="s">
        <v>274</v>
      </c>
      <c r="AQ861" s="988"/>
      <c r="AR861" s="988"/>
      <c r="AS861" s="988"/>
      <c r="AT861" s="988"/>
      <c r="AU861" s="988"/>
      <c r="AV861" s="988"/>
      <c r="AW861" s="988"/>
      <c r="AX861" s="988"/>
      <c r="AY861" s="34">
        <f>$AY$859</f>
        <v>0</v>
      </c>
    </row>
    <row r="862" spans="1:51" ht="26.25" customHeight="1" x14ac:dyDescent="0.2">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2">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2">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2">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2">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2">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2">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2">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2">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2">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2">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2">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2">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2">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2">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2">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2">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2">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2">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2">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2">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2">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2">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2">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2">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2">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2">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2">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2">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2">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59"/>
      <c r="B894" s="859"/>
      <c r="C894" s="859" t="s">
        <v>24</v>
      </c>
      <c r="D894" s="859"/>
      <c r="E894" s="859"/>
      <c r="F894" s="859"/>
      <c r="G894" s="859"/>
      <c r="H894" s="859"/>
      <c r="I894" s="859"/>
      <c r="J894" s="986" t="s">
        <v>273</v>
      </c>
      <c r="K894" s="987"/>
      <c r="L894" s="987"/>
      <c r="M894" s="987"/>
      <c r="N894" s="987"/>
      <c r="O894" s="987"/>
      <c r="P894" s="427" t="s">
        <v>25</v>
      </c>
      <c r="Q894" s="427"/>
      <c r="R894" s="427"/>
      <c r="S894" s="427"/>
      <c r="T894" s="427"/>
      <c r="U894" s="427"/>
      <c r="V894" s="427"/>
      <c r="W894" s="427"/>
      <c r="X894" s="427"/>
      <c r="Y894" s="861" t="s">
        <v>314</v>
      </c>
      <c r="Z894" s="862"/>
      <c r="AA894" s="862"/>
      <c r="AB894" s="862"/>
      <c r="AC894" s="986" t="s">
        <v>305</v>
      </c>
      <c r="AD894" s="986"/>
      <c r="AE894" s="986"/>
      <c r="AF894" s="986"/>
      <c r="AG894" s="986"/>
      <c r="AH894" s="861" t="s">
        <v>236</v>
      </c>
      <c r="AI894" s="859"/>
      <c r="AJ894" s="859"/>
      <c r="AK894" s="859"/>
      <c r="AL894" s="859" t="s">
        <v>19</v>
      </c>
      <c r="AM894" s="859"/>
      <c r="AN894" s="859"/>
      <c r="AO894" s="863"/>
      <c r="AP894" s="988" t="s">
        <v>274</v>
      </c>
      <c r="AQ894" s="988"/>
      <c r="AR894" s="988"/>
      <c r="AS894" s="988"/>
      <c r="AT894" s="988"/>
      <c r="AU894" s="988"/>
      <c r="AV894" s="988"/>
      <c r="AW894" s="988"/>
      <c r="AX894" s="988"/>
      <c r="AY894" s="34">
        <f>$AY$892</f>
        <v>0</v>
      </c>
    </row>
    <row r="895" spans="1:51" ht="26.25" customHeight="1" x14ac:dyDescent="0.2">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2">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2">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2">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2">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2">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2">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2">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2">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2">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2">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2">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2">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2">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2">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2">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2">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2">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2">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2">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2">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2">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2">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2">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2">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2">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2">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2">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2">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2">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59"/>
      <c r="B927" s="859"/>
      <c r="C927" s="859" t="s">
        <v>24</v>
      </c>
      <c r="D927" s="859"/>
      <c r="E927" s="859"/>
      <c r="F927" s="859"/>
      <c r="G927" s="859"/>
      <c r="H927" s="859"/>
      <c r="I927" s="859"/>
      <c r="J927" s="986" t="s">
        <v>273</v>
      </c>
      <c r="K927" s="987"/>
      <c r="L927" s="987"/>
      <c r="M927" s="987"/>
      <c r="N927" s="987"/>
      <c r="O927" s="987"/>
      <c r="P927" s="427" t="s">
        <v>25</v>
      </c>
      <c r="Q927" s="427"/>
      <c r="R927" s="427"/>
      <c r="S927" s="427"/>
      <c r="T927" s="427"/>
      <c r="U927" s="427"/>
      <c r="V927" s="427"/>
      <c r="W927" s="427"/>
      <c r="X927" s="427"/>
      <c r="Y927" s="861" t="s">
        <v>314</v>
      </c>
      <c r="Z927" s="862"/>
      <c r="AA927" s="862"/>
      <c r="AB927" s="862"/>
      <c r="AC927" s="986" t="s">
        <v>305</v>
      </c>
      <c r="AD927" s="986"/>
      <c r="AE927" s="986"/>
      <c r="AF927" s="986"/>
      <c r="AG927" s="986"/>
      <c r="AH927" s="861" t="s">
        <v>236</v>
      </c>
      <c r="AI927" s="859"/>
      <c r="AJ927" s="859"/>
      <c r="AK927" s="859"/>
      <c r="AL927" s="859" t="s">
        <v>19</v>
      </c>
      <c r="AM927" s="859"/>
      <c r="AN927" s="859"/>
      <c r="AO927" s="863"/>
      <c r="AP927" s="988" t="s">
        <v>274</v>
      </c>
      <c r="AQ927" s="988"/>
      <c r="AR927" s="988"/>
      <c r="AS927" s="988"/>
      <c r="AT927" s="988"/>
      <c r="AU927" s="988"/>
      <c r="AV927" s="988"/>
      <c r="AW927" s="988"/>
      <c r="AX927" s="988"/>
      <c r="AY927" s="34">
        <f>$AY$925</f>
        <v>0</v>
      </c>
    </row>
    <row r="928" spans="1:51" ht="26.25" customHeight="1" x14ac:dyDescent="0.2">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2">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2">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2">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2">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2">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2">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2">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2">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2">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2">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2">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2">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2">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2">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2">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2">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2">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2">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2">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2">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2">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2">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2">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2">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2">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2">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2">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2">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2">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59"/>
      <c r="B960" s="859"/>
      <c r="C960" s="859" t="s">
        <v>24</v>
      </c>
      <c r="D960" s="859"/>
      <c r="E960" s="859"/>
      <c r="F960" s="859"/>
      <c r="G960" s="859"/>
      <c r="H960" s="859"/>
      <c r="I960" s="859"/>
      <c r="J960" s="986" t="s">
        <v>273</v>
      </c>
      <c r="K960" s="987"/>
      <c r="L960" s="987"/>
      <c r="M960" s="987"/>
      <c r="N960" s="987"/>
      <c r="O960" s="987"/>
      <c r="P960" s="427" t="s">
        <v>25</v>
      </c>
      <c r="Q960" s="427"/>
      <c r="R960" s="427"/>
      <c r="S960" s="427"/>
      <c r="T960" s="427"/>
      <c r="U960" s="427"/>
      <c r="V960" s="427"/>
      <c r="W960" s="427"/>
      <c r="X960" s="427"/>
      <c r="Y960" s="861" t="s">
        <v>314</v>
      </c>
      <c r="Z960" s="862"/>
      <c r="AA960" s="862"/>
      <c r="AB960" s="862"/>
      <c r="AC960" s="986" t="s">
        <v>305</v>
      </c>
      <c r="AD960" s="986"/>
      <c r="AE960" s="986"/>
      <c r="AF960" s="986"/>
      <c r="AG960" s="986"/>
      <c r="AH960" s="861" t="s">
        <v>236</v>
      </c>
      <c r="AI960" s="859"/>
      <c r="AJ960" s="859"/>
      <c r="AK960" s="859"/>
      <c r="AL960" s="859" t="s">
        <v>19</v>
      </c>
      <c r="AM960" s="859"/>
      <c r="AN960" s="859"/>
      <c r="AO960" s="863"/>
      <c r="AP960" s="988" t="s">
        <v>274</v>
      </c>
      <c r="AQ960" s="988"/>
      <c r="AR960" s="988"/>
      <c r="AS960" s="988"/>
      <c r="AT960" s="988"/>
      <c r="AU960" s="988"/>
      <c r="AV960" s="988"/>
      <c r="AW960" s="988"/>
      <c r="AX960" s="988"/>
      <c r="AY960" s="34">
        <f>$AY$958</f>
        <v>0</v>
      </c>
    </row>
    <row r="961" spans="1:51" ht="26.25" customHeight="1" x14ac:dyDescent="0.2">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2">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2">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2">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2">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2">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2">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2">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2">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2">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2">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2">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2">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2">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2">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2">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2">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2">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2">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2">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2">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2">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2">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2">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2">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2">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2">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2">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2">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2">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59"/>
      <c r="B993" s="859"/>
      <c r="C993" s="859" t="s">
        <v>24</v>
      </c>
      <c r="D993" s="859"/>
      <c r="E993" s="859"/>
      <c r="F993" s="859"/>
      <c r="G993" s="859"/>
      <c r="H993" s="859"/>
      <c r="I993" s="859"/>
      <c r="J993" s="986" t="s">
        <v>273</v>
      </c>
      <c r="K993" s="987"/>
      <c r="L993" s="987"/>
      <c r="M993" s="987"/>
      <c r="N993" s="987"/>
      <c r="O993" s="987"/>
      <c r="P993" s="427" t="s">
        <v>25</v>
      </c>
      <c r="Q993" s="427"/>
      <c r="R993" s="427"/>
      <c r="S993" s="427"/>
      <c r="T993" s="427"/>
      <c r="U993" s="427"/>
      <c r="V993" s="427"/>
      <c r="W993" s="427"/>
      <c r="X993" s="427"/>
      <c r="Y993" s="861" t="s">
        <v>314</v>
      </c>
      <c r="Z993" s="862"/>
      <c r="AA993" s="862"/>
      <c r="AB993" s="862"/>
      <c r="AC993" s="986" t="s">
        <v>305</v>
      </c>
      <c r="AD993" s="986"/>
      <c r="AE993" s="986"/>
      <c r="AF993" s="986"/>
      <c r="AG993" s="986"/>
      <c r="AH993" s="861" t="s">
        <v>236</v>
      </c>
      <c r="AI993" s="859"/>
      <c r="AJ993" s="859"/>
      <c r="AK993" s="859"/>
      <c r="AL993" s="859" t="s">
        <v>19</v>
      </c>
      <c r="AM993" s="859"/>
      <c r="AN993" s="859"/>
      <c r="AO993" s="863"/>
      <c r="AP993" s="988" t="s">
        <v>274</v>
      </c>
      <c r="AQ993" s="988"/>
      <c r="AR993" s="988"/>
      <c r="AS993" s="988"/>
      <c r="AT993" s="988"/>
      <c r="AU993" s="988"/>
      <c r="AV993" s="988"/>
      <c r="AW993" s="988"/>
      <c r="AX993" s="988"/>
      <c r="AY993" s="34">
        <f>$AY$991</f>
        <v>0</v>
      </c>
    </row>
    <row r="994" spans="1:51" ht="26.25" customHeight="1" x14ac:dyDescent="0.2">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2">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2">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2">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2">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2">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2">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2">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2">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2">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2">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2">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2">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2">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2">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2">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2">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2">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2">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2">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2">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2">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2">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2">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2">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2">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2">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2">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2">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2">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59"/>
      <c r="B1026" s="859"/>
      <c r="C1026" s="859" t="s">
        <v>24</v>
      </c>
      <c r="D1026" s="859"/>
      <c r="E1026" s="859"/>
      <c r="F1026" s="859"/>
      <c r="G1026" s="859"/>
      <c r="H1026" s="859"/>
      <c r="I1026" s="859"/>
      <c r="J1026" s="986" t="s">
        <v>273</v>
      </c>
      <c r="K1026" s="987"/>
      <c r="L1026" s="987"/>
      <c r="M1026" s="987"/>
      <c r="N1026" s="987"/>
      <c r="O1026" s="987"/>
      <c r="P1026" s="427" t="s">
        <v>25</v>
      </c>
      <c r="Q1026" s="427"/>
      <c r="R1026" s="427"/>
      <c r="S1026" s="427"/>
      <c r="T1026" s="427"/>
      <c r="U1026" s="427"/>
      <c r="V1026" s="427"/>
      <c r="W1026" s="427"/>
      <c r="X1026" s="427"/>
      <c r="Y1026" s="861" t="s">
        <v>314</v>
      </c>
      <c r="Z1026" s="862"/>
      <c r="AA1026" s="862"/>
      <c r="AB1026" s="862"/>
      <c r="AC1026" s="986" t="s">
        <v>305</v>
      </c>
      <c r="AD1026" s="986"/>
      <c r="AE1026" s="986"/>
      <c r="AF1026" s="986"/>
      <c r="AG1026" s="986"/>
      <c r="AH1026" s="861" t="s">
        <v>236</v>
      </c>
      <c r="AI1026" s="859"/>
      <c r="AJ1026" s="859"/>
      <c r="AK1026" s="859"/>
      <c r="AL1026" s="859" t="s">
        <v>19</v>
      </c>
      <c r="AM1026" s="859"/>
      <c r="AN1026" s="859"/>
      <c r="AO1026" s="863"/>
      <c r="AP1026" s="988" t="s">
        <v>274</v>
      </c>
      <c r="AQ1026" s="988"/>
      <c r="AR1026" s="988"/>
      <c r="AS1026" s="988"/>
      <c r="AT1026" s="988"/>
      <c r="AU1026" s="988"/>
      <c r="AV1026" s="988"/>
      <c r="AW1026" s="988"/>
      <c r="AX1026" s="988"/>
      <c r="AY1026" s="34">
        <f>$AY$1024</f>
        <v>0</v>
      </c>
    </row>
    <row r="1027" spans="1:51" ht="26.25" customHeight="1" x14ac:dyDescent="0.2">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2">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2">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2">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2">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2">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2">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2">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2">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2">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2">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2">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2">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2">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2">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2">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2">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2">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2">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2">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2">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2">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2">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2">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2">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2">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2">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2">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2">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2">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59"/>
      <c r="B1059" s="859"/>
      <c r="C1059" s="859" t="s">
        <v>24</v>
      </c>
      <c r="D1059" s="859"/>
      <c r="E1059" s="859"/>
      <c r="F1059" s="859"/>
      <c r="G1059" s="859"/>
      <c r="H1059" s="859"/>
      <c r="I1059" s="859"/>
      <c r="J1059" s="986" t="s">
        <v>273</v>
      </c>
      <c r="K1059" s="987"/>
      <c r="L1059" s="987"/>
      <c r="M1059" s="987"/>
      <c r="N1059" s="987"/>
      <c r="O1059" s="987"/>
      <c r="P1059" s="427" t="s">
        <v>25</v>
      </c>
      <c r="Q1059" s="427"/>
      <c r="R1059" s="427"/>
      <c r="S1059" s="427"/>
      <c r="T1059" s="427"/>
      <c r="U1059" s="427"/>
      <c r="V1059" s="427"/>
      <c r="W1059" s="427"/>
      <c r="X1059" s="427"/>
      <c r="Y1059" s="861" t="s">
        <v>314</v>
      </c>
      <c r="Z1059" s="862"/>
      <c r="AA1059" s="862"/>
      <c r="AB1059" s="862"/>
      <c r="AC1059" s="986" t="s">
        <v>305</v>
      </c>
      <c r="AD1059" s="986"/>
      <c r="AE1059" s="986"/>
      <c r="AF1059" s="986"/>
      <c r="AG1059" s="986"/>
      <c r="AH1059" s="861" t="s">
        <v>236</v>
      </c>
      <c r="AI1059" s="859"/>
      <c r="AJ1059" s="859"/>
      <c r="AK1059" s="859"/>
      <c r="AL1059" s="859" t="s">
        <v>19</v>
      </c>
      <c r="AM1059" s="859"/>
      <c r="AN1059" s="859"/>
      <c r="AO1059" s="863"/>
      <c r="AP1059" s="988" t="s">
        <v>274</v>
      </c>
      <c r="AQ1059" s="988"/>
      <c r="AR1059" s="988"/>
      <c r="AS1059" s="988"/>
      <c r="AT1059" s="988"/>
      <c r="AU1059" s="988"/>
      <c r="AV1059" s="988"/>
      <c r="AW1059" s="988"/>
      <c r="AX1059" s="988"/>
      <c r="AY1059" s="34">
        <f>$AY$1057</f>
        <v>0</v>
      </c>
    </row>
    <row r="1060" spans="1:51" ht="26.25" customHeight="1" x14ac:dyDescent="0.2">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2">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2">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2">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2">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2">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2">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2">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2">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2">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2">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2">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2">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2">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2">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2">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2">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2">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2">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2">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2">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2">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2">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2">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2">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2">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2">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2">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2">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2">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59"/>
      <c r="B1092" s="859"/>
      <c r="C1092" s="859" t="s">
        <v>24</v>
      </c>
      <c r="D1092" s="859"/>
      <c r="E1092" s="859"/>
      <c r="F1092" s="859"/>
      <c r="G1092" s="859"/>
      <c r="H1092" s="859"/>
      <c r="I1092" s="859"/>
      <c r="J1092" s="986" t="s">
        <v>273</v>
      </c>
      <c r="K1092" s="987"/>
      <c r="L1092" s="987"/>
      <c r="M1092" s="987"/>
      <c r="N1092" s="987"/>
      <c r="O1092" s="987"/>
      <c r="P1092" s="427" t="s">
        <v>25</v>
      </c>
      <c r="Q1092" s="427"/>
      <c r="R1092" s="427"/>
      <c r="S1092" s="427"/>
      <c r="T1092" s="427"/>
      <c r="U1092" s="427"/>
      <c r="V1092" s="427"/>
      <c r="W1092" s="427"/>
      <c r="X1092" s="427"/>
      <c r="Y1092" s="861" t="s">
        <v>314</v>
      </c>
      <c r="Z1092" s="862"/>
      <c r="AA1092" s="862"/>
      <c r="AB1092" s="862"/>
      <c r="AC1092" s="986" t="s">
        <v>305</v>
      </c>
      <c r="AD1092" s="986"/>
      <c r="AE1092" s="986"/>
      <c r="AF1092" s="986"/>
      <c r="AG1092" s="986"/>
      <c r="AH1092" s="861" t="s">
        <v>236</v>
      </c>
      <c r="AI1092" s="859"/>
      <c r="AJ1092" s="859"/>
      <c r="AK1092" s="859"/>
      <c r="AL1092" s="859" t="s">
        <v>19</v>
      </c>
      <c r="AM1092" s="859"/>
      <c r="AN1092" s="859"/>
      <c r="AO1092" s="863"/>
      <c r="AP1092" s="988" t="s">
        <v>274</v>
      </c>
      <c r="AQ1092" s="988"/>
      <c r="AR1092" s="988"/>
      <c r="AS1092" s="988"/>
      <c r="AT1092" s="988"/>
      <c r="AU1092" s="988"/>
      <c r="AV1092" s="988"/>
      <c r="AW1092" s="988"/>
      <c r="AX1092" s="988"/>
      <c r="AY1092">
        <f>$AY$1090</f>
        <v>0</v>
      </c>
    </row>
    <row r="1093" spans="1:51" ht="26.25" customHeight="1" x14ac:dyDescent="0.2">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2">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2">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2">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2">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2">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2">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2">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2">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2">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2">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2">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2">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2">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2">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2">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2">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2">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2">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2">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2">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2">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2">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2">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2">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2">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2">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2">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2">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2">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59"/>
      <c r="B1125" s="859"/>
      <c r="C1125" s="859" t="s">
        <v>24</v>
      </c>
      <c r="D1125" s="859"/>
      <c r="E1125" s="859"/>
      <c r="F1125" s="859"/>
      <c r="G1125" s="859"/>
      <c r="H1125" s="859"/>
      <c r="I1125" s="859"/>
      <c r="J1125" s="986" t="s">
        <v>273</v>
      </c>
      <c r="K1125" s="987"/>
      <c r="L1125" s="987"/>
      <c r="M1125" s="987"/>
      <c r="N1125" s="987"/>
      <c r="O1125" s="987"/>
      <c r="P1125" s="427" t="s">
        <v>25</v>
      </c>
      <c r="Q1125" s="427"/>
      <c r="R1125" s="427"/>
      <c r="S1125" s="427"/>
      <c r="T1125" s="427"/>
      <c r="U1125" s="427"/>
      <c r="V1125" s="427"/>
      <c r="W1125" s="427"/>
      <c r="X1125" s="427"/>
      <c r="Y1125" s="861" t="s">
        <v>314</v>
      </c>
      <c r="Z1125" s="862"/>
      <c r="AA1125" s="862"/>
      <c r="AB1125" s="862"/>
      <c r="AC1125" s="986" t="s">
        <v>305</v>
      </c>
      <c r="AD1125" s="986"/>
      <c r="AE1125" s="986"/>
      <c r="AF1125" s="986"/>
      <c r="AG1125" s="986"/>
      <c r="AH1125" s="861" t="s">
        <v>236</v>
      </c>
      <c r="AI1125" s="859"/>
      <c r="AJ1125" s="859"/>
      <c r="AK1125" s="859"/>
      <c r="AL1125" s="859" t="s">
        <v>19</v>
      </c>
      <c r="AM1125" s="859"/>
      <c r="AN1125" s="859"/>
      <c r="AO1125" s="863"/>
      <c r="AP1125" s="988" t="s">
        <v>274</v>
      </c>
      <c r="AQ1125" s="988"/>
      <c r="AR1125" s="988"/>
      <c r="AS1125" s="988"/>
      <c r="AT1125" s="988"/>
      <c r="AU1125" s="988"/>
      <c r="AV1125" s="988"/>
      <c r="AW1125" s="988"/>
      <c r="AX1125" s="988"/>
      <c r="AY1125">
        <f>$AY$1123</f>
        <v>0</v>
      </c>
    </row>
    <row r="1126" spans="1:51" ht="26.25" customHeight="1" x14ac:dyDescent="0.2">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2">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2">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2">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2">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2">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2">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2">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2">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2">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2">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2">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2">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2">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2">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2">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2">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2">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2">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2">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2">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2">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2">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2">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2">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2">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2">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2">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2">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2">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59"/>
      <c r="B1158" s="859"/>
      <c r="C1158" s="859" t="s">
        <v>24</v>
      </c>
      <c r="D1158" s="859"/>
      <c r="E1158" s="859"/>
      <c r="F1158" s="859"/>
      <c r="G1158" s="859"/>
      <c r="H1158" s="859"/>
      <c r="I1158" s="859"/>
      <c r="J1158" s="986" t="s">
        <v>273</v>
      </c>
      <c r="K1158" s="987"/>
      <c r="L1158" s="987"/>
      <c r="M1158" s="987"/>
      <c r="N1158" s="987"/>
      <c r="O1158" s="987"/>
      <c r="P1158" s="427" t="s">
        <v>25</v>
      </c>
      <c r="Q1158" s="427"/>
      <c r="R1158" s="427"/>
      <c r="S1158" s="427"/>
      <c r="T1158" s="427"/>
      <c r="U1158" s="427"/>
      <c r="V1158" s="427"/>
      <c r="W1158" s="427"/>
      <c r="X1158" s="427"/>
      <c r="Y1158" s="861" t="s">
        <v>314</v>
      </c>
      <c r="Z1158" s="862"/>
      <c r="AA1158" s="862"/>
      <c r="AB1158" s="862"/>
      <c r="AC1158" s="986" t="s">
        <v>305</v>
      </c>
      <c r="AD1158" s="986"/>
      <c r="AE1158" s="986"/>
      <c r="AF1158" s="986"/>
      <c r="AG1158" s="986"/>
      <c r="AH1158" s="861" t="s">
        <v>236</v>
      </c>
      <c r="AI1158" s="859"/>
      <c r="AJ1158" s="859"/>
      <c r="AK1158" s="859"/>
      <c r="AL1158" s="859" t="s">
        <v>19</v>
      </c>
      <c r="AM1158" s="859"/>
      <c r="AN1158" s="859"/>
      <c r="AO1158" s="863"/>
      <c r="AP1158" s="988" t="s">
        <v>274</v>
      </c>
      <c r="AQ1158" s="988"/>
      <c r="AR1158" s="988"/>
      <c r="AS1158" s="988"/>
      <c r="AT1158" s="988"/>
      <c r="AU1158" s="988"/>
      <c r="AV1158" s="988"/>
      <c r="AW1158" s="988"/>
      <c r="AX1158" s="988"/>
      <c r="AY1158">
        <f>$AY$1156</f>
        <v>0</v>
      </c>
    </row>
    <row r="1159" spans="1:51" ht="26.25" customHeight="1" x14ac:dyDescent="0.2">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2">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2">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2">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2">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2">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2">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2">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2">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2">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2">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2">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2">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2">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2">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2">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2">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2">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2">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2">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2">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2">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2">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2">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2">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2">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2">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2">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2">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2">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59"/>
      <c r="B1191" s="859"/>
      <c r="C1191" s="859" t="s">
        <v>24</v>
      </c>
      <c r="D1191" s="859"/>
      <c r="E1191" s="859"/>
      <c r="F1191" s="859"/>
      <c r="G1191" s="859"/>
      <c r="H1191" s="859"/>
      <c r="I1191" s="859"/>
      <c r="J1191" s="986" t="s">
        <v>273</v>
      </c>
      <c r="K1191" s="987"/>
      <c r="L1191" s="987"/>
      <c r="M1191" s="987"/>
      <c r="N1191" s="987"/>
      <c r="O1191" s="987"/>
      <c r="P1191" s="427" t="s">
        <v>25</v>
      </c>
      <c r="Q1191" s="427"/>
      <c r="R1191" s="427"/>
      <c r="S1191" s="427"/>
      <c r="T1191" s="427"/>
      <c r="U1191" s="427"/>
      <c r="V1191" s="427"/>
      <c r="W1191" s="427"/>
      <c r="X1191" s="427"/>
      <c r="Y1191" s="861" t="s">
        <v>314</v>
      </c>
      <c r="Z1191" s="862"/>
      <c r="AA1191" s="862"/>
      <c r="AB1191" s="862"/>
      <c r="AC1191" s="986" t="s">
        <v>305</v>
      </c>
      <c r="AD1191" s="986"/>
      <c r="AE1191" s="986"/>
      <c r="AF1191" s="986"/>
      <c r="AG1191" s="986"/>
      <c r="AH1191" s="861" t="s">
        <v>236</v>
      </c>
      <c r="AI1191" s="859"/>
      <c r="AJ1191" s="859"/>
      <c r="AK1191" s="859"/>
      <c r="AL1191" s="859" t="s">
        <v>19</v>
      </c>
      <c r="AM1191" s="859"/>
      <c r="AN1191" s="859"/>
      <c r="AO1191" s="863"/>
      <c r="AP1191" s="988" t="s">
        <v>274</v>
      </c>
      <c r="AQ1191" s="988"/>
      <c r="AR1191" s="988"/>
      <c r="AS1191" s="988"/>
      <c r="AT1191" s="988"/>
      <c r="AU1191" s="988"/>
      <c r="AV1191" s="988"/>
      <c r="AW1191" s="988"/>
      <c r="AX1191" s="988"/>
      <c r="AY1191">
        <f>$AY$1189</f>
        <v>0</v>
      </c>
    </row>
    <row r="1192" spans="1:51" ht="26.25" customHeight="1" x14ac:dyDescent="0.2">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2">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2">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2">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2">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2">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2">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2">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2">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2">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2">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2">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2">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2">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2">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2">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2">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2">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2">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2">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2">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2">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2">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2">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2">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2">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2">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2">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2">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2">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59"/>
      <c r="B1224" s="859"/>
      <c r="C1224" s="859" t="s">
        <v>24</v>
      </c>
      <c r="D1224" s="859"/>
      <c r="E1224" s="859"/>
      <c r="F1224" s="859"/>
      <c r="G1224" s="859"/>
      <c r="H1224" s="859"/>
      <c r="I1224" s="859"/>
      <c r="J1224" s="986" t="s">
        <v>273</v>
      </c>
      <c r="K1224" s="987"/>
      <c r="L1224" s="987"/>
      <c r="M1224" s="987"/>
      <c r="N1224" s="987"/>
      <c r="O1224" s="987"/>
      <c r="P1224" s="427" t="s">
        <v>25</v>
      </c>
      <c r="Q1224" s="427"/>
      <c r="R1224" s="427"/>
      <c r="S1224" s="427"/>
      <c r="T1224" s="427"/>
      <c r="U1224" s="427"/>
      <c r="V1224" s="427"/>
      <c r="W1224" s="427"/>
      <c r="X1224" s="427"/>
      <c r="Y1224" s="861" t="s">
        <v>314</v>
      </c>
      <c r="Z1224" s="862"/>
      <c r="AA1224" s="862"/>
      <c r="AB1224" s="862"/>
      <c r="AC1224" s="986" t="s">
        <v>305</v>
      </c>
      <c r="AD1224" s="986"/>
      <c r="AE1224" s="986"/>
      <c r="AF1224" s="986"/>
      <c r="AG1224" s="986"/>
      <c r="AH1224" s="861" t="s">
        <v>236</v>
      </c>
      <c r="AI1224" s="859"/>
      <c r="AJ1224" s="859"/>
      <c r="AK1224" s="859"/>
      <c r="AL1224" s="859" t="s">
        <v>19</v>
      </c>
      <c r="AM1224" s="859"/>
      <c r="AN1224" s="859"/>
      <c r="AO1224" s="863"/>
      <c r="AP1224" s="988" t="s">
        <v>274</v>
      </c>
      <c r="AQ1224" s="988"/>
      <c r="AR1224" s="988"/>
      <c r="AS1224" s="988"/>
      <c r="AT1224" s="988"/>
      <c r="AU1224" s="988"/>
      <c r="AV1224" s="988"/>
      <c r="AW1224" s="988"/>
      <c r="AX1224" s="988"/>
      <c r="AY1224">
        <f>$AY$1222</f>
        <v>0</v>
      </c>
    </row>
    <row r="1225" spans="1:51" ht="26.25" customHeight="1" x14ac:dyDescent="0.2">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2">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2">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2">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2">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2">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2">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2">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2">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2">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2">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2">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2">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2">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2">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2">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2">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2">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2">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2">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2">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2">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2">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2">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2">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2">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2">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2">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2">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2">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59"/>
      <c r="B1257" s="859"/>
      <c r="C1257" s="859" t="s">
        <v>24</v>
      </c>
      <c r="D1257" s="859"/>
      <c r="E1257" s="859"/>
      <c r="F1257" s="859"/>
      <c r="G1257" s="859"/>
      <c r="H1257" s="859"/>
      <c r="I1257" s="859"/>
      <c r="J1257" s="986" t="s">
        <v>273</v>
      </c>
      <c r="K1257" s="987"/>
      <c r="L1257" s="987"/>
      <c r="M1257" s="987"/>
      <c r="N1257" s="987"/>
      <c r="O1257" s="987"/>
      <c r="P1257" s="427" t="s">
        <v>25</v>
      </c>
      <c r="Q1257" s="427"/>
      <c r="R1257" s="427"/>
      <c r="S1257" s="427"/>
      <c r="T1257" s="427"/>
      <c r="U1257" s="427"/>
      <c r="V1257" s="427"/>
      <c r="W1257" s="427"/>
      <c r="X1257" s="427"/>
      <c r="Y1257" s="861" t="s">
        <v>314</v>
      </c>
      <c r="Z1257" s="862"/>
      <c r="AA1257" s="862"/>
      <c r="AB1257" s="862"/>
      <c r="AC1257" s="986" t="s">
        <v>305</v>
      </c>
      <c r="AD1257" s="986"/>
      <c r="AE1257" s="986"/>
      <c r="AF1257" s="986"/>
      <c r="AG1257" s="986"/>
      <c r="AH1257" s="861" t="s">
        <v>236</v>
      </c>
      <c r="AI1257" s="859"/>
      <c r="AJ1257" s="859"/>
      <c r="AK1257" s="859"/>
      <c r="AL1257" s="859" t="s">
        <v>19</v>
      </c>
      <c r="AM1257" s="859"/>
      <c r="AN1257" s="859"/>
      <c r="AO1257" s="863"/>
      <c r="AP1257" s="988" t="s">
        <v>274</v>
      </c>
      <c r="AQ1257" s="988"/>
      <c r="AR1257" s="988"/>
      <c r="AS1257" s="988"/>
      <c r="AT1257" s="988"/>
      <c r="AU1257" s="988"/>
      <c r="AV1257" s="988"/>
      <c r="AW1257" s="988"/>
      <c r="AX1257" s="988"/>
      <c r="AY1257">
        <f>$AY$1255</f>
        <v>0</v>
      </c>
    </row>
    <row r="1258" spans="1:51" ht="26.25" customHeight="1" x14ac:dyDescent="0.2">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2">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2">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2">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2">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2">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2">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2">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2">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2">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2">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2">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2">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2">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2">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2">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2">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2">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2">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2">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2">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2">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2">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2">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2">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2">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2">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2">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2">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2">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59"/>
      <c r="B1290" s="859"/>
      <c r="C1290" s="859" t="s">
        <v>24</v>
      </c>
      <c r="D1290" s="859"/>
      <c r="E1290" s="859"/>
      <c r="F1290" s="859"/>
      <c r="G1290" s="859"/>
      <c r="H1290" s="859"/>
      <c r="I1290" s="859"/>
      <c r="J1290" s="986" t="s">
        <v>273</v>
      </c>
      <c r="K1290" s="987"/>
      <c r="L1290" s="987"/>
      <c r="M1290" s="987"/>
      <c r="N1290" s="987"/>
      <c r="O1290" s="987"/>
      <c r="P1290" s="427" t="s">
        <v>25</v>
      </c>
      <c r="Q1290" s="427"/>
      <c r="R1290" s="427"/>
      <c r="S1290" s="427"/>
      <c r="T1290" s="427"/>
      <c r="U1290" s="427"/>
      <c r="V1290" s="427"/>
      <c r="W1290" s="427"/>
      <c r="X1290" s="427"/>
      <c r="Y1290" s="861" t="s">
        <v>314</v>
      </c>
      <c r="Z1290" s="862"/>
      <c r="AA1290" s="862"/>
      <c r="AB1290" s="862"/>
      <c r="AC1290" s="986" t="s">
        <v>305</v>
      </c>
      <c r="AD1290" s="986"/>
      <c r="AE1290" s="986"/>
      <c r="AF1290" s="986"/>
      <c r="AG1290" s="986"/>
      <c r="AH1290" s="861" t="s">
        <v>236</v>
      </c>
      <c r="AI1290" s="859"/>
      <c r="AJ1290" s="859"/>
      <c r="AK1290" s="859"/>
      <c r="AL1290" s="859" t="s">
        <v>19</v>
      </c>
      <c r="AM1290" s="859"/>
      <c r="AN1290" s="859"/>
      <c r="AO1290" s="863"/>
      <c r="AP1290" s="988" t="s">
        <v>274</v>
      </c>
      <c r="AQ1290" s="988"/>
      <c r="AR1290" s="988"/>
      <c r="AS1290" s="988"/>
      <c r="AT1290" s="988"/>
      <c r="AU1290" s="988"/>
      <c r="AV1290" s="988"/>
      <c r="AW1290" s="988"/>
      <c r="AX1290" s="988"/>
      <c r="AY1290">
        <f>$AY$1288</f>
        <v>0</v>
      </c>
    </row>
    <row r="1291" spans="1:51" ht="26.25" customHeight="1" x14ac:dyDescent="0.2">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2">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2">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2">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2">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2">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2">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2">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2">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2">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2">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2">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2">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2">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2">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2">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2">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2">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2">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2">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2">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2">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2">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2">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2">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2">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2">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2">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2">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2">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2022-08-26T06:03:31Z</cp:lastPrinted>
  <dcterms:created xsi:type="dcterms:W3CDTF">2012-03-13T00:50:25Z</dcterms:created>
  <dcterms:modified xsi:type="dcterms:W3CDTF">2022-08-26T06:03:33Z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