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9750D0C1-504A-455E-9B80-C44A6DCBFDD0}"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0" i="11" s="1"/>
  <c r="AY399" i="11" l="1"/>
  <c r="AY398" i="11"/>
  <c r="AY324" i="11"/>
  <c r="AY332" i="11"/>
  <c r="AY336" i="11"/>
  <c r="AY340" i="11"/>
  <c r="AY325" i="11"/>
  <c r="AY329" i="11"/>
  <c r="AY323" i="11"/>
  <c r="AY331" i="11"/>
  <c r="AY333" i="11"/>
  <c r="AY326" i="11"/>
  <c r="AY327" i="11"/>
  <c r="AY337" i="11"/>
  <c r="AY328" i="11"/>
  <c r="AY338" i="11"/>
  <c r="AY322" i="11"/>
  <c r="AY341" i="11"/>
  <c r="AY70"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5" i="11" s="1"/>
  <c r="AY99" i="11"/>
  <c r="AY101" i="11" s="1"/>
  <c r="AY98" i="11"/>
  <c r="AY102" i="11"/>
  <c r="AY104" i="11" s="1"/>
  <c r="AY144" i="11" l="1"/>
  <c r="AY204" i="11"/>
  <c r="AY130" i="11"/>
  <c r="AY124" i="11"/>
  <c r="AY125" i="11"/>
  <c r="AY114" i="11"/>
  <c r="AY116" i="11"/>
  <c r="AY117" i="11"/>
  <c r="AY118" i="11"/>
  <c r="AY119" i="11"/>
  <c r="AY205" i="11"/>
  <c r="AY163" i="11"/>
  <c r="AY206" i="11"/>
  <c r="AY207" i="11"/>
  <c r="AY145" i="11"/>
  <c r="AY164" i="11"/>
  <c r="AY211" i="11"/>
  <c r="AY212" i="11"/>
  <c r="AY203" i="11"/>
  <c r="AY213" i="11"/>
  <c r="AY152" i="11"/>
  <c r="AY174" i="11"/>
  <c r="AY193" i="11"/>
  <c r="AY100" i="11"/>
  <c r="AY126" i="11"/>
  <c r="AY153" i="11"/>
  <c r="AY175" i="11"/>
  <c r="AY120" i="11"/>
  <c r="AY128" i="11"/>
  <c r="AY154" i="11"/>
  <c r="AY140" i="11"/>
  <c r="AY134" i="11"/>
  <c r="AY176" i="11"/>
  <c r="AY198" i="11"/>
  <c r="AY113" i="11"/>
  <c r="AY121" i="11"/>
  <c r="AY129" i="11"/>
  <c r="AY155" i="11"/>
  <c r="AY141" i="11"/>
  <c r="AY177" i="11"/>
  <c r="AY142" i="11"/>
  <c r="AY178" i="11"/>
  <c r="AY201" i="11"/>
  <c r="AY209" i="11"/>
  <c r="AY15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9" i="11" l="1"/>
  <c r="AY90" i="11"/>
  <c r="AY80" i="11"/>
  <c r="AY97" i="11"/>
  <c r="AY81" i="11"/>
  <c r="AY82" i="11"/>
  <c r="AY83" i="11"/>
  <c r="AY85" i="11"/>
  <c r="AY63" i="11"/>
  <c r="AY96" i="11"/>
  <c r="AY91" i="11"/>
  <c r="AY49" i="11"/>
  <c r="AY84" i="11"/>
  <c r="AY55"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<sst xmlns="http://schemas.openxmlformats.org/spreadsheetml/2006/main" count="2155" uniqueCount="779">
  <si>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</si>
  <si>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</si>
  <si>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</si>
  <si>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</si>
  <si>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</si>
  <si>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</si>
  <si>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</si>
  <si>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</si>
  <si>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</si>
  <si>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</si>
  <si>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</si>
  <si>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</si>
  <si>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</si>
  <si>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</si>
  <si>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</si>
  <si>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</si>
  <si>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</si>
  <si>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</si>
  <si>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</si>
  <si>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</si>
  <si>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</si>
  <si>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</si>
  <si>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</si>
  <si>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</si>
  <si>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</si>
  <si>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</si>
  <si>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</si>
  <si>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</si>
  <si>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</si>
  <si>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</si>
  <si>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</si>
  <si>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</si>
  <si>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</si>
  <si>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</si>
  <si>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</si>
  <si>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</si>
  <si>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</si>
  <si>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</si>
  <si>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</si>
  <si>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</si>
  <si>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</si>
  <si>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</si>
  <si>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</si>
  <si>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</si>
  <si>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</si>
  <si>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</si>
  <si>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</si>
  <si>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</si>
  <si>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</si>
  <si>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</si>
  <si>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</si>
  <si>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</si>
  <si>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</si>
  <si>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</si>
  <si>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</si>
  <si>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</si>
  <si>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</si>
  <si>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</si>
  <si>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</si>
  <si>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</si>
  <si>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</si>
  <si>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</si>
  <si>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</si>
  <si>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</si>
  <si>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</si>
  <si>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</si>
  <si>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</si>
  <si>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</si>
  <si>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</si>
  <si>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</si>
  <si>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</si>
  <si>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</si>
  <si>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</si>
  <si>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</si>
  <si>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</si>
  <si>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</si>
  <si>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</si>
  <si>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</si>
  <si>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</si>
  <si>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</si>
  <si>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</si>
  <si>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</si>
  <si>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</si>
  <si>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</si>
  <si>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</si>
  <si>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</si>
  <si>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</si>
  <si>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</si>
  <si>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</si>
  <si>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</si>
  <si>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</si>
  <si>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</si>
  <si>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</si>
  <si>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</si>
  <si>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</si>
  <si>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</si>
  <si>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</si>
  <si>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</si>
  <si>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</si>
  <si>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</si>
  <si>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</si>
  <si>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</si>
  <si>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</si>
  <si>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</si>
  <si>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</si>
  <si>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</si>
  <si>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</si>
  <si>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</si>
  <si>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</si>
  <si>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</si>
  <si>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</si>
  <si>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</si>
  <si>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</si>
  <si>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</si>
  <si>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</si>
  <si>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</si>
  <si>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</si>
  <si>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</si>
  <si>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</si>
  <si>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</si>
  <si>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</si>
  <si>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</si>
  <si>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</si>
  <si>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</si>
  <si>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</si>
  <si>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</si>
  <si>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</si>
  <si>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</si>
  <si>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</si>
  <si>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</si>
  <si>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</si>
  <si>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</si>
  <si>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</si>
  <si>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</si>
  <si>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</si>
  <si>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</si>
  <si>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</si>
  <si>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</si>
  <si>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</si>
  <si>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</si>
  <si>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</si>
  <si>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</si>
  <si>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</si>
  <si>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</si>
  <si>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</si>
  <si>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</si>
  <si>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</si>
  <si>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</si>
  <si>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</si>
  <si>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</si>
  <si>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</si>
  <si>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</si>
  <si>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</si>
  <si>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</si>
  <si>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</si>
  <si>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</si>
  <si>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</si>
  <si>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</si>
  <si>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</si>
  <si>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</si>
  <si>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</si>
  <si>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</si>
  <si>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</si>
  <si>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</si>
  <si>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</si>
  <si>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</si>
  <si>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</si>
  <si>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</si>
  <si>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</si>
  <si>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</si>
  <si>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</si>
  <si>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</si>
  <si>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</si>
  <si>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</si>
  <si>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</si>
  <si>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</si>
  <si>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</si>
  <si>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</si>
  <si>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</si>
  <si>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</si>
  <si>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</si>
  <si>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</si>
  <si>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</si>
  <si>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</si>
  <si>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</si>
  <si>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</si>
  <si>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</si>
  <si>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</si>
  <si>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</si>
  <si>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</si>
  <si>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</si>
  <si>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</si>
  <si>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</si>
  <si>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</si>
  <si>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</si>
  <si>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</si>
  <si>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</si>
  <si>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</si>
  <si>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</si>
  <si>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</si>
  <si>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</si>
  <si>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</si>
  <si>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</si>
  <si>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</si>
  <si>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</si>
  <si>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</si>
  <si>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</si>
  <si>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</si>
  <si>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</si>
  <si>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</si>
  <si>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</si>
  <si>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</si>
  <si>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</si>
  <si>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</si>
  <si>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</si>
  <si>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</si>
  <si>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</si>
  <si>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</si>
  <si>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</si>
  <si>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</si>
  <si>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</si>
  <si>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</si>
  <si>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</si>
  <si>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</si>
  <si>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</si>
  <si>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</si>
  <si>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</si>
  <si>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</si>
  <si>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</si>
  <si>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</si>
  <si>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</si>
  <si>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</si>
  <si>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</si>
  <si>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</si>
  <si>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</si>
  <si>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</si>
  <si>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</si>
  <si>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</si>
  <si>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</si>
  <si>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</si>
  <si>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</si>
  <si>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</si>
  <si>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</si>
  <si>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</si>
  <si>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</si>
  <si>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</si>
  <si>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</si>
  <si>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</si>
  <si>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</si>
  <si>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</si>
  <si>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</si>
  <si>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</si>
  <si>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</si>
  <si>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</si>
  <si>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</si>
  <si>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</si>
  <si>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</si>
  <si>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</si>
  <si>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</si>
  <si>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</si>
  <si>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</si>
  <si>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</si>
  <si>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</si>
  <si>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</si>
  <si>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</si>
  <si>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</si>
  <si>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</si>
  <si>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</si>
  <si>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</si>
  <si>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</si>
  <si>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</si>
  <si>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</si>
  <si>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</si>
  <si>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</si>
  <si>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</si>
  <si>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</si>
  <si>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</si>
  <si>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</si>
  <si>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</si>
  <si>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</si>
  <si>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</si>
  <si>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</si>
  <si>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</si>
  <si>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</si>
  <si>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</si>
  <si>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</si>
  <si>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</si>
  <si>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</si>
  <si>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</si>
  <si>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</si>
  <si>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</si>
  <si>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</si>
  <si>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</si>
  <si>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</si>
  <si>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</si>
  <si>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</si>
  <si>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</si>
  <si>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</si>
  <si>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</si>
  <si>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</si>
  <si>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</si>
  <si>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</si>
  <si>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</si>
  <si>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</si>
  <si>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</si>
  <si>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</si>
  <si>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</si>
  <si>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</si>
  <si>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</si>
  <si>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</si>
  <si>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</si>
  <si>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</si>
  <si>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</si>
  <si>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</si>
  <si>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</si>
  <si>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</si>
  <si>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</si>
  <si>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</si>
  <si>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</si>
  <si>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</si>
  <si>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</si>
  <si>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</si>
  <si>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</si>
  <si>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</si>
  <si>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</si>
  <si>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</si>
  <si>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</si>
  <si>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</si>
  <si>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</si>
  <si>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</si>
  <si>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</si>
  <si>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</si>
  <si>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</si>
  <si>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</si>
  <si>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</si>
  <si>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</si>
  <si>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</si>
  <si>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</si>
  <si>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</si>
  <si>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</si>
  <si>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</si>
  <si>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</si>
  <si>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</si>
  <si>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</si>
  <si>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</si>
  <si>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</si>
  <si>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</si>
  <si>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</si>
  <si>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</si>
  <si>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</si>
  <si>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</si>
  <si>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</si>
  <si>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</si>
  <si>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</si>
  <si>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</si>
  <si>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</si>
  <si>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</si>
  <si>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</si>
  <si>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</si>
  <si>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</si>
  <si>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</si>
  <si>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</si>
  <si>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</si>
  <si>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</si>
  <si>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</si>
  <si>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</si>
  <si>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</si>
  <si>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</si>
  <si>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</si>
  <si>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</si>
  <si>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</si>
  <si>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</si>
  <si>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</si>
  <si>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</si>
  <si>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</si>
  <si>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</si>
  <si>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</si>
  <si>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</si>
  <si>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</si>
  <si>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</si>
  <si>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</si>
  <si>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</si>
  <si>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</si>
  <si>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</si>
  <si>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</si>
  <si>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</si>
  <si>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</si>
  <si>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</si>
  <si>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</si>
  <si>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</si>
  <si>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</si>
  <si>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</si>
  <si>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</si>
  <si>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</si>
  <si>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</si>
  <si>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</si>
  <si>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</si>
  <si>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</si>
  <si>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</si>
  <si>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</si>
  <si>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</si>
  <si>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</si>
  <si>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</si>
  <si>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</si>
  <si>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</si>
  <si>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</si>
  <si>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</si>
  <si>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</si>
  <si>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</si>
  <si>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</si>
  <si>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</si>
  <si>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</si>
  <si>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</si>
  <si>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</si>
  <si>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</si>
  <si>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</si>
  <si>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</si>
  <si>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</si>
  <si>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</si>
  <si>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</si>
  <si>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</si>
  <si>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</si>
  <si>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</si>
  <si>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</si>
  <si>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</si>
  <si>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</si>
  <si>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</si>
  <si>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</si>
  <si>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</si>
  <si>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</si>
  <si>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</si>
  <si>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</si>
  <si>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</si>
  <si>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</si>
  <si>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</si>
  <si>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</si>
  <si>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</si>
  <si>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</si>
  <si>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</si>
  <si>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</si>
  <si>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</si>
  <si>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</si>
  <si>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</si>
  <si>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</si>
  <si>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</si>
  <si>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</si>
  <si>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</si>
  <si>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</si>
  <si>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</si>
  <si>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</si>
  <si>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</si>
  <si>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</si>
  <si>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</si>
  <si>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</si>
  <si>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</si>
  <si>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</si>
  <si>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</si>
  <si>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</si>
  <si>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</si>
  <si>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</si>
  <si>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</si>
  <si>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</si>
  <si>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</si>
  <si>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</si>
  <si>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</si>
  <si>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</si>
  <si>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</si>
  <si>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</si>
  <si>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</si>
  <si>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</si>
  <si>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</si>
  <si>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</si>
  <si>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</si>
  <si>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</si>
  <si>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</si>
  <si>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</si>
  <si>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</si>
  <si>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</si>
  <si>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</si>
  <si>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</si>
  <si>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</si>
  <si>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</si>
  <si>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</si>
  <si>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</si>
  <si>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</si>
  <si>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</si>
  <si>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</si>
  <si>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</si>
  <si>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</si>
  <si>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</si>
  <si>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</si>
  <si>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</si>
  <si>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</si>
  <si>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</si>
  <si>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</si>
  <si>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</si>
  <si>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</si>
  <si>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</si>
  <si>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</si>
  <si>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</si>
  <si>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</si>
  <si>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</si>
  <si>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</si>
  <si>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</si>
  <si>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</si>
  <si>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</si>
  <si>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</si>
  <si>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</si>
  <si>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</si>
  <si>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</si>
  <si>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</si>
  <si>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</si>
  <si>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</si>
  <si>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</si>
  <si>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</si>
  <si>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</si>
  <si>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</si>
  <si>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</si>
  <si>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</si>
  <si>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</si>
  <si>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</si>
  <si>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</si>
  <si>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</si>
  <si>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</si>
  <si>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</si>
  <si>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</si>
  <si>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</si>
  <si>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</si>
  <si>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</si>
  <si>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</si>
  <si>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</si>
  <si>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</si>
  <si>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</si>
  <si>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</si>
  <si>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</si>
  <si>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</si>
  <si>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</si>
  <si>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</si>
  <si>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</si>
  <si>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</si>
  <si>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</si>
  <si>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</si>
  <si>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</si>
  <si>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</si>
  <si>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</si>
  <si>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</si>
  <si>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</si>
  <si>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</si>
  <si>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</si>
  <si>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</si>
  <si>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</si>
  <si>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</si>
  <si>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</si>
  <si>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</si>
  <si>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</si>
  <si>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</si>
  <si>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</si>
  <si>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</si>
  <si>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</si>
  <si>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</si>
  <si>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</si>
  <si>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</si>
  <si>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</si>
  <si>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</si>
  <si>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</si>
  <si>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</si>
  <si>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</si>
  <si>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</si>
  <si>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</si>
  <si>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</si>
  <si>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</si>
  <si>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</si>
  <si>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</si>
  <si>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</si>
  <si>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</si>
  <si>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</si>
  <si>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</si>
  <si>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</si>
  <si>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</si>
  <si>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</si>
  <si>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</si>
  <si>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</si>
  <si>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</si>
  <si>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</si>
  <si>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</si>
  <si>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</si>
  <si>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</si>
  <si>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</si>
  <si>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</si>
  <si>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</si>
  <si>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</si>
  <si>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</si>
  <si>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</si>
  <si>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</si>
  <si>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</si>
  <si>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</si>
  <si>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</si>
  <si>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</si>
  <si>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</si>
  <si>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</si>
  <si>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</si>
  <si>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</si>
  <si>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</si>
  <si>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</si>
  <si>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</si>
  <si>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</si>
  <si>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</si>
  <si>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</si>
  <si>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</si>
  <si>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</si>
  <si>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</si>
  <si>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</si>
  <si>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</si>
  <si>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</si>
  <si>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</si>
  <si>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</si>
  <si>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</si>
  <si>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</si>
  <si>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</si>
  <si>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</si>
  <si>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</si>
  <si>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</si>
  <si>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</si>
  <si>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</si>
  <si>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</si>
  <si>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</si>
  <si>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</si>
  <si>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</si>
  <si>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</si>
  <si>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</si>
  <si>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</si>
  <si>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</si>
  <si>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</si>
  <si>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</si>
  <si>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</si>
  <si>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</si>
  <si>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</si>
  <si>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</si>
  <si>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</si>
  <si>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</si>
  <si>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</si>
  <si>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</si>
  <si>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</si>
  <si>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</si>
  <si>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</si>
  <si>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</si>
  <si>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</si>
  <si>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</si>
  <si>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</si>
  <si>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</si>
  <si>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</si>
  <si>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</si>
  <si>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</si>
  <si>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</si>
  <si>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</si>
  <si>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</si>
  <si>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</si>
  <si>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</si>
  <si>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</si>
  <si>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</si>
  <si>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</si>
  <si>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</si>
  <si>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</si>
  <si>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</si>
  <si>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</si>
  <si>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</si>
  <si>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</si>
  <si>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</si>
  <si>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</si>
  <si>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</si>
  <si>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</si>
  <si>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</si>
  <si>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</si>
  <si>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</si>
  <si>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</si>
  <si>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</si>
  <si>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</si>
  <si>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</si>
  <si>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</si>
  <si>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</si>
  <si>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</si>
  <si>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</si>
  <si>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</si>
  <si>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</si>
  <si>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</si>
  <si>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</si>
  <si>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</si>
  <si>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</si>
  <si>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</si>
  <si>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</si>
  <si>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</si>
  <si>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</si>
  <si>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大臣官房</t>
  </si>
  <si>
    <t>平成15年度</t>
  </si>
  <si>
    <t>終了予定なし</t>
  </si>
  <si>
    <t>総合政策課環境教育推進室</t>
  </si>
  <si>
    <t>-</t>
  </si>
  <si>
    <t>持続可能な開発のための2030アジェンダ（持続可能な開発目標（SDGs））、持続可能な開発のための教育：SDGs達成に向けて（ESD for 2030）、ESD国内実施計画等</t>
  </si>
  <si>
    <t>持続可能な開発のための教育に関する地域の拠点（RCE）づくり、及び持続可能な開発に関するアジア太平洋地域における大学院レベルでの連携の強化「アジア環境大学院ネットワーク(ProSPER.Net（プロスパー・ドット・ネット)」を通し、世界各地において、ESDに関わる地域、学校、行政、企業、NPO等が互いに連携・協働してESDを推進するため、RCEではウブントゥ会議（国際的な第三者委員会）の審査を経て基準を満たした地域について国連大学がRCEの認定を行うとともに、ESD推進のための助言等を行い、ProSPER.Netでは高等教育機関における高度環境人材育成を目的として、アジア太平洋地域における大学院レベルの持続可能な開発に関する教育と研究を推進するための大学院のネットワークづくりを進め、参加機関の共同プロジェクトやリーダーシッププログラムを実施する。またこれらの事業を通して各国のSDGsの達成に関する調査研究を行う。</t>
  </si>
  <si>
    <t>経済協力開発機構等拠出金</t>
  </si>
  <si>
    <t>●●</t>
    <phoneticPr fontId="5"/>
  </si>
  <si>
    <t>事業</t>
  </si>
  <si>
    <t>百万円</t>
  </si>
  <si>
    <t>／　　　　　　　　　　　　　　</t>
    <phoneticPr fontId="5"/>
  </si>
  <si>
    <t>　　/</t>
    <phoneticPr fontId="5"/>
  </si>
  <si>
    <t>／　　　　　　　　　　　　　　</t>
    <phoneticPr fontId="5"/>
  </si>
  <si>
    <t>外務省</t>
  </si>
  <si>
    <t>国際連合大学拠出金</t>
  </si>
  <si>
    <t>文部科学省</t>
  </si>
  <si>
    <t>日本・国連大学共同研究事業拠出金</t>
  </si>
  <si>
    <t>国際分担金等経費（SATOYAMAイニシアティブ国際パートナーシップ実施事業）</t>
  </si>
  <si>
    <t>国連大学拠出金（アジア水環境分野におけるSDGs達成政策モデル構築事業）</t>
  </si>
  <si>
    <t>244</t>
  </si>
  <si>
    <t>251</t>
  </si>
  <si>
    <t>295</t>
  </si>
  <si>
    <t>290</t>
  </si>
  <si>
    <t>276</t>
  </si>
  <si>
    <t>260</t>
  </si>
  <si>
    <t>275</t>
  </si>
  <si>
    <t>277</t>
  </si>
  <si>
    <t>○</t>
  </si>
  <si>
    <t>拠出金</t>
  </si>
  <si>
    <t>世界各地の「持続可能な開発のための教育に関する地域の拠点（RCE)」のネットワーク、及び「アジア太平洋環境大学院ネットワーク（ProSPER.Net）」の構築及び強化によるESDの推進。</t>
  </si>
  <si>
    <t>国連大学</t>
  </si>
  <si>
    <t>その他</t>
  </si>
  <si>
    <t>「ESD for 2030」は、「国連ESDの10年」「GAP」の後継プログラムとして令和元年12月に開催された国連総会にて採択されたものであり、ESD推進の継続に対する社会のニーズを的確に反映している。</t>
  </si>
  <si>
    <t>国連機関と連携して日本として取り組む必要があり、国でしか実施できない事業である。</t>
  </si>
  <si>
    <t>「国連ESDの10年」は我が国が国連に提案して採択されたもので、その後継プログラムである「ESD for 2030」によるESD推進は、政策目的の達成手段として必要かつ適切であり、優先度の高い事業である。</t>
  </si>
  <si>
    <t>‐</t>
  </si>
  <si>
    <t>拠出先の国連大学は、日本に本部があり、ESDに関しての研究を行っている唯一の国連機関であることから妥当である。</t>
  </si>
  <si>
    <t>無</t>
  </si>
  <si>
    <t>必要最低限の負担のみとなっており、負担関係は妥当である。</t>
  </si>
  <si>
    <t>概ね妥当である。</t>
  </si>
  <si>
    <t>ESDを促進する目的に即し使用されている。</t>
  </si>
  <si>
    <t>コスト削減や効率化に努めているが、これまでの成果等を踏まえ、一層の削減を進めるよう依頼する。</t>
  </si>
  <si>
    <t>成果実績は成果目標に見合ったものである。</t>
  </si>
  <si>
    <t>実施に当たって複数の手段が考えられる場合は、拠出金の事業実施計画書の作成時点で調整を行い、最も効果的でかつ低コストな方法で実施するよう調整している。</t>
  </si>
  <si>
    <t>コロナ禍の影響を受け活動に変更が生じたものの、実績は概ね見込みに合っている。さらに定量的な成果目標の達成以外にも、オンライン会議開催やプロジェクトによる拠点・機関間の連携強化、能力開発プログラムの実施、優良事例の収集等、数値化されにくい活動実績も上げている。</t>
  </si>
  <si>
    <t>地域会合及び世界会合の開催や表彰制度により拠点間の連携や優良事例の蓄積が進んでおり、世界的なESDの推進に寄与している。また日本が国際的な連携を進める際の情報として活用されている。</t>
  </si>
  <si>
    <t>外務省拠出金は、特定のプロジェクトの支援をするものではなく、本部の活動及び運営の基盤となる経費に対しての拠出金。これに対して文部科学省及び環境省拠出金は、国連大学が実施するプロジェクトの中で、それぞれの省、部局と関係の深いテーマに関するものの活動費用を支援している。</t>
  </si>
  <si>
    <t>環境</t>
    <rPh sb="0" eb="2">
      <t>カンキョウ</t>
    </rPh>
    <phoneticPr fontId="5"/>
  </si>
  <si>
    <t>ESDに関する地域の拠点づくりを行う。同じ地域で活動するRCEにおける経験や課題、解決策に関する情報共有を行うための地域会合（４地域別）を開催する。国内及び国外におけるRCEの立ち上げに向けた助言、RCEの公募、審査、認定及びそれらの間のネットワーク化を支援する。年次報告データを活用した活動の評価を行うほか、SDGsを達成し持続可能な社会を形成していくための教育プログラムに関連する研究開発を実施する。</t>
    <phoneticPr fontId="5"/>
  </si>
  <si>
    <t>-</t>
    <phoneticPr fontId="5"/>
  </si>
  <si>
    <t>アジア太平洋地域において、国境を越えた環境大学院のネットワーク（ProSPER.Net）の形成・強化を行う。具体的には、各地域における、SDGsの統合的達成やESD分野の多様な課題に取り組むリーダーとなる若手高度環境人材の育成と能力開発を推進するために、ネットワークを活用した共同研究プロジェクトを実施する。</t>
    <phoneticPr fontId="5"/>
  </si>
  <si>
    <t>ESDに関する地域拠点（RCE）増加数（前年度比）。</t>
    <rPh sb="4" eb="5">
      <t>カン</t>
    </rPh>
    <rPh sb="7" eb="9">
      <t>チイキ</t>
    </rPh>
    <rPh sb="9" eb="11">
      <t>キョテン</t>
    </rPh>
    <rPh sb="16" eb="19">
      <t>ゾウカスウ</t>
    </rPh>
    <rPh sb="20" eb="24">
      <t>ゼンネンドヒ</t>
    </rPh>
    <phoneticPr fontId="5"/>
  </si>
  <si>
    <t>ESDに関する地域拠点（RCE）数を、前年度より5拠点増加させる。</t>
    <rPh sb="4" eb="5">
      <t>カン</t>
    </rPh>
    <rPh sb="7" eb="9">
      <t>チイキ</t>
    </rPh>
    <rPh sb="9" eb="11">
      <t>キョテン</t>
    </rPh>
    <rPh sb="16" eb="17">
      <t>スウ</t>
    </rPh>
    <rPh sb="19" eb="22">
      <t>ゼンネンド</t>
    </rPh>
    <rPh sb="25" eb="27">
      <t>キョテン</t>
    </rPh>
    <rPh sb="27" eb="29">
      <t>ゾウカ</t>
    </rPh>
    <phoneticPr fontId="5"/>
  </si>
  <si>
    <t>拠点数</t>
    <rPh sb="0" eb="2">
      <t>キョテン</t>
    </rPh>
    <rPh sb="2" eb="3">
      <t>スウ</t>
    </rPh>
    <phoneticPr fontId="5"/>
  </si>
  <si>
    <t>拠点数</t>
    <rPh sb="0" eb="3">
      <t>キョテンスウ</t>
    </rPh>
    <phoneticPr fontId="5"/>
  </si>
  <si>
    <t>国連大学サステイナビリティ高等研究所からの報告</t>
    <phoneticPr fontId="5"/>
  </si>
  <si>
    <t>アジア太平洋地域における環境大学院ネットワーク（ProSPER.Net）加盟大学を前年度より２校増加させる。</t>
    <rPh sb="3" eb="6">
      <t>タイヘイヨウ</t>
    </rPh>
    <rPh sb="6" eb="8">
      <t>チイキ</t>
    </rPh>
    <rPh sb="12" eb="14">
      <t>カンキョウ</t>
    </rPh>
    <rPh sb="14" eb="17">
      <t>ダイガクイン</t>
    </rPh>
    <rPh sb="36" eb="38">
      <t>カメイ</t>
    </rPh>
    <rPh sb="38" eb="40">
      <t>ダイガク</t>
    </rPh>
    <rPh sb="41" eb="44">
      <t>ゼンネンド</t>
    </rPh>
    <rPh sb="47" eb="48">
      <t>コウ</t>
    </rPh>
    <rPh sb="48" eb="50">
      <t>ゾウカ</t>
    </rPh>
    <phoneticPr fontId="5"/>
  </si>
  <si>
    <t>アジア太平洋地域における環境大学院ネットワーク（ProSPER.Net）加盟大学増加数（前年度比）。</t>
    <rPh sb="40" eb="43">
      <t>ゾウカスウ</t>
    </rPh>
    <rPh sb="44" eb="48">
      <t>ゼンネンドヒ</t>
    </rPh>
    <phoneticPr fontId="5"/>
  </si>
  <si>
    <t>校</t>
    <rPh sb="0" eb="1">
      <t>コウ</t>
    </rPh>
    <phoneticPr fontId="5"/>
  </si>
  <si>
    <t>事業</t>
    <rPh sb="0" eb="2">
      <t>ジギョウ</t>
    </rPh>
    <phoneticPr fontId="5"/>
  </si>
  <si>
    <t>単位当たりコスト/事業実施数</t>
    <phoneticPr fontId="5"/>
  </si>
  <si>
    <t>　　単位当たりコスト/事業実施数</t>
    <phoneticPr fontId="5"/>
  </si>
  <si>
    <t>75/7</t>
    <phoneticPr fontId="5"/>
  </si>
  <si>
    <t>70/6</t>
    <phoneticPr fontId="5"/>
  </si>
  <si>
    <t>75/1</t>
    <phoneticPr fontId="5"/>
  </si>
  <si>
    <t>70/4</t>
    <phoneticPr fontId="5"/>
  </si>
  <si>
    <t>75/5</t>
    <phoneticPr fontId="5"/>
  </si>
  <si>
    <t>執行額（予算／活動内容数）／事業実施数　
※拠出金の性格上、便宜的に執行額を算出　　　　　　　　　　　　　</t>
    <rPh sb="4" eb="6">
      <t>ヨサン</t>
    </rPh>
    <rPh sb="7" eb="9">
      <t>カツドウ</t>
    </rPh>
    <rPh sb="9" eb="11">
      <t>ナイヨウ</t>
    </rPh>
    <rPh sb="11" eb="12">
      <t>スウ</t>
    </rPh>
    <rPh sb="22" eb="25">
      <t>キョシュツキン</t>
    </rPh>
    <rPh sb="26" eb="29">
      <t>セイカクジョウ</t>
    </rPh>
    <rPh sb="30" eb="33">
      <t>ベンギテキ</t>
    </rPh>
    <rPh sb="34" eb="36">
      <t>シッコウ</t>
    </rPh>
    <rPh sb="36" eb="37">
      <t>ガク</t>
    </rPh>
    <rPh sb="38" eb="40">
      <t>サンシュツ</t>
    </rPh>
    <phoneticPr fontId="5"/>
  </si>
  <si>
    <t>執行額（予算／活動内容数）／事業実施数　
※拠出金の性格上、便宜的に執行額を算出　　　　　　　　　　　　　　</t>
    <phoneticPr fontId="5"/>
  </si>
  <si>
    <t>環境教育、ESD等に関心がある又は活動をしている層を対象としたRCEに関連する国際会議開催又は研修プログラムの実施数</t>
    <rPh sb="8" eb="9">
      <t>トウ</t>
    </rPh>
    <rPh sb="15" eb="16">
      <t>マタ</t>
    </rPh>
    <rPh sb="35" eb="37">
      <t>カンレン</t>
    </rPh>
    <rPh sb="39" eb="41">
      <t>コクサイ</t>
    </rPh>
    <rPh sb="45" eb="46">
      <t>マタ</t>
    </rPh>
    <rPh sb="57" eb="58">
      <t>カズ</t>
    </rPh>
    <phoneticPr fontId="5"/>
  </si>
  <si>
    <t>ESDに関する地域拠点(RCE)のネットワーク化による教育プログラムに関する知見の共有・蓄積等を促進する。</t>
    <rPh sb="46" eb="47">
      <t>トウ</t>
    </rPh>
    <phoneticPr fontId="5"/>
  </si>
  <si>
    <t>ネットワークを活用した共同研究、教育プログラムの実施数</t>
    <rPh sb="7" eb="9">
      <t>カツヨウ</t>
    </rPh>
    <rPh sb="11" eb="13">
      <t>キョウドウ</t>
    </rPh>
    <rPh sb="13" eb="15">
      <t>ケンキュウ</t>
    </rPh>
    <rPh sb="16" eb="18">
      <t>キョウイク</t>
    </rPh>
    <rPh sb="24" eb="26">
      <t>ジッシ</t>
    </rPh>
    <rPh sb="26" eb="27">
      <t>スウ</t>
    </rPh>
    <phoneticPr fontId="5"/>
  </si>
  <si>
    <t>加盟教育機関における「持続可能な開発の様々な課題に対し、分野横断的な解決策を生み出す」ための人材育成・能力開発に資するネットワークの強化</t>
    <rPh sb="0" eb="2">
      <t>カメイ</t>
    </rPh>
    <rPh sb="2" eb="4">
      <t>キョウイク</t>
    </rPh>
    <rPh sb="4" eb="6">
      <t>キカン</t>
    </rPh>
    <rPh sb="46" eb="48">
      <t>ジンザイ</t>
    </rPh>
    <rPh sb="48" eb="50">
      <t>イクセイ</t>
    </rPh>
    <rPh sb="51" eb="53">
      <t>ノウリョク</t>
    </rPh>
    <rPh sb="53" eb="55">
      <t>カイハツ</t>
    </rPh>
    <rPh sb="56" eb="57">
      <t>シ</t>
    </rPh>
    <rPh sb="66" eb="68">
      <t>キョウカ</t>
    </rPh>
    <phoneticPr fontId="5"/>
  </si>
  <si>
    <t>「国連持続可能な開発のための教育の10年(DESD)」（2005-2014）及び「ESDに関するグローバル・アクション・プログラム（GAP）」（2015-2019）の後継プログラムである「持続可能な開発のための教育：SDGs達成に向けて（ESD for 2030）」（2020-2030）を国内で実施するため、国連大学サステイナビリティ高等研究所と連携して世界各地の推進拠点をつなぎ、ESDを促進していく。（ESDとは、持続可能な社会の実現を目指し、一人ひとりが世界の人間や将来世代、また、環境との関係性の中で生きていることを認識し、よりよい社会づくりに参画するための力を育むため、環境を始めとして、人権、福祉、地域経済再生、国際理解などの課題に取り組む学習や活動を指す）</t>
    <phoneticPr fontId="5"/>
  </si>
  <si>
    <t>概ね成果目標等に見合った実績・成果を上げている。国際社会において、ESDの提唱国及びESD世界会議主催国として、世界各地の脱炭素化とSDGs達成に向けた政策形成・人材育成に貢献し、統合的解決を推進するため、世界各地の推進拠点をつなぎ、ESDを促進していくことが重要であり、また、国際機関との連携による目標達成への貢献及び日本の貢献を国際社会へアピールすることは、今後より一層重要になる。引き続き効率的・適正な予算執行に取り組み、国際的な連携の強化・拡大を図る。</t>
    <rPh sb="130" eb="132">
      <t>ジュウヨウ</t>
    </rPh>
    <rPh sb="214" eb="217">
      <t>コクサイテキ</t>
    </rPh>
    <rPh sb="218" eb="220">
      <t>レンケイ</t>
    </rPh>
    <rPh sb="221" eb="223">
      <t>キョウカ</t>
    </rPh>
    <rPh sb="224" eb="226">
      <t>カクダイ</t>
    </rPh>
    <rPh sb="227" eb="228">
      <t>ハカ</t>
    </rPh>
    <phoneticPr fontId="5"/>
  </si>
  <si>
    <t>2019年12月に国連で採択された「持続可能な開発のための教育：SDGs達成に向けて（ESD for 2030）」を踏まえつつ、環境省は国連大学との連携を強化するため、意見・情報交換を密に行うようにするとともに、これまでの成果を踏まえた国内外でのESD促進を効果的に進めるため、気候変動対策を巡る情勢も踏まえたESD推進を図る。</t>
    <rPh sb="4" eb="5">
      <t>ネン</t>
    </rPh>
    <rPh sb="7" eb="8">
      <t>ガツ</t>
    </rPh>
    <rPh sb="9" eb="11">
      <t>コクレン</t>
    </rPh>
    <rPh sb="12" eb="14">
      <t>サイタク</t>
    </rPh>
    <rPh sb="18" eb="20">
      <t>ジゾク</t>
    </rPh>
    <rPh sb="20" eb="22">
      <t>カノウ</t>
    </rPh>
    <rPh sb="23" eb="25">
      <t>カイハツ</t>
    </rPh>
    <rPh sb="29" eb="31">
      <t>キョウイク</t>
    </rPh>
    <rPh sb="36" eb="38">
      <t>タッセイ</t>
    </rPh>
    <rPh sb="39" eb="40">
      <t>ム</t>
    </rPh>
    <rPh sb="58" eb="59">
      <t>フ</t>
    </rPh>
    <rPh sb="64" eb="67">
      <t>カンキョウショウ</t>
    </rPh>
    <rPh sb="68" eb="70">
      <t>コクレン</t>
    </rPh>
    <rPh sb="70" eb="72">
      <t>ダイガク</t>
    </rPh>
    <rPh sb="74" eb="76">
      <t>レンケイ</t>
    </rPh>
    <rPh sb="77" eb="79">
      <t>キョウカ</t>
    </rPh>
    <rPh sb="111" eb="113">
      <t>セイカ</t>
    </rPh>
    <rPh sb="114" eb="115">
      <t>フ</t>
    </rPh>
    <rPh sb="118" eb="121">
      <t>コクナイガイ</t>
    </rPh>
    <rPh sb="126" eb="128">
      <t>ソクシン</t>
    </rPh>
    <rPh sb="129" eb="132">
      <t>コウカテキ</t>
    </rPh>
    <rPh sb="133" eb="134">
      <t>スス</t>
    </rPh>
    <rPh sb="139" eb="141">
      <t>キコウ</t>
    </rPh>
    <rPh sb="141" eb="143">
      <t>ヘンドウ</t>
    </rPh>
    <rPh sb="143" eb="145">
      <t>タイサク</t>
    </rPh>
    <rPh sb="146" eb="147">
      <t>メグ</t>
    </rPh>
    <rPh sb="148" eb="150">
      <t>ジョウセイ</t>
    </rPh>
    <rPh sb="151" eb="152">
      <t>フ</t>
    </rPh>
    <rPh sb="158" eb="160">
      <t>スイシン</t>
    </rPh>
    <rPh sb="161" eb="162">
      <t>ハカ</t>
    </rPh>
    <phoneticPr fontId="5"/>
  </si>
  <si>
    <t>国連大学拠出金（国連大学ESDプログラム及びSDGs推進事業費）</t>
    <phoneticPr fontId="5"/>
  </si>
  <si>
    <t>https://www.env.go.jp/guide/seisaku/index.html</t>
    <phoneticPr fontId="5"/>
  </si>
  <si>
    <t>8.環境・経済・社会の統合的向上及び環境政策の基盤整備</t>
    <rPh sb="2" eb="4">
      <t>カンキョウ</t>
    </rPh>
    <rPh sb="5" eb="7">
      <t>ケイザイ</t>
    </rPh>
    <rPh sb="8" eb="10">
      <t>シャカイ</t>
    </rPh>
    <rPh sb="11" eb="13">
      <t>トウゴウ</t>
    </rPh>
    <rPh sb="13" eb="14">
      <t>テキ</t>
    </rPh>
    <rPh sb="14" eb="16">
      <t>コウジョウ</t>
    </rPh>
    <rPh sb="16" eb="17">
      <t>オヨ</t>
    </rPh>
    <rPh sb="18" eb="20">
      <t>カンキョウ</t>
    </rPh>
    <rPh sb="20" eb="22">
      <t>セイサク</t>
    </rPh>
    <rPh sb="23" eb="25">
      <t>キバン</t>
    </rPh>
    <rPh sb="25" eb="27">
      <t>セイビ</t>
    </rPh>
    <phoneticPr fontId="5"/>
  </si>
  <si>
    <t>環境教育推進室長
河村　玲央</t>
    <rPh sb="9" eb="11">
      <t>カワムラ</t>
    </rPh>
    <rPh sb="12" eb="14">
      <t>レオ</t>
    </rPh>
    <phoneticPr fontId="5"/>
  </si>
  <si>
    <t>外部有識者点検対象外</t>
  </si>
  <si>
    <t>現状通り</t>
  </si>
  <si>
    <t>本拠出金については、支出先が決定していることから、使途等の確認を行い、必要な金額を予算要求に反映させること。</t>
  </si>
  <si>
    <t>「パリ協定実現に資する高度で継続的な教育・能力開発カリキュラムの開発・実施」が新たに追加されるため。</t>
    <rPh sb="35" eb="37">
      <t>ジッシ</t>
    </rPh>
    <rPh sb="39" eb="40">
      <t>アラ</t>
    </rPh>
    <rPh sb="42" eb="44">
      <t>ツイカ</t>
    </rPh>
    <phoneticPr fontId="5"/>
  </si>
  <si>
    <t>毎年、国連大学から提出される事業実施計画書及び事業報告により使途等を確認しており、事業目的に即し真に必要な金額のみ予算要求を行っている。事業の実施状況等を確認しながら、引き続き適正な金額の計上を行っていく。</t>
    <phoneticPr fontId="5"/>
  </si>
  <si>
    <t>目標8-4（令和4年度事前分析から8-3）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</si>
</sst>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108857</xdr:colOff>
      <xdr:row>269</xdr:row>
      <xdr:rowOff>40822</xdr:rowOff>
    </xdr:from>
    <xdr:ext cx="2399113" cy="868875"/>
    <xdr:sp macro="" textlink="">
      <xdr:nvSpPr>
        <xdr:cNvPr id="2" name="テキスト ボックス 1">
          <a:extLst>
            <a:ext uri="{FF2B5EF4-FFF2-40B4-BE49-F238E27FC236}">
              <a16:creationId xmlns:a16="http://schemas.microsoft.com/office/drawing/2014/main" id="{9B2AEC3A-DDFE-46BA-9CAB-87682721355E}"/>
            </a:ext>
          </a:extLst>
        </xdr:cNvPr>
        <xdr:cNvSpPr txBox="1"/>
      </xdr:nvSpPr>
      <xdr:spPr>
        <a:xfrm>
          <a:off x="4599214" y="89616643"/>
          <a:ext cx="2399113" cy="868875"/>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000" b="1"/>
            <a:t>環境省</a:t>
          </a:r>
          <a:endParaRPr kumimoji="1" lang="en-US" altLang="ja-JP" sz="2000" b="1"/>
        </a:p>
        <a:p>
          <a:pPr algn="ctr"/>
          <a:r>
            <a:rPr kumimoji="1" lang="en-US" altLang="ja-JP" sz="2000" b="1"/>
            <a:t>150</a:t>
          </a:r>
          <a:r>
            <a:rPr kumimoji="1" lang="ja-JP" altLang="en-US" sz="2000" b="1"/>
            <a:t>百万円</a:t>
          </a:r>
        </a:p>
      </xdr:txBody>
    </xdr:sp>
    <xdr:clientData/>
  </xdr:oneCellAnchor>
  <xdr:twoCellAnchor>
    <xdr:from>
      <xdr:col>18</xdr:col>
      <xdr:colOff>202541</xdr:colOff>
      <xdr:row>272</xdr:row>
      <xdr:rowOff>54429</xdr:rowOff>
    </xdr:from>
    <xdr:to>
      <xdr:col>38</xdr:col>
      <xdr:colOff>71913</xdr:colOff>
      <xdr:row>274</xdr:row>
      <xdr:rowOff>255813</xdr:rowOff>
    </xdr:to>
    <xdr:sp macro="" textlink="">
      <xdr:nvSpPr>
        <xdr:cNvPr id="3" name="テキスト ボックス 2">
          <a:extLst>
            <a:ext uri="{FF2B5EF4-FFF2-40B4-BE49-F238E27FC236}">
              <a16:creationId xmlns:a16="http://schemas.microsoft.com/office/drawing/2014/main" id="{DC83456D-D586-4471-9DA8-49C72D651ED2}"/>
            </a:ext>
          </a:extLst>
        </xdr:cNvPr>
        <xdr:cNvSpPr txBox="1"/>
      </xdr:nvSpPr>
      <xdr:spPr>
        <a:xfrm>
          <a:off x="3876470" y="90691608"/>
          <a:ext cx="3951514" cy="908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世界各地の「持続可能な開発のための教育に関する地域の拠点（</a:t>
          </a:r>
          <a:r>
            <a:rPr lang="en-US" altLang="ja-JP" sz="1100" b="0" i="0" u="none" strike="noStrike">
              <a:solidFill>
                <a:schemeClr val="dk1"/>
              </a:solidFill>
              <a:effectLst/>
              <a:latin typeface="+mn-lt"/>
              <a:ea typeface="+mn-ea"/>
              <a:cs typeface="+mn-cs"/>
            </a:rPr>
            <a:t>RCE)</a:t>
          </a:r>
          <a:r>
            <a:rPr lang="ja-JP" altLang="en-US" sz="1100" b="0" i="0" u="none" strike="noStrike">
              <a:solidFill>
                <a:schemeClr val="dk1"/>
              </a:solidFill>
              <a:effectLst/>
              <a:latin typeface="+mn-lt"/>
              <a:ea typeface="+mn-ea"/>
              <a:cs typeface="+mn-cs"/>
            </a:rPr>
            <a:t>」のネットワーク、及び「アジア太平洋環境大学院ネットワーク（</a:t>
          </a:r>
          <a:r>
            <a:rPr lang="en-US" altLang="ja-JP" sz="1100" b="0" i="0" u="none" strike="noStrike">
              <a:solidFill>
                <a:schemeClr val="dk1"/>
              </a:solidFill>
              <a:effectLst/>
              <a:latin typeface="+mn-lt"/>
              <a:ea typeface="+mn-ea"/>
              <a:cs typeface="+mn-cs"/>
            </a:rPr>
            <a:t>ProSPER.Net</a:t>
          </a:r>
          <a:r>
            <a:rPr lang="ja-JP" altLang="en-US" sz="1100" b="0" i="0" u="none" strike="noStrike">
              <a:solidFill>
                <a:schemeClr val="dk1"/>
              </a:solidFill>
              <a:effectLst/>
              <a:latin typeface="+mn-lt"/>
              <a:ea typeface="+mn-ea"/>
              <a:cs typeface="+mn-cs"/>
            </a:rPr>
            <a:t>）」の構築及び強化による</a:t>
          </a:r>
          <a:r>
            <a:rPr lang="en-US" altLang="ja-JP" sz="1100" b="0" i="0" u="none" strike="noStrike">
              <a:solidFill>
                <a:schemeClr val="dk1"/>
              </a:solidFill>
              <a:effectLst/>
              <a:latin typeface="+mn-lt"/>
              <a:ea typeface="+mn-ea"/>
              <a:cs typeface="+mn-cs"/>
            </a:rPr>
            <a:t>ESD</a:t>
          </a:r>
          <a:r>
            <a:rPr lang="ja-JP" altLang="en-US" sz="1100" b="0" i="0" u="none" strike="noStrike">
              <a:solidFill>
                <a:schemeClr val="dk1"/>
              </a:solidFill>
              <a:effectLst/>
              <a:latin typeface="+mn-lt"/>
              <a:ea typeface="+mn-ea"/>
              <a:cs typeface="+mn-cs"/>
            </a:rPr>
            <a:t>の推進に関する</a:t>
          </a:r>
          <a:r>
            <a:rPr kumimoji="1" lang="ja-JP" altLang="en-US" sz="1100"/>
            <a:t>事業を実施するため拠出。</a:t>
          </a:r>
          <a:endParaRPr kumimoji="1" lang="en-US" altLang="ja-JP" sz="1100"/>
        </a:p>
      </xdr:txBody>
    </xdr:sp>
    <xdr:clientData/>
  </xdr:twoCellAnchor>
  <xdr:twoCellAnchor>
    <xdr:from>
      <xdr:col>26</xdr:col>
      <xdr:colOff>115455</xdr:colOff>
      <xdr:row>275</xdr:row>
      <xdr:rowOff>21770</xdr:rowOff>
    </xdr:from>
    <xdr:to>
      <xdr:col>29</xdr:col>
      <xdr:colOff>80819</xdr:colOff>
      <xdr:row>276</xdr:row>
      <xdr:rowOff>64158</xdr:rowOff>
    </xdr:to>
    <xdr:sp macro="" textlink="">
      <xdr:nvSpPr>
        <xdr:cNvPr id="4" name="下矢印 3">
          <a:extLst>
            <a:ext uri="{FF2B5EF4-FFF2-40B4-BE49-F238E27FC236}">
              <a16:creationId xmlns:a16="http://schemas.microsoft.com/office/drawing/2014/main" id="{09467591-73E9-4932-B13A-D88E5CF00A04}"/>
            </a:ext>
          </a:extLst>
        </xdr:cNvPr>
        <xdr:cNvSpPr/>
      </xdr:nvSpPr>
      <xdr:spPr>
        <a:xfrm>
          <a:off x="5422241" y="91720306"/>
          <a:ext cx="577685" cy="396173"/>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136071</xdr:colOff>
      <xdr:row>276</xdr:row>
      <xdr:rowOff>117556</xdr:rowOff>
    </xdr:from>
    <xdr:to>
      <xdr:col>39</xdr:col>
      <xdr:colOff>82797</xdr:colOff>
      <xdr:row>280</xdr:row>
      <xdr:rowOff>144220</xdr:rowOff>
    </xdr:to>
    <xdr:grpSp>
      <xdr:nvGrpSpPr>
        <xdr:cNvPr id="5" name="グループ化 4">
          <a:extLst>
            <a:ext uri="{FF2B5EF4-FFF2-40B4-BE49-F238E27FC236}">
              <a16:creationId xmlns:a16="http://schemas.microsoft.com/office/drawing/2014/main" id="{A7DD1A1A-2319-40F8-9469-8BF4B5760A91}"/>
            </a:ext>
          </a:extLst>
        </xdr:cNvPr>
        <xdr:cNvGrpSpPr/>
      </xdr:nvGrpSpPr>
      <xdr:grpSpPr>
        <a:xfrm>
          <a:off x="3057071" y="45567681"/>
          <a:ext cx="4145664" cy="1455414"/>
          <a:chOff x="4643581" y="52861147"/>
          <a:chExt cx="4305155" cy="2645785"/>
        </a:xfrm>
      </xdr:grpSpPr>
      <xdr:sp macro="" textlink="">
        <xdr:nvSpPr>
          <xdr:cNvPr id="6" name="テキスト ボックス 5">
            <a:extLst>
              <a:ext uri="{FF2B5EF4-FFF2-40B4-BE49-F238E27FC236}">
                <a16:creationId xmlns:a16="http://schemas.microsoft.com/office/drawing/2014/main" id="{AC4EF2AE-D25E-03A8-D9A3-F34FBCA409C4}"/>
              </a:ext>
            </a:extLst>
          </xdr:cNvPr>
          <xdr:cNvSpPr txBox="1"/>
        </xdr:nvSpPr>
        <xdr:spPr>
          <a:xfrm>
            <a:off x="5511445" y="53183251"/>
            <a:ext cx="2575560" cy="724111"/>
          </a:xfrm>
          <a:prstGeom prst="rect">
            <a:avLst/>
          </a:prstGeom>
          <a:solidFill>
            <a:schemeClr val="bg1"/>
          </a:solid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600" b="1"/>
              <a:t>A</a:t>
            </a:r>
            <a:r>
              <a:rPr kumimoji="1" lang="ja-JP" altLang="en-US" sz="1600" b="1"/>
              <a:t>．国連大学</a:t>
            </a:r>
            <a:endParaRPr kumimoji="1" lang="en-US" altLang="ja-JP" sz="1600" b="1"/>
          </a:p>
          <a:p>
            <a:pPr algn="ctr"/>
            <a:r>
              <a:rPr kumimoji="1" lang="en-US" altLang="ja-JP" sz="1600" b="1"/>
              <a:t>150</a:t>
            </a:r>
            <a:r>
              <a:rPr kumimoji="1" lang="ja-JP" altLang="en-US" sz="1600" b="1"/>
              <a:t>百万円</a:t>
            </a:r>
          </a:p>
        </xdr:txBody>
      </xdr:sp>
      <xdr:sp macro="" textlink="">
        <xdr:nvSpPr>
          <xdr:cNvPr id="7" name="テキスト ボックス 6">
            <a:extLst>
              <a:ext uri="{FF2B5EF4-FFF2-40B4-BE49-F238E27FC236}">
                <a16:creationId xmlns:a16="http://schemas.microsoft.com/office/drawing/2014/main" id="{DFB78199-8B2D-1F24-9291-1E008F857129}"/>
              </a:ext>
            </a:extLst>
          </xdr:cNvPr>
          <xdr:cNvSpPr txBox="1"/>
        </xdr:nvSpPr>
        <xdr:spPr>
          <a:xfrm>
            <a:off x="4643581" y="52861147"/>
            <a:ext cx="2407920" cy="291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t>【</a:t>
            </a:r>
            <a:r>
              <a:rPr kumimoji="1" lang="ja-JP" altLang="en-US" sz="1200"/>
              <a:t>拠出金</a:t>
            </a:r>
            <a:r>
              <a:rPr kumimoji="1" lang="en-US" altLang="ja-JP" sz="1200"/>
              <a:t>】</a:t>
            </a:r>
            <a:endParaRPr kumimoji="1" lang="ja-JP" altLang="en-US" sz="1200"/>
          </a:p>
        </xdr:txBody>
      </xdr:sp>
      <xdr:sp macro="" textlink="">
        <xdr:nvSpPr>
          <xdr:cNvPr id="8" name="大かっこ 7">
            <a:extLst>
              <a:ext uri="{FF2B5EF4-FFF2-40B4-BE49-F238E27FC236}">
                <a16:creationId xmlns:a16="http://schemas.microsoft.com/office/drawing/2014/main" id="{E9C00DDA-0024-B53B-7300-B92358AC752C}"/>
              </a:ext>
            </a:extLst>
          </xdr:cNvPr>
          <xdr:cNvSpPr/>
        </xdr:nvSpPr>
        <xdr:spPr>
          <a:xfrm>
            <a:off x="5001570" y="53959788"/>
            <a:ext cx="3947166" cy="12667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3D8AC49E-ACF4-9D48-176A-3A0F2C1260CC}"/>
              </a:ext>
            </a:extLst>
          </xdr:cNvPr>
          <xdr:cNvSpPr txBox="1"/>
        </xdr:nvSpPr>
        <xdr:spPr>
          <a:xfrm>
            <a:off x="5179975" y="53723177"/>
            <a:ext cx="3668411" cy="1783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ja-JP" altLang="en-US" sz="1100" b="0" i="0" u="none" strike="noStrike">
                <a:solidFill>
                  <a:schemeClr val="tx1"/>
                </a:solidFill>
                <a:effectLst/>
                <a:latin typeface="+mn-lt"/>
                <a:ea typeface="+mn-ea"/>
                <a:cs typeface="+mn-cs"/>
              </a:rPr>
              <a:t>世界各地の「持続可能な開発のための教育に関する地域の拠点（</a:t>
            </a:r>
            <a:r>
              <a:rPr lang="en-US" altLang="ja-JP" sz="1100" b="0" i="0" u="none" strike="noStrike">
                <a:solidFill>
                  <a:schemeClr val="tx1"/>
                </a:solidFill>
                <a:effectLst/>
                <a:latin typeface="+mn-lt"/>
                <a:ea typeface="+mn-ea"/>
                <a:cs typeface="+mn-cs"/>
              </a:rPr>
              <a:t>RCE)</a:t>
            </a:r>
            <a:r>
              <a:rPr lang="ja-JP" altLang="en-US" sz="1100" b="0" i="0" u="none" strike="noStrike">
                <a:solidFill>
                  <a:schemeClr val="tx1"/>
                </a:solidFill>
                <a:effectLst/>
                <a:latin typeface="+mn-lt"/>
                <a:ea typeface="+mn-ea"/>
                <a:cs typeface="+mn-cs"/>
              </a:rPr>
              <a:t>」のネットワーク、及び「アジア太平洋環境大学院ネットワーク（</a:t>
            </a:r>
            <a:r>
              <a:rPr lang="en-US" altLang="ja-JP" sz="1100" b="0" i="0" u="none" strike="noStrike">
                <a:solidFill>
                  <a:schemeClr val="tx1"/>
                </a:solidFill>
                <a:effectLst/>
                <a:latin typeface="+mn-lt"/>
                <a:ea typeface="+mn-ea"/>
                <a:cs typeface="+mn-cs"/>
              </a:rPr>
              <a:t>ProSPER.Net</a:t>
            </a:r>
            <a:r>
              <a:rPr lang="ja-JP" altLang="en-US" sz="1100" b="0" i="0" u="none" strike="noStrike">
                <a:solidFill>
                  <a:schemeClr val="tx1"/>
                </a:solidFill>
                <a:effectLst/>
                <a:latin typeface="+mn-lt"/>
                <a:ea typeface="+mn-ea"/>
                <a:cs typeface="+mn-cs"/>
              </a:rPr>
              <a:t>）」の構築及び強化による</a:t>
            </a:r>
            <a:r>
              <a:rPr lang="en-US" altLang="ja-JP" sz="1100" b="0" i="0" u="none" strike="noStrike">
                <a:solidFill>
                  <a:schemeClr val="tx1"/>
                </a:solidFill>
                <a:effectLst/>
                <a:latin typeface="+mn-lt"/>
                <a:ea typeface="+mn-ea"/>
                <a:cs typeface="+mn-cs"/>
              </a:rPr>
              <a:t>ESD</a:t>
            </a:r>
            <a:r>
              <a:rPr lang="ja-JP" altLang="en-US" sz="1100" b="0" i="0" u="none" strike="noStrike">
                <a:solidFill>
                  <a:schemeClr val="tx1"/>
                </a:solidFill>
                <a:effectLst/>
                <a:latin typeface="+mn-lt"/>
                <a:ea typeface="+mn-ea"/>
                <a:cs typeface="+mn-cs"/>
              </a:rPr>
              <a:t>の推進に関する事業を実施。</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96" zoomScaleNormal="75" zoomScaleSheetLayoutView="96" zoomScalePageLayoutView="85" workbookViewId="0">
      <selection activeCell="AK16" sqref="AK16:AQ1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5.0999999999999996" customHeight="1" x14ac:dyDescent="0.2">
      <c r="AP1" s="11"/>
      <c r="AQ1" s="11"/>
      <c r="AR1" s="11"/>
      <c r="AS1" s="11"/>
      <c r="AT1" s="11"/>
      <c r="AU1" s="11"/>
      <c r="AV1" s="11"/>
      <c r="AW1" s="2"/>
    </row>
    <row r="2" spans="1:50" ht="29.1"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689</v>
      </c>
      <c r="AK2" s="187"/>
      <c r="AL2" s="187"/>
      <c r="AM2" s="187"/>
      <c r="AN2" s="90" t="s">
        <v>367</v>
      </c>
      <c r="AO2" s="187">
        <v>21</v>
      </c>
      <c r="AP2" s="187"/>
      <c r="AQ2" s="187"/>
      <c r="AR2" s="91" t="s">
        <v>367</v>
      </c>
      <c r="AS2" s="188">
        <v>274</v>
      </c>
      <c r="AT2" s="188"/>
      <c r="AU2" s="188"/>
      <c r="AV2" s="90" t="str">
        <f>IF(AW2="","","-")</f>
        <v/>
      </c>
      <c r="AW2" s="189"/>
      <c r="AX2" s="189"/>
    </row>
    <row r="3" spans="1:50" ht="29.1" customHeight="1" thickBot="1" x14ac:dyDescent="0.25">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9.1" customHeight="1" x14ac:dyDescent="0.2">
      <c r="A4" s="162" t="s">
        <v>23</v>
      </c>
      <c r="B4" s="163"/>
      <c r="C4" s="163"/>
      <c r="D4" s="163"/>
      <c r="E4" s="163"/>
      <c r="F4" s="163"/>
      <c r="G4" s="164" t="s">
        <v>769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29.1" customHeight="1" x14ac:dyDescent="0.2">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772</v>
      </c>
      <c r="AR5" s="212"/>
      <c r="AS5" s="212"/>
      <c r="AT5" s="212"/>
      <c r="AU5" s="212"/>
      <c r="AV5" s="212"/>
      <c r="AW5" s="212"/>
      <c r="AX5" s="213"/>
    </row>
    <row r="6" spans="1:50" ht="29.1"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29.1"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66.599999999999994" customHeight="1" x14ac:dyDescent="0.2">
      <c r="A9" s="204" t="s">
        <v>21</v>
      </c>
      <c r="B9" s="205"/>
      <c r="C9" s="205"/>
      <c r="D9" s="205"/>
      <c r="E9" s="205"/>
      <c r="F9" s="205"/>
      <c r="G9" s="206" t="s">
        <v>766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29.1" customHeight="1" x14ac:dyDescent="0.2">
      <c r="A11" s="249" t="s">
        <v>5</v>
      </c>
      <c r="B11" s="250"/>
      <c r="C11" s="250"/>
      <c r="D11" s="250"/>
      <c r="E11" s="250"/>
      <c r="F11" s="254"/>
      <c r="G11" s="255" t="str">
        <f>入力規則等!P10</f>
        <v>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150</v>
      </c>
      <c r="Q13" s="232"/>
      <c r="R13" s="232"/>
      <c r="S13" s="232"/>
      <c r="T13" s="232"/>
      <c r="U13" s="232"/>
      <c r="V13" s="233"/>
      <c r="W13" s="231">
        <v>140</v>
      </c>
      <c r="X13" s="232"/>
      <c r="Y13" s="232"/>
      <c r="Z13" s="232"/>
      <c r="AA13" s="232"/>
      <c r="AB13" s="232"/>
      <c r="AC13" s="233"/>
      <c r="AD13" s="231">
        <v>150</v>
      </c>
      <c r="AE13" s="232"/>
      <c r="AF13" s="232"/>
      <c r="AG13" s="232"/>
      <c r="AH13" s="232"/>
      <c r="AI13" s="232"/>
      <c r="AJ13" s="233"/>
      <c r="AK13" s="231">
        <v>150</v>
      </c>
      <c r="AL13" s="232"/>
      <c r="AM13" s="232"/>
      <c r="AN13" s="232"/>
      <c r="AO13" s="232"/>
      <c r="AP13" s="232"/>
      <c r="AQ13" s="233"/>
      <c r="AR13" s="243">
        <v>200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367</v>
      </c>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150</v>
      </c>
      <c r="Q18" s="276"/>
      <c r="R18" s="276"/>
      <c r="S18" s="276"/>
      <c r="T18" s="276"/>
      <c r="U18" s="276"/>
      <c r="V18" s="277"/>
      <c r="W18" s="275">
        <f>SUM(W13:AC17)</f>
        <v>140</v>
      </c>
      <c r="X18" s="276"/>
      <c r="Y18" s="276"/>
      <c r="Z18" s="276"/>
      <c r="AA18" s="276"/>
      <c r="AB18" s="276"/>
      <c r="AC18" s="277"/>
      <c r="AD18" s="275">
        <f>SUM(AD13:AJ17)</f>
        <v>150</v>
      </c>
      <c r="AE18" s="276"/>
      <c r="AF18" s="276"/>
      <c r="AG18" s="276"/>
      <c r="AH18" s="276"/>
      <c r="AI18" s="276"/>
      <c r="AJ18" s="277"/>
      <c r="AK18" s="275">
        <f>SUM(AK13:AQ17)</f>
        <v>150</v>
      </c>
      <c r="AL18" s="276"/>
      <c r="AM18" s="276"/>
      <c r="AN18" s="276"/>
      <c r="AO18" s="276"/>
      <c r="AP18" s="276"/>
      <c r="AQ18" s="277"/>
      <c r="AR18" s="275">
        <f>SUM(AR13:AX17)</f>
        <v>200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150</v>
      </c>
      <c r="Q19" s="232"/>
      <c r="R19" s="232"/>
      <c r="S19" s="232"/>
      <c r="T19" s="232"/>
      <c r="U19" s="232"/>
      <c r="V19" s="233"/>
      <c r="W19" s="231">
        <v>140</v>
      </c>
      <c r="X19" s="232"/>
      <c r="Y19" s="232"/>
      <c r="Z19" s="232"/>
      <c r="AA19" s="232"/>
      <c r="AB19" s="232"/>
      <c r="AC19" s="233"/>
      <c r="AD19" s="231">
        <v>150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674</v>
      </c>
      <c r="B22" s="316"/>
      <c r="C22" s="316"/>
      <c r="D22" s="316"/>
      <c r="E22" s="316"/>
      <c r="F22" s="317"/>
      <c r="G22" s="321" t="s">
        <v>309</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699</v>
      </c>
      <c r="H23" s="293"/>
      <c r="I23" s="293"/>
      <c r="J23" s="293"/>
      <c r="K23" s="293"/>
      <c r="L23" s="293"/>
      <c r="M23" s="293"/>
      <c r="N23" s="293"/>
      <c r="O23" s="294"/>
      <c r="P23" s="243">
        <v>150</v>
      </c>
      <c r="Q23" s="244"/>
      <c r="R23" s="244"/>
      <c r="S23" s="244"/>
      <c r="T23" s="244"/>
      <c r="U23" s="244"/>
      <c r="V23" s="295"/>
      <c r="W23" s="243">
        <v>200</v>
      </c>
      <c r="X23" s="244"/>
      <c r="Y23" s="244"/>
      <c r="Z23" s="244"/>
      <c r="AA23" s="244"/>
      <c r="AB23" s="244"/>
      <c r="AC23" s="295"/>
      <c r="AD23" s="296" t="s">
        <v>776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6">
        <f>AK13</f>
        <v>150</v>
      </c>
      <c r="Q29" s="347"/>
      <c r="R29" s="347"/>
      <c r="S29" s="347"/>
      <c r="T29" s="347"/>
      <c r="U29" s="347"/>
      <c r="V29" s="348"/>
      <c r="W29" s="349">
        <f>AR13</f>
        <v>200</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54.6" customHeight="1" x14ac:dyDescent="0.2">
      <c r="A30" s="352" t="s">
        <v>663</v>
      </c>
      <c r="B30" s="353"/>
      <c r="C30" s="353"/>
      <c r="D30" s="353"/>
      <c r="E30" s="353"/>
      <c r="F30" s="354"/>
      <c r="G30" s="326" t="s">
        <v>741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664</v>
      </c>
      <c r="B31" s="333"/>
      <c r="C31" s="333"/>
      <c r="D31" s="333"/>
      <c r="E31" s="333"/>
      <c r="F31" s="334"/>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675</v>
      </c>
      <c r="AV31" s="427"/>
      <c r="AW31" s="427"/>
      <c r="AX31" s="429"/>
    </row>
    <row r="32" spans="1:50" ht="97.5" customHeight="1" x14ac:dyDescent="0.2">
      <c r="A32" s="363"/>
      <c r="B32" s="333"/>
      <c r="C32" s="333"/>
      <c r="D32" s="333"/>
      <c r="E32" s="333"/>
      <c r="F32" s="334"/>
      <c r="G32" s="372" t="s">
        <v>763</v>
      </c>
      <c r="H32" s="373"/>
      <c r="I32" s="373"/>
      <c r="J32" s="373"/>
      <c r="K32" s="373"/>
      <c r="L32" s="373"/>
      <c r="M32" s="373"/>
      <c r="N32" s="373"/>
      <c r="O32" s="373"/>
      <c r="P32" s="376" t="s">
        <v>762</v>
      </c>
      <c r="Q32" s="377"/>
      <c r="R32" s="377"/>
      <c r="S32" s="377"/>
      <c r="T32" s="377"/>
      <c r="U32" s="377"/>
      <c r="V32" s="377"/>
      <c r="W32" s="377"/>
      <c r="X32" s="378"/>
      <c r="Y32" s="382" t="s">
        <v>52</v>
      </c>
      <c r="Z32" s="383"/>
      <c r="AA32" s="384"/>
      <c r="AB32" s="385" t="s">
        <v>701</v>
      </c>
      <c r="AC32" s="385"/>
      <c r="AD32" s="385"/>
      <c r="AE32" s="386">
        <v>7</v>
      </c>
      <c r="AF32" s="386"/>
      <c r="AG32" s="386"/>
      <c r="AH32" s="386"/>
      <c r="AI32" s="386">
        <v>6</v>
      </c>
      <c r="AJ32" s="386"/>
      <c r="AK32" s="386"/>
      <c r="AL32" s="386"/>
      <c r="AM32" s="386">
        <v>7</v>
      </c>
      <c r="AN32" s="386"/>
      <c r="AO32" s="386"/>
      <c r="AP32" s="386"/>
      <c r="AQ32" s="386">
        <v>7</v>
      </c>
      <c r="AR32" s="386"/>
      <c r="AS32" s="386"/>
      <c r="AT32" s="386"/>
      <c r="AU32" s="420">
        <v>7</v>
      </c>
      <c r="AV32" s="421"/>
      <c r="AW32" s="421"/>
      <c r="AX32" s="422"/>
    </row>
    <row r="33" spans="1:51" ht="97.5" customHeight="1" x14ac:dyDescent="0.2">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701</v>
      </c>
      <c r="AC33" s="385"/>
      <c r="AD33" s="385"/>
      <c r="AE33" s="386">
        <v>7</v>
      </c>
      <c r="AF33" s="386"/>
      <c r="AG33" s="386"/>
      <c r="AH33" s="386"/>
      <c r="AI33" s="386">
        <v>7</v>
      </c>
      <c r="AJ33" s="386"/>
      <c r="AK33" s="386"/>
      <c r="AL33" s="386"/>
      <c r="AM33" s="386">
        <v>6</v>
      </c>
      <c r="AN33" s="386"/>
      <c r="AO33" s="386"/>
      <c r="AP33" s="386"/>
      <c r="AQ33" s="386">
        <v>7</v>
      </c>
      <c r="AR33" s="386"/>
      <c r="AS33" s="386"/>
      <c r="AT33" s="386"/>
      <c r="AU33" s="420">
        <v>7</v>
      </c>
      <c r="AV33" s="421"/>
      <c r="AW33" s="421"/>
      <c r="AX33" s="422"/>
    </row>
    <row r="34" spans="1:51" ht="23.25" customHeight="1" x14ac:dyDescent="0.2">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676</v>
      </c>
      <c r="AR34" s="432"/>
      <c r="AS34" s="432"/>
      <c r="AT34" s="432"/>
      <c r="AU34" s="432"/>
      <c r="AV34" s="432"/>
      <c r="AW34" s="432"/>
      <c r="AX34" s="433"/>
    </row>
    <row r="35" spans="1:51" ht="23.25" customHeight="1" x14ac:dyDescent="0.2">
      <c r="A35" s="455"/>
      <c r="B35" s="456"/>
      <c r="C35" s="456"/>
      <c r="D35" s="456"/>
      <c r="E35" s="456"/>
      <c r="F35" s="457"/>
      <c r="G35" s="409" t="s">
        <v>760</v>
      </c>
      <c r="H35" s="410"/>
      <c r="I35" s="410"/>
      <c r="J35" s="410"/>
      <c r="K35" s="410"/>
      <c r="L35" s="410"/>
      <c r="M35" s="410"/>
      <c r="N35" s="410"/>
      <c r="O35" s="410"/>
      <c r="P35" s="410"/>
      <c r="Q35" s="410"/>
      <c r="R35" s="410"/>
      <c r="S35" s="410"/>
      <c r="T35" s="410"/>
      <c r="U35" s="410"/>
      <c r="V35" s="410"/>
      <c r="W35" s="410"/>
      <c r="X35" s="410"/>
      <c r="Y35" s="434" t="s">
        <v>665</v>
      </c>
      <c r="Z35" s="435"/>
      <c r="AA35" s="436"/>
      <c r="AB35" s="437" t="s">
        <v>702</v>
      </c>
      <c r="AC35" s="438"/>
      <c r="AD35" s="439"/>
      <c r="AE35" s="413">
        <v>10.7</v>
      </c>
      <c r="AF35" s="413"/>
      <c r="AG35" s="413"/>
      <c r="AH35" s="413"/>
      <c r="AI35" s="413">
        <v>11.7</v>
      </c>
      <c r="AJ35" s="413"/>
      <c r="AK35" s="413"/>
      <c r="AL35" s="413"/>
      <c r="AM35" s="413">
        <v>10.7</v>
      </c>
      <c r="AN35" s="413"/>
      <c r="AO35" s="413"/>
      <c r="AP35" s="413"/>
      <c r="AQ35" s="404">
        <v>10.7</v>
      </c>
      <c r="AR35" s="387"/>
      <c r="AS35" s="387"/>
      <c r="AT35" s="387"/>
      <c r="AU35" s="387"/>
      <c r="AV35" s="387"/>
      <c r="AW35" s="387"/>
      <c r="AX35" s="388"/>
    </row>
    <row r="36" spans="1:51" ht="46.5"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754</v>
      </c>
      <c r="AC36" s="441"/>
      <c r="AD36" s="442"/>
      <c r="AE36" s="443" t="s">
        <v>755</v>
      </c>
      <c r="AF36" s="443"/>
      <c r="AG36" s="443"/>
      <c r="AH36" s="443"/>
      <c r="AI36" s="443" t="s">
        <v>756</v>
      </c>
      <c r="AJ36" s="443"/>
      <c r="AK36" s="443"/>
      <c r="AL36" s="443"/>
      <c r="AM36" s="443" t="s">
        <v>755</v>
      </c>
      <c r="AN36" s="443"/>
      <c r="AO36" s="443"/>
      <c r="AP36" s="443"/>
      <c r="AQ36" s="443" t="s">
        <v>755</v>
      </c>
      <c r="AR36" s="443"/>
      <c r="AS36" s="443"/>
      <c r="AT36" s="443"/>
      <c r="AU36" s="443"/>
      <c r="AV36" s="443"/>
      <c r="AW36" s="443"/>
      <c r="AX36" s="444"/>
    </row>
    <row r="37" spans="1:51" ht="18.75" customHeight="1" x14ac:dyDescent="0.2">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8" t="s">
        <v>129</v>
      </c>
      <c r="AV37" s="338"/>
      <c r="AW37" s="338"/>
      <c r="AX37" s="343"/>
    </row>
    <row r="38" spans="1:51" ht="18.75" customHeight="1" x14ac:dyDescent="0.2">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496"/>
      <c r="Z38" s="497"/>
      <c r="AA38" s="498"/>
      <c r="AB38" s="417"/>
      <c r="AC38" s="502"/>
      <c r="AD38" s="503"/>
      <c r="AE38" s="417"/>
      <c r="AF38" s="502"/>
      <c r="AG38" s="502"/>
      <c r="AH38" s="503"/>
      <c r="AI38" s="505"/>
      <c r="AJ38" s="505"/>
      <c r="AK38" s="505"/>
      <c r="AL38" s="417"/>
      <c r="AM38" s="505"/>
      <c r="AN38" s="505"/>
      <c r="AO38" s="505"/>
      <c r="AP38" s="417"/>
      <c r="AQ38" s="445" t="s">
        <v>696</v>
      </c>
      <c r="AR38" s="446"/>
      <c r="AS38" s="447" t="s">
        <v>224</v>
      </c>
      <c r="AT38" s="448"/>
      <c r="AU38" s="449" t="s">
        <v>696</v>
      </c>
      <c r="AV38" s="449"/>
      <c r="AW38" s="340" t="s">
        <v>170</v>
      </c>
      <c r="AX38" s="345"/>
    </row>
    <row r="39" spans="1:51" ht="23.25" customHeight="1" x14ac:dyDescent="0.2">
      <c r="A39" s="488"/>
      <c r="B39" s="486"/>
      <c r="C39" s="486"/>
      <c r="D39" s="486"/>
      <c r="E39" s="486"/>
      <c r="F39" s="487"/>
      <c r="G39" s="389" t="s">
        <v>745</v>
      </c>
      <c r="H39" s="390"/>
      <c r="I39" s="390"/>
      <c r="J39" s="390"/>
      <c r="K39" s="390"/>
      <c r="L39" s="390"/>
      <c r="M39" s="390"/>
      <c r="N39" s="390"/>
      <c r="O39" s="391"/>
      <c r="P39" s="154" t="s">
        <v>744</v>
      </c>
      <c r="Q39" s="154"/>
      <c r="R39" s="154"/>
      <c r="S39" s="154"/>
      <c r="T39" s="154"/>
      <c r="U39" s="154"/>
      <c r="V39" s="154"/>
      <c r="W39" s="154"/>
      <c r="X39" s="155"/>
      <c r="Y39" s="400" t="s">
        <v>12</v>
      </c>
      <c r="Z39" s="401"/>
      <c r="AA39" s="402"/>
      <c r="AB39" s="403" t="s">
        <v>746</v>
      </c>
      <c r="AC39" s="403"/>
      <c r="AD39" s="403"/>
      <c r="AE39" s="404">
        <v>3</v>
      </c>
      <c r="AF39" s="387"/>
      <c r="AG39" s="387"/>
      <c r="AH39" s="387"/>
      <c r="AI39" s="404">
        <v>5</v>
      </c>
      <c r="AJ39" s="387"/>
      <c r="AK39" s="387"/>
      <c r="AL39" s="387"/>
      <c r="AM39" s="404">
        <v>7</v>
      </c>
      <c r="AN39" s="387"/>
      <c r="AO39" s="387"/>
      <c r="AP39" s="387"/>
      <c r="AQ39" s="406" t="s">
        <v>696</v>
      </c>
      <c r="AR39" s="407"/>
      <c r="AS39" s="407"/>
      <c r="AT39" s="408"/>
      <c r="AU39" s="387" t="s">
        <v>696</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747</v>
      </c>
      <c r="AC40" s="463"/>
      <c r="AD40" s="463"/>
      <c r="AE40" s="404">
        <v>5</v>
      </c>
      <c r="AF40" s="387"/>
      <c r="AG40" s="387"/>
      <c r="AH40" s="387"/>
      <c r="AI40" s="404">
        <v>5</v>
      </c>
      <c r="AJ40" s="387"/>
      <c r="AK40" s="387"/>
      <c r="AL40" s="387"/>
      <c r="AM40" s="404">
        <v>5</v>
      </c>
      <c r="AN40" s="387"/>
      <c r="AO40" s="387"/>
      <c r="AP40" s="387"/>
      <c r="AQ40" s="406" t="s">
        <v>696</v>
      </c>
      <c r="AR40" s="407"/>
      <c r="AS40" s="407"/>
      <c r="AT40" s="408"/>
      <c r="AU40" s="387" t="s">
        <v>696</v>
      </c>
      <c r="AV40" s="387"/>
      <c r="AW40" s="387"/>
      <c r="AX40" s="388"/>
    </row>
    <row r="41" spans="1:51" ht="23.25"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60</v>
      </c>
      <c r="AF41" s="387"/>
      <c r="AG41" s="387"/>
      <c r="AH41" s="387"/>
      <c r="AI41" s="404">
        <v>100</v>
      </c>
      <c r="AJ41" s="387"/>
      <c r="AK41" s="387"/>
      <c r="AL41" s="387"/>
      <c r="AM41" s="404">
        <v>140</v>
      </c>
      <c r="AN41" s="387"/>
      <c r="AO41" s="387"/>
      <c r="AP41" s="387"/>
      <c r="AQ41" s="406" t="s">
        <v>696</v>
      </c>
      <c r="AR41" s="407"/>
      <c r="AS41" s="407"/>
      <c r="AT41" s="408"/>
      <c r="AU41" s="387" t="s">
        <v>696</v>
      </c>
      <c r="AV41" s="387"/>
      <c r="AW41" s="387"/>
      <c r="AX41" s="388"/>
    </row>
    <row r="42" spans="1:51" ht="23.25" customHeight="1" x14ac:dyDescent="0.2">
      <c r="A42" s="476" t="s">
        <v>344</v>
      </c>
      <c r="B42" s="471"/>
      <c r="C42" s="471"/>
      <c r="D42" s="471"/>
      <c r="E42" s="471"/>
      <c r="F42" s="472"/>
      <c r="G42" s="512" t="s">
        <v>748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5">
      <c r="A43" s="364"/>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03"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677</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2">
      <c r="A46" s="330"/>
      <c r="B46" s="332"/>
      <c r="C46" s="333"/>
      <c r="D46" s="333"/>
      <c r="E46" s="333"/>
      <c r="F46" s="334"/>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2"/>
      <c r="AD50" s="503"/>
      <c r="AE50" s="430"/>
      <c r="AF50" s="430"/>
      <c r="AG50" s="430"/>
      <c r="AH50" s="430"/>
      <c r="AI50" s="430"/>
      <c r="AJ50" s="430"/>
      <c r="AK50" s="430"/>
      <c r="AL50" s="430"/>
      <c r="AM50" s="430"/>
      <c r="AN50" s="430"/>
      <c r="AO50" s="430"/>
      <c r="AP50" s="430"/>
      <c r="AQ50" s="511"/>
      <c r="AR50" s="449"/>
      <c r="AS50" s="447" t="s">
        <v>224</v>
      </c>
      <c r="AT50" s="448"/>
      <c r="AU50" s="449"/>
      <c r="AV50" s="449"/>
      <c r="AW50" s="340" t="s">
        <v>170</v>
      </c>
      <c r="AX50" s="345"/>
      <c r="AY50">
        <f t="shared" si="0"/>
        <v>0</v>
      </c>
      <c r="AZ50" s="10"/>
      <c r="BA50" s="10"/>
      <c r="BB50" s="10"/>
      <c r="BC50" s="10"/>
      <c r="BD50" s="10"/>
      <c r="BE50" s="10"/>
      <c r="BF50" s="10"/>
      <c r="BG50" s="10"/>
      <c r="BH50" s="10"/>
    </row>
    <row r="51" spans="1:60" ht="23.25" hidden="1" customHeight="1" x14ac:dyDescent="0.2">
      <c r="A51" s="330"/>
      <c r="B51" s="332"/>
      <c r="C51" s="333"/>
      <c r="D51" s="333"/>
      <c r="E51" s="333"/>
      <c r="F51" s="334"/>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30"/>
      <c r="B52" s="332"/>
      <c r="C52" s="333"/>
      <c r="D52" s="333"/>
      <c r="E52" s="333"/>
      <c r="F52" s="334"/>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40" t="s">
        <v>170</v>
      </c>
      <c r="AX55" s="345"/>
      <c r="AY55">
        <f>$AY$54</f>
        <v>0</v>
      </c>
      <c r="AZ55" s="10"/>
      <c r="BA55" s="10"/>
      <c r="BB55" s="10"/>
      <c r="BC55" s="10"/>
      <c r="BD55" s="10"/>
      <c r="BE55" s="10"/>
      <c r="BF55" s="10"/>
      <c r="BG55" s="10"/>
      <c r="BH55" s="10"/>
    </row>
    <row r="56" spans="1:60" ht="23.25" hidden="1" customHeight="1" x14ac:dyDescent="0.2">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30"/>
      <c r="B57" s="332"/>
      <c r="C57" s="333"/>
      <c r="D57" s="333"/>
      <c r="E57" s="333"/>
      <c r="F57" s="334"/>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40" t="s">
        <v>170</v>
      </c>
      <c r="AX60" s="345"/>
      <c r="AY60">
        <f>$AY$59</f>
        <v>0</v>
      </c>
      <c r="AZ60" s="10"/>
      <c r="BA60" s="10"/>
      <c r="BB60" s="10"/>
      <c r="BC60" s="10"/>
      <c r="BD60" s="10"/>
      <c r="BE60" s="10"/>
      <c r="BF60" s="10"/>
      <c r="BG60" s="10"/>
      <c r="BH60" s="10"/>
    </row>
    <row r="61" spans="1:60" ht="23.25" hidden="1" customHeight="1" x14ac:dyDescent="0.2">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30"/>
      <c r="B62" s="332"/>
      <c r="C62" s="333"/>
      <c r="D62" s="333"/>
      <c r="E62" s="333"/>
      <c r="F62" s="334"/>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1"/>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2">
      <c r="A64" s="352" t="s">
        <v>663</v>
      </c>
      <c r="B64" s="353"/>
      <c r="C64" s="353"/>
      <c r="D64" s="353"/>
      <c r="E64" s="353"/>
      <c r="F64" s="354"/>
      <c r="G64" s="326" t="s">
        <v>743</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3" t="s">
        <v>664</v>
      </c>
      <c r="B65" s="333"/>
      <c r="C65" s="333"/>
      <c r="D65" s="333"/>
      <c r="E65" s="333"/>
      <c r="F65" s="334"/>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675</v>
      </c>
      <c r="AV65" s="427"/>
      <c r="AW65" s="427"/>
      <c r="AX65" s="429"/>
      <c r="AY65">
        <f>COUNTA($G$66)</f>
        <v>1</v>
      </c>
    </row>
    <row r="66" spans="1:51" ht="64.5" customHeight="1" x14ac:dyDescent="0.2">
      <c r="A66" s="363"/>
      <c r="B66" s="333"/>
      <c r="C66" s="333"/>
      <c r="D66" s="333"/>
      <c r="E66" s="333"/>
      <c r="F66" s="334"/>
      <c r="G66" s="372" t="s">
        <v>765</v>
      </c>
      <c r="H66" s="373"/>
      <c r="I66" s="373"/>
      <c r="J66" s="373"/>
      <c r="K66" s="373"/>
      <c r="L66" s="373"/>
      <c r="M66" s="373"/>
      <c r="N66" s="373"/>
      <c r="O66" s="373"/>
      <c r="P66" s="376" t="s">
        <v>764</v>
      </c>
      <c r="Q66" s="377"/>
      <c r="R66" s="377"/>
      <c r="S66" s="377"/>
      <c r="T66" s="377"/>
      <c r="U66" s="377"/>
      <c r="V66" s="377"/>
      <c r="W66" s="377"/>
      <c r="X66" s="378"/>
      <c r="Y66" s="382" t="s">
        <v>52</v>
      </c>
      <c r="Z66" s="383"/>
      <c r="AA66" s="384"/>
      <c r="AB66" s="403" t="s">
        <v>752</v>
      </c>
      <c r="AC66" s="385"/>
      <c r="AD66" s="385"/>
      <c r="AE66" s="386">
        <v>1</v>
      </c>
      <c r="AF66" s="386"/>
      <c r="AG66" s="386"/>
      <c r="AH66" s="386"/>
      <c r="AI66" s="386">
        <v>4</v>
      </c>
      <c r="AJ66" s="386"/>
      <c r="AK66" s="386"/>
      <c r="AL66" s="386"/>
      <c r="AM66" s="386">
        <v>5</v>
      </c>
      <c r="AN66" s="386"/>
      <c r="AO66" s="386"/>
      <c r="AP66" s="386"/>
      <c r="AQ66" s="386">
        <v>5</v>
      </c>
      <c r="AR66" s="386"/>
      <c r="AS66" s="386"/>
      <c r="AT66" s="386"/>
      <c r="AU66" s="420">
        <v>5</v>
      </c>
      <c r="AV66" s="421"/>
      <c r="AW66" s="421"/>
      <c r="AX66" s="422"/>
      <c r="AY66">
        <f>$AY$65</f>
        <v>1</v>
      </c>
    </row>
    <row r="67" spans="1:51" ht="73.5" customHeight="1" x14ac:dyDescent="0.2">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3" t="s">
        <v>53</v>
      </c>
      <c r="Z67" s="424"/>
      <c r="AA67" s="425"/>
      <c r="AB67" s="403" t="s">
        <v>752</v>
      </c>
      <c r="AC67" s="385"/>
      <c r="AD67" s="385"/>
      <c r="AE67" s="386">
        <v>1</v>
      </c>
      <c r="AF67" s="386"/>
      <c r="AG67" s="386"/>
      <c r="AH67" s="386"/>
      <c r="AI67" s="386">
        <v>4</v>
      </c>
      <c r="AJ67" s="386"/>
      <c r="AK67" s="386"/>
      <c r="AL67" s="386"/>
      <c r="AM67" s="386">
        <v>5</v>
      </c>
      <c r="AN67" s="386"/>
      <c r="AO67" s="386"/>
      <c r="AP67" s="386"/>
      <c r="AQ67" s="386">
        <v>5</v>
      </c>
      <c r="AR67" s="386"/>
      <c r="AS67" s="386"/>
      <c r="AT67" s="386"/>
      <c r="AU67" s="420">
        <v>5</v>
      </c>
      <c r="AV67" s="421"/>
      <c r="AW67" s="421"/>
      <c r="AX67" s="422"/>
      <c r="AY67">
        <f>$AY$65</f>
        <v>1</v>
      </c>
    </row>
    <row r="68" spans="1:51" ht="23.25" customHeight="1" x14ac:dyDescent="0.2">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676</v>
      </c>
      <c r="AR68" s="432"/>
      <c r="AS68" s="432"/>
      <c r="AT68" s="432"/>
      <c r="AU68" s="432"/>
      <c r="AV68" s="432"/>
      <c r="AW68" s="432"/>
      <c r="AX68" s="433"/>
      <c r="AY68">
        <f>IF(SUBSTITUTE(SUBSTITUTE($G$69,"／",""),"　","")="",0,1)</f>
        <v>1</v>
      </c>
    </row>
    <row r="69" spans="1:51" ht="23.25" customHeight="1" x14ac:dyDescent="0.2">
      <c r="A69" s="455"/>
      <c r="B69" s="456"/>
      <c r="C69" s="456"/>
      <c r="D69" s="456"/>
      <c r="E69" s="456"/>
      <c r="F69" s="457"/>
      <c r="G69" s="409" t="s">
        <v>761</v>
      </c>
      <c r="H69" s="410"/>
      <c r="I69" s="410"/>
      <c r="J69" s="410"/>
      <c r="K69" s="410"/>
      <c r="L69" s="410"/>
      <c r="M69" s="410"/>
      <c r="N69" s="410"/>
      <c r="O69" s="410"/>
      <c r="P69" s="410"/>
      <c r="Q69" s="410"/>
      <c r="R69" s="410"/>
      <c r="S69" s="410"/>
      <c r="T69" s="410"/>
      <c r="U69" s="410"/>
      <c r="V69" s="410"/>
      <c r="W69" s="410"/>
      <c r="X69" s="410"/>
      <c r="Y69" s="434" t="s">
        <v>665</v>
      </c>
      <c r="Z69" s="435"/>
      <c r="AA69" s="436"/>
      <c r="AB69" s="437" t="s">
        <v>702</v>
      </c>
      <c r="AC69" s="438"/>
      <c r="AD69" s="439"/>
      <c r="AE69" s="413">
        <v>75</v>
      </c>
      <c r="AF69" s="413"/>
      <c r="AG69" s="413"/>
      <c r="AH69" s="413"/>
      <c r="AI69" s="413">
        <v>17.5</v>
      </c>
      <c r="AJ69" s="413"/>
      <c r="AK69" s="413"/>
      <c r="AL69" s="413"/>
      <c r="AM69" s="413">
        <v>15</v>
      </c>
      <c r="AN69" s="413"/>
      <c r="AO69" s="413"/>
      <c r="AP69" s="413"/>
      <c r="AQ69" s="404">
        <v>15</v>
      </c>
      <c r="AR69" s="387"/>
      <c r="AS69" s="387"/>
      <c r="AT69" s="387"/>
      <c r="AU69" s="387"/>
      <c r="AV69" s="387"/>
      <c r="AW69" s="387"/>
      <c r="AX69" s="388"/>
      <c r="AY69">
        <f>$AY$68</f>
        <v>1</v>
      </c>
    </row>
    <row r="70" spans="1:51" ht="46.5"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753</v>
      </c>
      <c r="AC70" s="441"/>
      <c r="AD70" s="442"/>
      <c r="AE70" s="443" t="s">
        <v>757</v>
      </c>
      <c r="AF70" s="443"/>
      <c r="AG70" s="443"/>
      <c r="AH70" s="443"/>
      <c r="AI70" s="443" t="s">
        <v>758</v>
      </c>
      <c r="AJ70" s="443"/>
      <c r="AK70" s="443"/>
      <c r="AL70" s="443"/>
      <c r="AM70" s="443" t="s">
        <v>759</v>
      </c>
      <c r="AN70" s="443"/>
      <c r="AO70" s="443"/>
      <c r="AP70" s="443"/>
      <c r="AQ70" s="443" t="s">
        <v>759</v>
      </c>
      <c r="AR70" s="443"/>
      <c r="AS70" s="443"/>
      <c r="AT70" s="443"/>
      <c r="AU70" s="443"/>
      <c r="AV70" s="443"/>
      <c r="AW70" s="443"/>
      <c r="AX70" s="444"/>
      <c r="AY70">
        <f>$AY$68</f>
        <v>1</v>
      </c>
    </row>
    <row r="71" spans="1:51" ht="18.75" customHeight="1" x14ac:dyDescent="0.2">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8" t="s">
        <v>129</v>
      </c>
      <c r="AV71" s="338"/>
      <c r="AW71" s="338"/>
      <c r="AX71" s="343"/>
      <c r="AY71">
        <f>COUNTA($G$73)</f>
        <v>1</v>
      </c>
    </row>
    <row r="72" spans="1:51" ht="18.75" customHeight="1" x14ac:dyDescent="0.2">
      <c r="A72" s="521"/>
      <c r="B72" s="522"/>
      <c r="C72" s="522"/>
      <c r="D72" s="522"/>
      <c r="E72" s="522"/>
      <c r="F72" s="523"/>
      <c r="G72" s="358"/>
      <c r="H72" s="340"/>
      <c r="I72" s="340"/>
      <c r="J72" s="340"/>
      <c r="K72" s="340"/>
      <c r="L72" s="340"/>
      <c r="M72" s="340"/>
      <c r="N72" s="340"/>
      <c r="O72" s="341"/>
      <c r="P72" s="344"/>
      <c r="Q72" s="340"/>
      <c r="R72" s="340"/>
      <c r="S72" s="340"/>
      <c r="T72" s="340"/>
      <c r="U72" s="340"/>
      <c r="V72" s="340"/>
      <c r="W72" s="340"/>
      <c r="X72" s="341"/>
      <c r="Y72" s="496"/>
      <c r="Z72" s="497"/>
      <c r="AA72" s="498"/>
      <c r="AB72" s="417"/>
      <c r="AC72" s="502"/>
      <c r="AD72" s="503"/>
      <c r="AE72" s="430"/>
      <c r="AF72" s="430"/>
      <c r="AG72" s="430"/>
      <c r="AH72" s="430"/>
      <c r="AI72" s="430"/>
      <c r="AJ72" s="430"/>
      <c r="AK72" s="430"/>
      <c r="AL72" s="430"/>
      <c r="AM72" s="430"/>
      <c r="AN72" s="430"/>
      <c r="AO72" s="430"/>
      <c r="AP72" s="430"/>
      <c r="AQ72" s="445" t="s">
        <v>696</v>
      </c>
      <c r="AR72" s="446"/>
      <c r="AS72" s="447" t="s">
        <v>224</v>
      </c>
      <c r="AT72" s="448"/>
      <c r="AU72" s="449" t="s">
        <v>696</v>
      </c>
      <c r="AV72" s="449"/>
      <c r="AW72" s="340" t="s">
        <v>170</v>
      </c>
      <c r="AX72" s="345"/>
      <c r="AY72">
        <f t="shared" ref="AY72:AY77" si="1">$AY$71</f>
        <v>1</v>
      </c>
    </row>
    <row r="73" spans="1:51" ht="23.25" customHeight="1" x14ac:dyDescent="0.2">
      <c r="A73" s="524"/>
      <c r="B73" s="522"/>
      <c r="C73" s="522"/>
      <c r="D73" s="522"/>
      <c r="E73" s="522"/>
      <c r="F73" s="523"/>
      <c r="G73" s="389" t="s">
        <v>749</v>
      </c>
      <c r="H73" s="390"/>
      <c r="I73" s="390"/>
      <c r="J73" s="390"/>
      <c r="K73" s="390"/>
      <c r="L73" s="390"/>
      <c r="M73" s="390"/>
      <c r="N73" s="390"/>
      <c r="O73" s="391"/>
      <c r="P73" s="154" t="s">
        <v>750</v>
      </c>
      <c r="Q73" s="154"/>
      <c r="R73" s="154"/>
      <c r="S73" s="154"/>
      <c r="T73" s="154"/>
      <c r="U73" s="154"/>
      <c r="V73" s="154"/>
      <c r="W73" s="154"/>
      <c r="X73" s="155"/>
      <c r="Y73" s="400" t="s">
        <v>12</v>
      </c>
      <c r="Z73" s="401"/>
      <c r="AA73" s="402"/>
      <c r="AB73" s="403" t="s">
        <v>751</v>
      </c>
      <c r="AC73" s="403"/>
      <c r="AD73" s="403"/>
      <c r="AE73" s="404">
        <v>1</v>
      </c>
      <c r="AF73" s="387"/>
      <c r="AG73" s="387"/>
      <c r="AH73" s="387"/>
      <c r="AI73" s="404">
        <v>3</v>
      </c>
      <c r="AJ73" s="387"/>
      <c r="AK73" s="387"/>
      <c r="AL73" s="387"/>
      <c r="AM73" s="404">
        <v>2</v>
      </c>
      <c r="AN73" s="387"/>
      <c r="AO73" s="387"/>
      <c r="AP73" s="387"/>
      <c r="AQ73" s="406" t="s">
        <v>696</v>
      </c>
      <c r="AR73" s="407"/>
      <c r="AS73" s="407"/>
      <c r="AT73" s="408"/>
      <c r="AU73" s="387" t="s">
        <v>696</v>
      </c>
      <c r="AV73" s="387"/>
      <c r="AW73" s="387"/>
      <c r="AX73" s="388"/>
      <c r="AY73">
        <f t="shared" si="1"/>
        <v>1</v>
      </c>
    </row>
    <row r="74" spans="1:51" ht="23.25"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751</v>
      </c>
      <c r="AC74" s="463"/>
      <c r="AD74" s="463"/>
      <c r="AE74" s="404">
        <v>2</v>
      </c>
      <c r="AF74" s="387"/>
      <c r="AG74" s="387"/>
      <c r="AH74" s="387"/>
      <c r="AI74" s="404">
        <v>2</v>
      </c>
      <c r="AJ74" s="387"/>
      <c r="AK74" s="387"/>
      <c r="AL74" s="387"/>
      <c r="AM74" s="404">
        <v>2</v>
      </c>
      <c r="AN74" s="387"/>
      <c r="AO74" s="387"/>
      <c r="AP74" s="387"/>
      <c r="AQ74" s="406" t="s">
        <v>696</v>
      </c>
      <c r="AR74" s="407"/>
      <c r="AS74" s="407"/>
      <c r="AT74" s="408"/>
      <c r="AU74" s="387" t="s">
        <v>696</v>
      </c>
      <c r="AV74" s="387"/>
      <c r="AW74" s="387"/>
      <c r="AX74" s="388"/>
      <c r="AY74">
        <f t="shared" si="1"/>
        <v>1</v>
      </c>
    </row>
    <row r="75" spans="1:51" ht="23.25"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50</v>
      </c>
      <c r="AF75" s="387"/>
      <c r="AG75" s="387"/>
      <c r="AH75" s="387"/>
      <c r="AI75" s="404">
        <v>150</v>
      </c>
      <c r="AJ75" s="387"/>
      <c r="AK75" s="387"/>
      <c r="AL75" s="387"/>
      <c r="AM75" s="404">
        <v>100</v>
      </c>
      <c r="AN75" s="387"/>
      <c r="AO75" s="387"/>
      <c r="AP75" s="387"/>
      <c r="AQ75" s="406" t="s">
        <v>696</v>
      </c>
      <c r="AR75" s="407"/>
      <c r="AS75" s="407"/>
      <c r="AT75" s="408"/>
      <c r="AU75" s="387" t="s">
        <v>696</v>
      </c>
      <c r="AV75" s="387"/>
      <c r="AW75" s="387"/>
      <c r="AX75" s="388"/>
      <c r="AY75">
        <f t="shared" si="1"/>
        <v>1</v>
      </c>
    </row>
    <row r="76" spans="1:51" ht="23.25" customHeight="1" x14ac:dyDescent="0.2">
      <c r="A76" s="476" t="s">
        <v>344</v>
      </c>
      <c r="B76" s="471"/>
      <c r="C76" s="471"/>
      <c r="D76" s="471"/>
      <c r="E76" s="471"/>
      <c r="F76" s="472"/>
      <c r="G76" s="512" t="s">
        <v>748</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5">
      <c r="A77" s="364"/>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2">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677</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2">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2"/>
      <c r="AD84" s="503"/>
      <c r="AE84" s="430"/>
      <c r="AF84" s="430"/>
      <c r="AG84" s="430"/>
      <c r="AH84" s="430"/>
      <c r="AI84" s="430"/>
      <c r="AJ84" s="430"/>
      <c r="AK84" s="430"/>
      <c r="AL84" s="430"/>
      <c r="AM84" s="430"/>
      <c r="AN84" s="430"/>
      <c r="AO84" s="430"/>
      <c r="AP84" s="430"/>
      <c r="AQ84" s="511"/>
      <c r="AR84" s="449"/>
      <c r="AS84" s="447" t="s">
        <v>224</v>
      </c>
      <c r="AT84" s="448"/>
      <c r="AU84" s="449"/>
      <c r="AV84" s="449"/>
      <c r="AW84" s="340" t="s">
        <v>170</v>
      </c>
      <c r="AX84" s="345"/>
      <c r="AY84">
        <f t="shared" si="2"/>
        <v>0</v>
      </c>
      <c r="AZ84" s="10"/>
      <c r="BA84" s="10"/>
      <c r="BB84" s="10"/>
      <c r="BC84" s="10"/>
      <c r="BD84" s="10"/>
      <c r="BE84" s="10"/>
      <c r="BF84" s="10"/>
      <c r="BG84" s="10"/>
      <c r="BH84" s="10"/>
    </row>
    <row r="85" spans="1:60" ht="23.25" hidden="1" customHeight="1" x14ac:dyDescent="0.2">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30"/>
      <c r="B86" s="332"/>
      <c r="C86" s="333"/>
      <c r="D86" s="333"/>
      <c r="E86" s="333"/>
      <c r="F86" s="334"/>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40" t="s">
        <v>170</v>
      </c>
      <c r="AX89" s="345"/>
      <c r="AY89">
        <f>$AY$88</f>
        <v>0</v>
      </c>
      <c r="AZ89" s="10"/>
      <c r="BA89" s="10"/>
      <c r="BB89" s="10"/>
      <c r="BC89" s="10"/>
      <c r="BD89" s="10"/>
      <c r="BE89" s="10"/>
      <c r="BF89" s="10"/>
      <c r="BG89" s="10"/>
      <c r="BH89" s="10"/>
    </row>
    <row r="90" spans="1:60" ht="23.25" hidden="1" customHeight="1" x14ac:dyDescent="0.2">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30"/>
      <c r="B91" s="332"/>
      <c r="C91" s="333"/>
      <c r="D91" s="333"/>
      <c r="E91" s="333"/>
      <c r="F91" s="334"/>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40" t="s">
        <v>170</v>
      </c>
      <c r="AX94" s="345"/>
      <c r="AY94">
        <f>$AY$93</f>
        <v>0</v>
      </c>
      <c r="AZ94" s="10"/>
      <c r="BA94" s="10"/>
      <c r="BB94" s="10"/>
      <c r="BC94" s="10"/>
      <c r="BD94" s="10"/>
      <c r="BE94" s="10"/>
      <c r="BF94" s="10"/>
      <c r="BG94" s="10"/>
      <c r="BH94" s="10"/>
    </row>
    <row r="95" spans="1:60" ht="23.25" hidden="1" customHeight="1" x14ac:dyDescent="0.2">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30"/>
      <c r="B96" s="332"/>
      <c r="C96" s="333"/>
      <c r="D96" s="333"/>
      <c r="E96" s="333"/>
      <c r="F96" s="334"/>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1"/>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664</v>
      </c>
      <c r="B99" s="333"/>
      <c r="C99" s="333"/>
      <c r="D99" s="333"/>
      <c r="E99" s="333"/>
      <c r="F99" s="334"/>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675</v>
      </c>
      <c r="AV99" s="427"/>
      <c r="AW99" s="427"/>
      <c r="AX99" s="429"/>
      <c r="AY99">
        <f>COUNTA($G$100)</f>
        <v>0</v>
      </c>
    </row>
    <row r="100" spans="1:60" ht="23.25" hidden="1" customHeight="1" x14ac:dyDescent="0.2">
      <c r="A100" s="363"/>
      <c r="B100" s="333"/>
      <c r="C100" s="333"/>
      <c r="D100" s="333"/>
      <c r="E100" s="333"/>
      <c r="F100" s="334"/>
      <c r="G100" s="450"/>
      <c r="H100" s="373"/>
      <c r="I100" s="373"/>
      <c r="J100" s="373"/>
      <c r="K100" s="373"/>
      <c r="L100" s="373"/>
      <c r="M100" s="373"/>
      <c r="N100" s="373"/>
      <c r="O100" s="373"/>
      <c r="P100" s="451"/>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2">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2">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2">
      <c r="A103" s="478"/>
      <c r="B103" s="338"/>
      <c r="C103" s="338"/>
      <c r="D103" s="338"/>
      <c r="E103" s="338"/>
      <c r="F103" s="479"/>
      <c r="G103" s="409" t="s">
        <v>703</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0"/>
      <c r="B104" s="340"/>
      <c r="C104" s="340"/>
      <c r="D104" s="340"/>
      <c r="E104" s="340"/>
      <c r="F104" s="481"/>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704</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2">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8" t="s">
        <v>129</v>
      </c>
      <c r="AV105" s="338"/>
      <c r="AW105" s="338"/>
      <c r="AX105" s="343"/>
      <c r="AY105">
        <f>COUNTA($G$107)</f>
        <v>0</v>
      </c>
    </row>
    <row r="106" spans="1:60" ht="18.75" hidden="1" customHeight="1" x14ac:dyDescent="0.2">
      <c r="A106" s="521"/>
      <c r="B106" s="522"/>
      <c r="C106" s="522"/>
      <c r="D106" s="522"/>
      <c r="E106" s="522"/>
      <c r="F106" s="523"/>
      <c r="G106" s="358"/>
      <c r="H106" s="340"/>
      <c r="I106" s="340"/>
      <c r="J106" s="340"/>
      <c r="K106" s="340"/>
      <c r="L106" s="340"/>
      <c r="M106" s="340"/>
      <c r="N106" s="340"/>
      <c r="O106" s="341"/>
      <c r="P106" s="344"/>
      <c r="Q106" s="340"/>
      <c r="R106" s="340"/>
      <c r="S106" s="340"/>
      <c r="T106" s="340"/>
      <c r="U106" s="340"/>
      <c r="V106" s="340"/>
      <c r="W106" s="340"/>
      <c r="X106" s="341"/>
      <c r="Y106" s="496"/>
      <c r="Z106" s="497"/>
      <c r="AA106" s="498"/>
      <c r="AB106" s="417"/>
      <c r="AC106" s="502"/>
      <c r="AD106" s="503"/>
      <c r="AE106" s="430"/>
      <c r="AF106" s="430"/>
      <c r="AG106" s="430"/>
      <c r="AH106" s="430"/>
      <c r="AI106" s="430"/>
      <c r="AJ106" s="430"/>
      <c r="AK106" s="430"/>
      <c r="AL106" s="430"/>
      <c r="AM106" s="430"/>
      <c r="AN106" s="430"/>
      <c r="AO106" s="430"/>
      <c r="AP106" s="430"/>
      <c r="AQ106" s="445"/>
      <c r="AR106" s="446"/>
      <c r="AS106" s="447" t="s">
        <v>224</v>
      </c>
      <c r="AT106" s="448"/>
      <c r="AU106" s="449"/>
      <c r="AV106" s="449"/>
      <c r="AW106" s="340" t="s">
        <v>170</v>
      </c>
      <c r="AX106" s="345"/>
      <c r="AY106">
        <f t="shared" ref="AY106:AY111" si="3">$AY$105</f>
        <v>0</v>
      </c>
    </row>
    <row r="107" spans="1:60" ht="23.25" hidden="1" customHeight="1" x14ac:dyDescent="0.2">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677</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2">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2"/>
      <c r="AD118" s="503"/>
      <c r="AE118" s="430"/>
      <c r="AF118" s="430"/>
      <c r="AG118" s="430"/>
      <c r="AH118" s="430"/>
      <c r="AI118" s="430"/>
      <c r="AJ118" s="430"/>
      <c r="AK118" s="430"/>
      <c r="AL118" s="430"/>
      <c r="AM118" s="430"/>
      <c r="AN118" s="430"/>
      <c r="AO118" s="430"/>
      <c r="AP118" s="430"/>
      <c r="AQ118" s="511"/>
      <c r="AR118" s="449"/>
      <c r="AS118" s="447" t="s">
        <v>224</v>
      </c>
      <c r="AT118" s="448"/>
      <c r="AU118" s="449"/>
      <c r="AV118" s="449"/>
      <c r="AW118" s="340" t="s">
        <v>170</v>
      </c>
      <c r="AX118" s="345"/>
      <c r="AY118">
        <f t="shared" si="4"/>
        <v>0</v>
      </c>
      <c r="AZ118" s="10"/>
      <c r="BA118" s="10"/>
      <c r="BB118" s="10"/>
      <c r="BC118" s="10"/>
      <c r="BD118" s="10"/>
      <c r="BE118" s="10"/>
      <c r="BF118" s="10"/>
      <c r="BG118" s="10"/>
      <c r="BH118" s="10"/>
    </row>
    <row r="119" spans="1:60" ht="23.25" hidden="1" customHeight="1" x14ac:dyDescent="0.2">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30"/>
      <c r="B120" s="332"/>
      <c r="C120" s="333"/>
      <c r="D120" s="333"/>
      <c r="E120" s="333"/>
      <c r="F120" s="334"/>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40" t="s">
        <v>170</v>
      </c>
      <c r="AX123" s="345"/>
      <c r="AY123">
        <f>$AY$122</f>
        <v>0</v>
      </c>
      <c r="AZ123" s="10"/>
      <c r="BA123" s="10"/>
      <c r="BB123" s="10"/>
      <c r="BC123" s="10"/>
      <c r="BD123" s="10"/>
      <c r="BE123" s="10"/>
      <c r="BF123" s="10"/>
      <c r="BG123" s="10"/>
      <c r="BH123" s="10"/>
    </row>
    <row r="124" spans="1:60" ht="23.25" hidden="1" customHeight="1" x14ac:dyDescent="0.2">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30"/>
      <c r="B125" s="332"/>
      <c r="C125" s="333"/>
      <c r="D125" s="333"/>
      <c r="E125" s="333"/>
      <c r="F125" s="334"/>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40" t="s">
        <v>170</v>
      </c>
      <c r="AX128" s="345"/>
      <c r="AY128">
        <f>$AY$127</f>
        <v>0</v>
      </c>
      <c r="AZ128" s="10"/>
      <c r="BA128" s="10"/>
      <c r="BB128" s="10"/>
      <c r="BC128" s="10"/>
      <c r="BD128" s="10"/>
      <c r="BE128" s="10"/>
      <c r="BF128" s="10"/>
      <c r="BG128" s="10"/>
      <c r="BH128" s="10"/>
    </row>
    <row r="129" spans="1:60" ht="23.25" hidden="1" customHeight="1" x14ac:dyDescent="0.2">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30"/>
      <c r="B130" s="332"/>
      <c r="C130" s="333"/>
      <c r="D130" s="333"/>
      <c r="E130" s="333"/>
      <c r="F130" s="334"/>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1"/>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664</v>
      </c>
      <c r="B133" s="333"/>
      <c r="C133" s="333"/>
      <c r="D133" s="333"/>
      <c r="E133" s="333"/>
      <c r="F133" s="334"/>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675</v>
      </c>
      <c r="AV133" s="427"/>
      <c r="AW133" s="427"/>
      <c r="AX133" s="429"/>
      <c r="AY133">
        <f>COUNTA($G$134)</f>
        <v>0</v>
      </c>
    </row>
    <row r="134" spans="1:60" ht="23.25" hidden="1" customHeight="1" x14ac:dyDescent="0.2">
      <c r="A134" s="363"/>
      <c r="B134" s="333"/>
      <c r="C134" s="333"/>
      <c r="D134" s="333"/>
      <c r="E134" s="333"/>
      <c r="F134" s="334"/>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2">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2">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2">
      <c r="A137" s="478"/>
      <c r="B137" s="338"/>
      <c r="C137" s="338"/>
      <c r="D137" s="338"/>
      <c r="E137" s="338"/>
      <c r="F137" s="479"/>
      <c r="G137" s="409" t="s">
        <v>705</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0"/>
      <c r="B138" s="340"/>
      <c r="C138" s="340"/>
      <c r="D138" s="340"/>
      <c r="E138" s="340"/>
      <c r="F138" s="481"/>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704</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2">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8" t="s">
        <v>129</v>
      </c>
      <c r="AV139" s="338"/>
      <c r="AW139" s="338"/>
      <c r="AX139" s="343"/>
      <c r="AY139">
        <f>COUNTA($G$141)</f>
        <v>0</v>
      </c>
    </row>
    <row r="140" spans="1:60" ht="18.75" hidden="1" customHeight="1" x14ac:dyDescent="0.2">
      <c r="A140" s="521"/>
      <c r="B140" s="522"/>
      <c r="C140" s="522"/>
      <c r="D140" s="522"/>
      <c r="E140" s="522"/>
      <c r="F140" s="523"/>
      <c r="G140" s="358"/>
      <c r="H140" s="340"/>
      <c r="I140" s="340"/>
      <c r="J140" s="340"/>
      <c r="K140" s="340"/>
      <c r="L140" s="340"/>
      <c r="M140" s="340"/>
      <c r="N140" s="340"/>
      <c r="O140" s="341"/>
      <c r="P140" s="344"/>
      <c r="Q140" s="340"/>
      <c r="R140" s="340"/>
      <c r="S140" s="340"/>
      <c r="T140" s="340"/>
      <c r="U140" s="340"/>
      <c r="V140" s="340"/>
      <c r="W140" s="340"/>
      <c r="X140" s="341"/>
      <c r="Y140" s="496"/>
      <c r="Z140" s="497"/>
      <c r="AA140" s="498"/>
      <c r="AB140" s="417"/>
      <c r="AC140" s="502"/>
      <c r="AD140" s="503"/>
      <c r="AE140" s="430"/>
      <c r="AF140" s="430"/>
      <c r="AG140" s="430"/>
      <c r="AH140" s="430"/>
      <c r="AI140" s="430"/>
      <c r="AJ140" s="430"/>
      <c r="AK140" s="430"/>
      <c r="AL140" s="430"/>
      <c r="AM140" s="430"/>
      <c r="AN140" s="430"/>
      <c r="AO140" s="430"/>
      <c r="AP140" s="430"/>
      <c r="AQ140" s="445"/>
      <c r="AR140" s="446"/>
      <c r="AS140" s="447" t="s">
        <v>224</v>
      </c>
      <c r="AT140" s="448"/>
      <c r="AU140" s="449"/>
      <c r="AV140" s="449"/>
      <c r="AW140" s="340" t="s">
        <v>170</v>
      </c>
      <c r="AX140" s="345"/>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677</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2">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40" t="s">
        <v>170</v>
      </c>
      <c r="AX152" s="345"/>
      <c r="AY152">
        <f t="shared" si="6"/>
        <v>0</v>
      </c>
      <c r="AZ152" s="10"/>
      <c r="BA152" s="10"/>
      <c r="BB152" s="10"/>
      <c r="BC152" s="10"/>
      <c r="BD152" s="10"/>
      <c r="BE152" s="10"/>
      <c r="BF152" s="10"/>
      <c r="BG152" s="10"/>
      <c r="BH152" s="10"/>
    </row>
    <row r="153" spans="1:60" ht="23.25" hidden="1" customHeight="1" x14ac:dyDescent="0.2">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30"/>
      <c r="B154" s="332"/>
      <c r="C154" s="333"/>
      <c r="D154" s="333"/>
      <c r="E154" s="333"/>
      <c r="F154" s="334"/>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30"/>
      <c r="B159" s="332"/>
      <c r="C159" s="333"/>
      <c r="D159" s="333"/>
      <c r="E159" s="333"/>
      <c r="F159" s="334"/>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40" t="s">
        <v>170</v>
      </c>
      <c r="AX162" s="345"/>
      <c r="AY162">
        <f>$AY$161</f>
        <v>0</v>
      </c>
      <c r="AZ162" s="10"/>
      <c r="BA162" s="10"/>
      <c r="BB162" s="10"/>
      <c r="BC162" s="10"/>
      <c r="BD162" s="10"/>
      <c r="BE162" s="10"/>
      <c r="BF162" s="10"/>
      <c r="BG162" s="10"/>
      <c r="BH162" s="10"/>
    </row>
    <row r="163" spans="1:60" ht="23.25" hidden="1" customHeight="1" x14ac:dyDescent="0.2">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30"/>
      <c r="B164" s="332"/>
      <c r="C164" s="333"/>
      <c r="D164" s="333"/>
      <c r="E164" s="333"/>
      <c r="F164" s="334"/>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1"/>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664</v>
      </c>
      <c r="B167" s="333"/>
      <c r="C167" s="333"/>
      <c r="D167" s="333"/>
      <c r="E167" s="333"/>
      <c r="F167" s="334"/>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675</v>
      </c>
      <c r="AV167" s="427"/>
      <c r="AW167" s="427"/>
      <c r="AX167" s="429"/>
      <c r="AY167">
        <f>COUNTA($G$168)</f>
        <v>0</v>
      </c>
    </row>
    <row r="168" spans="1:60" ht="23.25" hidden="1" customHeight="1" x14ac:dyDescent="0.2">
      <c r="A168" s="363"/>
      <c r="B168" s="333"/>
      <c r="C168" s="333"/>
      <c r="D168" s="333"/>
      <c r="E168" s="333"/>
      <c r="F168" s="334"/>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2">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2">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2">
      <c r="A171" s="478"/>
      <c r="B171" s="338"/>
      <c r="C171" s="338"/>
      <c r="D171" s="338"/>
      <c r="E171" s="338"/>
      <c r="F171" s="479"/>
      <c r="G171" s="409" t="s">
        <v>705</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40"/>
      <c r="C172" s="340"/>
      <c r="D172" s="340"/>
      <c r="E172" s="340"/>
      <c r="F172" s="481"/>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704</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2">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8" t="s">
        <v>129</v>
      </c>
      <c r="AV173" s="338"/>
      <c r="AW173" s="338"/>
      <c r="AX173" s="343"/>
      <c r="AY173">
        <f>COUNTA($G$175)</f>
        <v>0</v>
      </c>
    </row>
    <row r="174" spans="1:60" ht="18.75" hidden="1" customHeight="1" x14ac:dyDescent="0.2">
      <c r="A174" s="521"/>
      <c r="B174" s="522"/>
      <c r="C174" s="522"/>
      <c r="D174" s="522"/>
      <c r="E174" s="522"/>
      <c r="F174" s="523"/>
      <c r="G174" s="358"/>
      <c r="H174" s="340"/>
      <c r="I174" s="340"/>
      <c r="J174" s="340"/>
      <c r="K174" s="340"/>
      <c r="L174" s="340"/>
      <c r="M174" s="340"/>
      <c r="N174" s="340"/>
      <c r="O174" s="341"/>
      <c r="P174" s="344"/>
      <c r="Q174" s="340"/>
      <c r="R174" s="340"/>
      <c r="S174" s="340"/>
      <c r="T174" s="340"/>
      <c r="U174" s="340"/>
      <c r="V174" s="340"/>
      <c r="W174" s="340"/>
      <c r="X174" s="341"/>
      <c r="Y174" s="496"/>
      <c r="Z174" s="497"/>
      <c r="AA174" s="498"/>
      <c r="AB174" s="417"/>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40" t="s">
        <v>170</v>
      </c>
      <c r="AX174" s="345"/>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677</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2">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40" t="s">
        <v>170</v>
      </c>
      <c r="AX186" s="345"/>
      <c r="AY186">
        <f t="shared" si="8"/>
        <v>0</v>
      </c>
      <c r="AZ186" s="10"/>
      <c r="BA186" s="10"/>
      <c r="BB186" s="10"/>
      <c r="BC186" s="10"/>
      <c r="BD186" s="10"/>
      <c r="BE186" s="10"/>
      <c r="BF186" s="10"/>
      <c r="BG186" s="10"/>
      <c r="BH186" s="10"/>
    </row>
    <row r="187" spans="1:60" ht="23.25" hidden="1" customHeight="1" x14ac:dyDescent="0.2">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30"/>
      <c r="B188" s="332"/>
      <c r="C188" s="333"/>
      <c r="D188" s="333"/>
      <c r="E188" s="333"/>
      <c r="F188" s="334"/>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30"/>
      <c r="B193" s="332"/>
      <c r="C193" s="333"/>
      <c r="D193" s="333"/>
      <c r="E193" s="333"/>
      <c r="F193" s="334"/>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30"/>
      <c r="B198" s="332"/>
      <c r="C198" s="333"/>
      <c r="D198" s="333"/>
      <c r="E198" s="333"/>
      <c r="F198" s="334"/>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1"/>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2">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2">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2">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4"/>
      <c r="AC209" s="340"/>
      <c r="AD209" s="341"/>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2">
      <c r="A213" s="660" t="s">
        <v>700</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2">
      <c r="A215" s="666" t="s">
        <v>366</v>
      </c>
      <c r="B215" s="667"/>
      <c r="C215" s="669" t="s">
        <v>227</v>
      </c>
      <c r="D215" s="667"/>
      <c r="E215" s="670" t="s">
        <v>243</v>
      </c>
      <c r="F215" s="671"/>
      <c r="G215" s="672" t="s">
        <v>742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70" t="s">
        <v>242</v>
      </c>
      <c r="F216" s="472"/>
      <c r="G216" s="153" t="s">
        <v>771</v>
      </c>
      <c r="H216" s="154"/>
      <c r="I216" s="154"/>
      <c r="J216" s="154"/>
      <c r="K216" s="154"/>
      <c r="L216" s="154"/>
      <c r="M216" s="154"/>
      <c r="N216" s="154"/>
      <c r="O216" s="154"/>
      <c r="P216" s="154"/>
      <c r="Q216" s="154"/>
      <c r="R216" s="154"/>
      <c r="S216" s="154"/>
      <c r="T216" s="154"/>
      <c r="U216" s="154"/>
      <c r="V216" s="155"/>
      <c r="W216" s="644" t="s">
        <v>668</v>
      </c>
      <c r="X216" s="645"/>
      <c r="Y216" s="645"/>
      <c r="Z216" s="645"/>
      <c r="AA216" s="646"/>
      <c r="AB216" s="647" t="s">
        <v>770</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68"/>
      <c r="B217" s="656"/>
      <c r="C217" s="655"/>
      <c r="D217" s="656"/>
      <c r="E217" s="335"/>
      <c r="F217" s="337"/>
      <c r="G217" s="156"/>
      <c r="H217" s="157"/>
      <c r="I217" s="157"/>
      <c r="J217" s="157"/>
      <c r="K217" s="157"/>
      <c r="L217" s="157"/>
      <c r="M217" s="157"/>
      <c r="N217" s="157"/>
      <c r="O217" s="157"/>
      <c r="P217" s="157"/>
      <c r="Q217" s="157"/>
      <c r="R217" s="157"/>
      <c r="S217" s="157"/>
      <c r="T217" s="157"/>
      <c r="U217" s="157"/>
      <c r="V217" s="158"/>
      <c r="W217" s="650" t="s">
        <v>669</v>
      </c>
      <c r="X217" s="651"/>
      <c r="Y217" s="651"/>
      <c r="Z217" s="651"/>
      <c r="AA217" s="652"/>
      <c r="AB217" s="647" t="s">
        <v>778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thickBot="1" x14ac:dyDescent="0.25">
      <c r="A218" s="668"/>
      <c r="B218" s="656"/>
      <c r="C218" s="653" t="s">
        <v>681</v>
      </c>
      <c r="D218" s="654"/>
      <c r="E218" s="470" t="s">
        <v>362</v>
      </c>
      <c r="F218" s="472"/>
      <c r="G218" s="634" t="s">
        <v>230</v>
      </c>
      <c r="H218" s="635"/>
      <c r="I218" s="635"/>
      <c r="J218" s="657" t="s">
        <v>696</v>
      </c>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hidden="1" customHeight="1" x14ac:dyDescent="0.2">
      <c r="A219" s="668"/>
      <c r="B219" s="656"/>
      <c r="C219" s="655"/>
      <c r="D219" s="656"/>
      <c r="E219" s="332"/>
      <c r="F219" s="334"/>
      <c r="G219" s="634" t="s">
        <v>682</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hidden="1" customHeight="1" thickBot="1" x14ac:dyDescent="0.25">
      <c r="A220" s="668"/>
      <c r="B220" s="656"/>
      <c r="C220" s="655"/>
      <c r="D220" s="656"/>
      <c r="E220" s="335"/>
      <c r="F220" s="337"/>
      <c r="G220" s="634" t="s">
        <v>669</v>
      </c>
      <c r="H220" s="635"/>
      <c r="I220" s="635"/>
      <c r="J220" s="635"/>
      <c r="K220" s="635"/>
      <c r="L220" s="635"/>
      <c r="M220" s="635"/>
      <c r="N220" s="635"/>
      <c r="O220" s="635"/>
      <c r="P220" s="635"/>
      <c r="Q220" s="635"/>
      <c r="R220" s="635"/>
      <c r="S220" s="635"/>
      <c r="T220" s="635"/>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720</v>
      </c>
      <c r="AE223" s="721"/>
      <c r="AF223" s="721"/>
      <c r="AG223" s="722" t="s">
        <v>725</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720</v>
      </c>
      <c r="AE224" s="702"/>
      <c r="AF224" s="702"/>
      <c r="AG224" s="728" t="s">
        <v>726</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720</v>
      </c>
      <c r="AE225" s="735"/>
      <c r="AF225" s="735"/>
      <c r="AG225" s="692" t="s">
        <v>727</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728</v>
      </c>
      <c r="AE226" s="690"/>
      <c r="AF226" s="690"/>
      <c r="AG226" s="376" t="s">
        <v>729</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730</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730</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720</v>
      </c>
      <c r="AE229" s="754"/>
      <c r="AF229" s="754"/>
      <c r="AG229" s="755" t="s">
        <v>731</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2">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720</v>
      </c>
      <c r="AE230" s="702"/>
      <c r="AF230" s="702"/>
      <c r="AG230" s="728" t="s">
        <v>732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728</v>
      </c>
      <c r="AE231" s="702"/>
      <c r="AF231" s="702"/>
      <c r="AG231" s="728" t="s">
        <v>696</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720</v>
      </c>
      <c r="AE232" s="702"/>
      <c r="AF232" s="702"/>
      <c r="AG232" s="728" t="s">
        <v>733</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728</v>
      </c>
      <c r="AE233" s="735"/>
      <c r="AF233" s="735"/>
      <c r="AG233" s="750" t="s">
        <v>696</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728</v>
      </c>
      <c r="AE234" s="702"/>
      <c r="AF234" s="703"/>
      <c r="AG234" s="728" t="s">
        <v>696</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720</v>
      </c>
      <c r="AE235" s="743"/>
      <c r="AF235" s="744"/>
      <c r="AG235" s="745" t="s">
        <v>734</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2">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720</v>
      </c>
      <c r="AE236" s="754"/>
      <c r="AF236" s="764"/>
      <c r="AG236" s="755" t="s">
        <v>735</v>
      </c>
      <c r="AH236" s="756"/>
      <c r="AI236" s="756"/>
      <c r="AJ236" s="756"/>
      <c r="AK236" s="756"/>
      <c r="AL236" s="756"/>
      <c r="AM236" s="756"/>
      <c r="AN236" s="756"/>
      <c r="AO236" s="756"/>
      <c r="AP236" s="756"/>
      <c r="AQ236" s="756"/>
      <c r="AR236" s="756"/>
      <c r="AS236" s="756"/>
      <c r="AT236" s="756"/>
      <c r="AU236" s="756"/>
      <c r="AV236" s="756"/>
      <c r="AW236" s="756"/>
      <c r="AX236" s="757"/>
    </row>
    <row r="237" spans="1:50" ht="48" customHeight="1" x14ac:dyDescent="0.2">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720</v>
      </c>
      <c r="AE237" s="769"/>
      <c r="AF237" s="769"/>
      <c r="AG237" s="728" t="s">
        <v>736</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2">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720</v>
      </c>
      <c r="AE238" s="702"/>
      <c r="AF238" s="702"/>
      <c r="AG238" s="728" t="s">
        <v>737</v>
      </c>
      <c r="AH238" s="729"/>
      <c r="AI238" s="729"/>
      <c r="AJ238" s="729"/>
      <c r="AK238" s="729"/>
      <c r="AL238" s="729"/>
      <c r="AM238" s="729"/>
      <c r="AN238" s="729"/>
      <c r="AO238" s="729"/>
      <c r="AP238" s="729"/>
      <c r="AQ238" s="729"/>
      <c r="AR238" s="729"/>
      <c r="AS238" s="729"/>
      <c r="AT238" s="729"/>
      <c r="AU238" s="729"/>
      <c r="AV238" s="729"/>
      <c r="AW238" s="729"/>
      <c r="AX238" s="730"/>
    </row>
    <row r="239" spans="1:50" ht="54" customHeight="1" x14ac:dyDescent="0.2">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720</v>
      </c>
      <c r="AE239" s="702"/>
      <c r="AF239" s="702"/>
      <c r="AG239" s="758" t="s">
        <v>738</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720</v>
      </c>
      <c r="AE240" s="690"/>
      <c r="AF240" s="781"/>
      <c r="AG240" s="376" t="s">
        <v>739</v>
      </c>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x14ac:dyDescent="0.2">
      <c r="A241" s="775"/>
      <c r="B241" s="776"/>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5"/>
      <c r="B242" s="776"/>
      <c r="C242" s="101"/>
      <c r="D242" s="102"/>
      <c r="E242" s="103" t="s">
        <v>706</v>
      </c>
      <c r="F242" s="103"/>
      <c r="G242" s="103"/>
      <c r="H242" s="104"/>
      <c r="I242" s="104"/>
      <c r="J242" s="105"/>
      <c r="K242" s="105"/>
      <c r="L242" s="105"/>
      <c r="M242" s="104"/>
      <c r="N242" s="106"/>
      <c r="O242" s="107" t="s">
        <v>707</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2">
      <c r="A243" s="775"/>
      <c r="B243" s="776"/>
      <c r="C243" s="122"/>
      <c r="D243" s="123"/>
      <c r="E243" s="103" t="s">
        <v>708</v>
      </c>
      <c r="F243" s="103"/>
      <c r="G243" s="103"/>
      <c r="H243" s="104"/>
      <c r="I243" s="104"/>
      <c r="J243" s="770"/>
      <c r="K243" s="770"/>
      <c r="L243" s="770"/>
      <c r="M243" s="771"/>
      <c r="N243" s="772"/>
      <c r="O243" s="110" t="s">
        <v>709</v>
      </c>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2">
      <c r="A244" s="775"/>
      <c r="B244" s="776"/>
      <c r="C244" s="122">
        <v>2022</v>
      </c>
      <c r="D244" s="123"/>
      <c r="E244" s="103" t="s">
        <v>690</v>
      </c>
      <c r="F244" s="103"/>
      <c r="G244" s="103"/>
      <c r="H244" s="104">
        <v>21</v>
      </c>
      <c r="I244" s="104"/>
      <c r="J244" s="770">
        <v>182</v>
      </c>
      <c r="K244" s="770"/>
      <c r="L244" s="770"/>
      <c r="M244" s="771"/>
      <c r="N244" s="772"/>
      <c r="O244" s="110" t="s">
        <v>710</v>
      </c>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2">
      <c r="A245" s="775"/>
      <c r="B245" s="776"/>
      <c r="C245" s="122">
        <v>2022</v>
      </c>
      <c r="D245" s="123"/>
      <c r="E245" s="103" t="s">
        <v>690</v>
      </c>
      <c r="F245" s="103"/>
      <c r="G245" s="103"/>
      <c r="H245" s="104">
        <v>21</v>
      </c>
      <c r="I245" s="104"/>
      <c r="J245" s="770">
        <v>134</v>
      </c>
      <c r="K245" s="770"/>
      <c r="L245" s="770"/>
      <c r="M245" s="771"/>
      <c r="N245" s="772"/>
      <c r="O245" s="110" t="s">
        <v>711</v>
      </c>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79.5" customHeight="1" x14ac:dyDescent="0.2">
      <c r="A247" s="137" t="s">
        <v>46</v>
      </c>
      <c r="B247" s="138"/>
      <c r="C247" s="141" t="s">
        <v>50</v>
      </c>
      <c r="D247" s="142"/>
      <c r="E247" s="142"/>
      <c r="F247" s="143"/>
      <c r="G247" s="144" t="s">
        <v>767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768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773</v>
      </c>
      <c r="B250" s="128" t="s">
        <v>773</v>
      </c>
      <c r="C250" s="128" t="s">
        <v>773</v>
      </c>
      <c r="D250" s="128" t="s">
        <v>773</v>
      </c>
      <c r="E250" s="128" t="s">
        <v>773</v>
      </c>
      <c r="F250" s="128" t="s">
        <v>773</v>
      </c>
      <c r="G250" s="128" t="s">
        <v>773</v>
      </c>
      <c r="H250" s="128" t="s">
        <v>773</v>
      </c>
      <c r="I250" s="128" t="s">
        <v>773</v>
      </c>
      <c r="J250" s="128" t="s">
        <v>773</v>
      </c>
      <c r="K250" s="128" t="s">
        <v>773</v>
      </c>
      <c r="L250" s="128" t="s">
        <v>773</v>
      </c>
      <c r="M250" s="128" t="s">
        <v>773</v>
      </c>
      <c r="N250" s="128" t="s">
        <v>773</v>
      </c>
      <c r="O250" s="128" t="s">
        <v>773</v>
      </c>
      <c r="P250" s="128" t="s">
        <v>773</v>
      </c>
      <c r="Q250" s="128" t="s">
        <v>773</v>
      </c>
      <c r="R250" s="128" t="s">
        <v>773</v>
      </c>
      <c r="S250" s="128" t="s">
        <v>773</v>
      </c>
      <c r="T250" s="128" t="s">
        <v>773</v>
      </c>
      <c r="U250" s="128" t="s">
        <v>773</v>
      </c>
      <c r="V250" s="128" t="s">
        <v>773</v>
      </c>
      <c r="W250" s="128" t="s">
        <v>773</v>
      </c>
      <c r="X250" s="128" t="s">
        <v>773</v>
      </c>
      <c r="Y250" s="128" t="s">
        <v>773</v>
      </c>
      <c r="Z250" s="128" t="s">
        <v>773</v>
      </c>
      <c r="AA250" s="128" t="s">
        <v>773</v>
      </c>
      <c r="AB250" s="128" t="s">
        <v>773</v>
      </c>
      <c r="AC250" s="128" t="s">
        <v>773</v>
      </c>
      <c r="AD250" s="128" t="s">
        <v>773</v>
      </c>
      <c r="AE250" s="128" t="s">
        <v>773</v>
      </c>
      <c r="AF250" s="128" t="s">
        <v>773</v>
      </c>
      <c r="AG250" s="128" t="s">
        <v>773</v>
      </c>
      <c r="AH250" s="128" t="s">
        <v>773</v>
      </c>
      <c r="AI250" s="128" t="s">
        <v>773</v>
      </c>
      <c r="AJ250" s="128" t="s">
        <v>773</v>
      </c>
      <c r="AK250" s="128" t="s">
        <v>773</v>
      </c>
      <c r="AL250" s="128" t="s">
        <v>773</v>
      </c>
      <c r="AM250" s="128" t="s">
        <v>773</v>
      </c>
      <c r="AN250" s="128" t="s">
        <v>773</v>
      </c>
      <c r="AO250" s="128" t="s">
        <v>773</v>
      </c>
      <c r="AP250" s="128" t="s">
        <v>773</v>
      </c>
      <c r="AQ250" s="128" t="s">
        <v>773</v>
      </c>
      <c r="AR250" s="128" t="s">
        <v>773</v>
      </c>
      <c r="AS250" s="128" t="s">
        <v>773</v>
      </c>
      <c r="AT250" s="128" t="s">
        <v>773</v>
      </c>
      <c r="AU250" s="128" t="s">
        <v>773</v>
      </c>
      <c r="AV250" s="128" t="s">
        <v>773</v>
      </c>
      <c r="AW250" s="128" t="s">
        <v>773</v>
      </c>
      <c r="AX250" s="129" t="s">
        <v>773</v>
      </c>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774</v>
      </c>
      <c r="B252" s="134" t="s">
        <v>774</v>
      </c>
      <c r="C252" s="134" t="s">
        <v>774</v>
      </c>
      <c r="D252" s="134" t="s">
        <v>774</v>
      </c>
      <c r="E252" s="135" t="s">
        <v>774</v>
      </c>
      <c r="F252" s="136" t="s">
        <v>775</v>
      </c>
      <c r="G252" s="128" t="s">
        <v>775</v>
      </c>
      <c r="H252" s="128" t="s">
        <v>775</v>
      </c>
      <c r="I252" s="128" t="s">
        <v>775</v>
      </c>
      <c r="J252" s="128" t="s">
        <v>775</v>
      </c>
      <c r="K252" s="128" t="s">
        <v>775</v>
      </c>
      <c r="L252" s="128" t="s">
        <v>775</v>
      </c>
      <c r="M252" s="128" t="s">
        <v>775</v>
      </c>
      <c r="N252" s="128" t="s">
        <v>775</v>
      </c>
      <c r="O252" s="128" t="s">
        <v>775</v>
      </c>
      <c r="P252" s="128" t="s">
        <v>775</v>
      </c>
      <c r="Q252" s="128" t="s">
        <v>775</v>
      </c>
      <c r="R252" s="128" t="s">
        <v>775</v>
      </c>
      <c r="S252" s="128" t="s">
        <v>775</v>
      </c>
      <c r="T252" s="128" t="s">
        <v>775</v>
      </c>
      <c r="U252" s="128" t="s">
        <v>775</v>
      </c>
      <c r="V252" s="128" t="s">
        <v>775</v>
      </c>
      <c r="W252" s="128" t="s">
        <v>775</v>
      </c>
      <c r="X252" s="128" t="s">
        <v>775</v>
      </c>
      <c r="Y252" s="128" t="s">
        <v>775</v>
      </c>
      <c r="Z252" s="128" t="s">
        <v>775</v>
      </c>
      <c r="AA252" s="128" t="s">
        <v>775</v>
      </c>
      <c r="AB252" s="128" t="s">
        <v>775</v>
      </c>
      <c r="AC252" s="128" t="s">
        <v>775</v>
      </c>
      <c r="AD252" s="128" t="s">
        <v>775</v>
      </c>
      <c r="AE252" s="128" t="s">
        <v>775</v>
      </c>
      <c r="AF252" s="128" t="s">
        <v>775</v>
      </c>
      <c r="AG252" s="128" t="s">
        <v>775</v>
      </c>
      <c r="AH252" s="128" t="s">
        <v>775</v>
      </c>
      <c r="AI252" s="128" t="s">
        <v>775</v>
      </c>
      <c r="AJ252" s="128" t="s">
        <v>775</v>
      </c>
      <c r="AK252" s="128" t="s">
        <v>775</v>
      </c>
      <c r="AL252" s="128" t="s">
        <v>775</v>
      </c>
      <c r="AM252" s="128" t="s">
        <v>775</v>
      </c>
      <c r="AN252" s="128" t="s">
        <v>775</v>
      </c>
      <c r="AO252" s="128" t="s">
        <v>775</v>
      </c>
      <c r="AP252" s="128" t="s">
        <v>775</v>
      </c>
      <c r="AQ252" s="128" t="s">
        <v>775</v>
      </c>
      <c r="AR252" s="128" t="s">
        <v>775</v>
      </c>
      <c r="AS252" s="128" t="s">
        <v>775</v>
      </c>
      <c r="AT252" s="128" t="s">
        <v>775</v>
      </c>
      <c r="AU252" s="128" t="s">
        <v>775</v>
      </c>
      <c r="AV252" s="128" t="s">
        <v>775</v>
      </c>
      <c r="AW252" s="128" t="s">
        <v>775</v>
      </c>
      <c r="AX252" s="129" t="s">
        <v>775</v>
      </c>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9" t="s">
        <v>777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360</v>
      </c>
      <c r="B258" s="800"/>
      <c r="C258" s="800"/>
      <c r="D258" s="801"/>
      <c r="E258" s="785" t="s">
        <v>712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359</v>
      </c>
      <c r="B259" s="151"/>
      <c r="C259" s="151"/>
      <c r="D259" s="151"/>
      <c r="E259" s="785" t="s">
        <v>713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358</v>
      </c>
      <c r="B260" s="151"/>
      <c r="C260" s="151"/>
      <c r="D260" s="151"/>
      <c r="E260" s="785" t="s">
        <v>714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357</v>
      </c>
      <c r="B261" s="151"/>
      <c r="C261" s="151"/>
      <c r="D261" s="151"/>
      <c r="E261" s="785" t="s">
        <v>715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356</v>
      </c>
      <c r="B262" s="151"/>
      <c r="C262" s="151"/>
      <c r="D262" s="151"/>
      <c r="E262" s="785" t="s">
        <v>716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355</v>
      </c>
      <c r="B263" s="151"/>
      <c r="C263" s="151"/>
      <c r="D263" s="151"/>
      <c r="E263" s="785" t="s">
        <v>717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354</v>
      </c>
      <c r="B264" s="151"/>
      <c r="C264" s="151"/>
      <c r="D264" s="151"/>
      <c r="E264" s="785" t="s">
        <v>718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353</v>
      </c>
      <c r="B265" s="151"/>
      <c r="C265" s="151"/>
      <c r="D265" s="151"/>
      <c r="E265" s="785" t="s">
        <v>719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500</v>
      </c>
      <c r="B266" s="151"/>
      <c r="C266" s="151"/>
      <c r="D266" s="151"/>
      <c r="E266" s="804" t="s">
        <v>690</v>
      </c>
      <c r="F266" s="805"/>
      <c r="G266" s="805"/>
      <c r="H266" s="92" t="str">
        <f>IF(E266="","","-")</f>
        <v>-</v>
      </c>
      <c r="I266" s="805"/>
      <c r="J266" s="805"/>
      <c r="K266" s="92" t="str">
        <f>IF(I266="","","-")</f>
        <v/>
      </c>
      <c r="L266" s="121">
        <v>270</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678</v>
      </c>
      <c r="B267" s="151"/>
      <c r="C267" s="151"/>
      <c r="D267" s="151"/>
      <c r="E267" s="804" t="s">
        <v>690</v>
      </c>
      <c r="F267" s="805"/>
      <c r="G267" s="805"/>
      <c r="H267" s="92"/>
      <c r="I267" s="805"/>
      <c r="J267" s="805"/>
      <c r="K267" s="92"/>
      <c r="L267" s="121">
        <v>273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468</v>
      </c>
      <c r="B268" s="151"/>
      <c r="C268" s="151"/>
      <c r="D268" s="151"/>
      <c r="E268" s="807">
        <v>2021</v>
      </c>
      <c r="F268" s="152"/>
      <c r="G268" s="805" t="s">
        <v>740</v>
      </c>
      <c r="H268" s="805"/>
      <c r="I268" s="805"/>
      <c r="J268" s="152">
        <v>20</v>
      </c>
      <c r="K268" s="152"/>
      <c r="L268" s="121">
        <v>287</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347</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349</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76.5" customHeight="1" x14ac:dyDescent="0.2">
      <c r="A310" s="814"/>
      <c r="B310" s="815"/>
      <c r="C310" s="815"/>
      <c r="D310" s="815"/>
      <c r="E310" s="815"/>
      <c r="F310" s="816"/>
      <c r="G310" s="838" t="s">
        <v>721</v>
      </c>
      <c r="H310" s="839"/>
      <c r="I310" s="839"/>
      <c r="J310" s="839"/>
      <c r="K310" s="840"/>
      <c r="L310" s="841" t="s">
        <v>722</v>
      </c>
      <c r="M310" s="842"/>
      <c r="N310" s="842"/>
      <c r="O310" s="842"/>
      <c r="P310" s="842"/>
      <c r="Q310" s="842"/>
      <c r="R310" s="842"/>
      <c r="S310" s="842"/>
      <c r="T310" s="842"/>
      <c r="U310" s="842"/>
      <c r="V310" s="842"/>
      <c r="W310" s="842"/>
      <c r="X310" s="843"/>
      <c r="Y310" s="844">
        <v>150</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2">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6"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150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2">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2">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2">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2">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2">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5">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96.75" customHeight="1" x14ac:dyDescent="0.2">
      <c r="A366" s="873">
        <v>1</v>
      </c>
      <c r="B366" s="873">
        <v>1</v>
      </c>
      <c r="C366" s="875" t="s">
        <v>723</v>
      </c>
      <c r="D366" s="875"/>
      <c r="E366" s="875"/>
      <c r="F366" s="875"/>
      <c r="G366" s="875"/>
      <c r="H366" s="875"/>
      <c r="I366" s="875"/>
      <c r="J366" s="876" t="s">
        <v>696</v>
      </c>
      <c r="K366" s="877"/>
      <c r="L366" s="877"/>
      <c r="M366" s="877"/>
      <c r="N366" s="877"/>
      <c r="O366" s="877"/>
      <c r="P366" s="879" t="s">
        <v>722</v>
      </c>
      <c r="Q366" s="879"/>
      <c r="R366" s="879"/>
      <c r="S366" s="879"/>
      <c r="T366" s="879"/>
      <c r="U366" s="879"/>
      <c r="V366" s="879"/>
      <c r="W366" s="879"/>
      <c r="X366" s="879"/>
      <c r="Y366" s="880">
        <v>150</v>
      </c>
      <c r="Z366" s="881"/>
      <c r="AA366" s="881"/>
      <c r="AB366" s="882"/>
      <c r="AC366" s="883" t="s">
        <v>724</v>
      </c>
      <c r="AD366" s="884"/>
      <c r="AE366" s="884"/>
      <c r="AF366" s="884"/>
      <c r="AG366" s="884"/>
      <c r="AH366" s="867" t="s">
        <v>696</v>
      </c>
      <c r="AI366" s="868"/>
      <c r="AJ366" s="868"/>
      <c r="AK366" s="868"/>
      <c r="AL366" s="869" t="s">
        <v>696</v>
      </c>
      <c r="AM366" s="870"/>
      <c r="AN366" s="870"/>
      <c r="AO366" s="871"/>
      <c r="AP366" s="872" t="s">
        <v>696</v>
      </c>
      <c r="AQ366" s="872"/>
      <c r="AR366" s="872"/>
      <c r="AS366" s="872"/>
      <c r="AT366" s="872"/>
      <c r="AU366" s="872"/>
      <c r="AV366" s="872"/>
      <c r="AW366" s="872"/>
      <c r="AX366" s="872"/>
    </row>
    <row r="367" spans="1:51" ht="30" hidden="1" customHeight="1" x14ac:dyDescent="0.2">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2">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2">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2">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2">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2">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2">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2">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2">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2">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2">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2">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2">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2">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2">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2">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2">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2">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2">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2">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2">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2">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2">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2">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2">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2">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2">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2">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2">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2">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2">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29.25" customHeight="1" x14ac:dyDescent="0.2">
      <c r="A631" s="873">
        <v>1</v>
      </c>
      <c r="B631" s="873">
        <v>1</v>
      </c>
      <c r="C631" s="895"/>
      <c r="D631" s="895"/>
      <c r="E631" s="663" t="s">
        <v>367</v>
      </c>
      <c r="F631" s="896"/>
      <c r="G631" s="896"/>
      <c r="H631" s="896"/>
      <c r="I631" s="896"/>
      <c r="J631" s="876" t="s">
        <v>367</v>
      </c>
      <c r="K631" s="877"/>
      <c r="L631" s="877"/>
      <c r="M631" s="877"/>
      <c r="N631" s="877"/>
      <c r="O631" s="877"/>
      <c r="P631" s="878" t="s">
        <v>367</v>
      </c>
      <c r="Q631" s="879"/>
      <c r="R631" s="879"/>
      <c r="S631" s="879"/>
      <c r="T631" s="879"/>
      <c r="U631" s="879"/>
      <c r="V631" s="879"/>
      <c r="W631" s="879"/>
      <c r="X631" s="879"/>
      <c r="Y631" s="880" t="s">
        <v>367</v>
      </c>
      <c r="Z631" s="881"/>
      <c r="AA631" s="881"/>
      <c r="AB631" s="882"/>
      <c r="AC631" s="883"/>
      <c r="AD631" s="884"/>
      <c r="AE631" s="884"/>
      <c r="AF631" s="884"/>
      <c r="AG631" s="884"/>
      <c r="AH631" s="885" t="s">
        <v>367</v>
      </c>
      <c r="AI631" s="886"/>
      <c r="AJ631" s="886"/>
      <c r="AK631" s="886"/>
      <c r="AL631" s="869" t="s">
        <v>367</v>
      </c>
      <c r="AM631" s="870"/>
      <c r="AN631" s="870"/>
      <c r="AO631" s="871"/>
      <c r="AP631" s="872" t="s">
        <v>367</v>
      </c>
      <c r="AQ631" s="872"/>
      <c r="AR631" s="872"/>
      <c r="AS631" s="872"/>
      <c r="AT631" s="872"/>
      <c r="AU631" s="872"/>
      <c r="AV631" s="872"/>
      <c r="AW631" s="872"/>
      <c r="AX631" s="872"/>
    </row>
    <row r="632" spans="1:51" ht="30" hidden="1" customHeight="1" x14ac:dyDescent="0.2">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16383" man="1"/>
    <brk id="235" max="49"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6"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686</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720</v>
      </c>
      <c r="R8" s="13" t="str">
        <f t="shared" si="3"/>
        <v>その他</v>
      </c>
      <c r="S8" s="13" t="str">
        <f t="shared" si="4"/>
        <v>その他</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683</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L9" sqref="AL9:AX10"/>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40"/>
      <c r="I3" s="340"/>
      <c r="J3" s="340"/>
      <c r="K3" s="340"/>
      <c r="L3" s="340"/>
      <c r="M3" s="340"/>
      <c r="N3" s="340"/>
      <c r="O3" s="341"/>
      <c r="P3" s="344"/>
      <c r="Q3" s="340"/>
      <c r="R3" s="340"/>
      <c r="S3" s="340"/>
      <c r="T3" s="340"/>
      <c r="U3" s="340"/>
      <c r="V3" s="340"/>
      <c r="W3" s="340"/>
      <c r="X3" s="341"/>
      <c r="Y3" s="956"/>
      <c r="Z3" s="957"/>
      <c r="AA3" s="958"/>
      <c r="AB3" s="962"/>
      <c r="AC3" s="418"/>
      <c r="AD3" s="419"/>
      <c r="AE3" s="505"/>
      <c r="AF3" s="505"/>
      <c r="AG3" s="505"/>
      <c r="AH3" s="417"/>
      <c r="AI3" s="505"/>
      <c r="AJ3" s="505"/>
      <c r="AK3" s="505"/>
      <c r="AL3" s="417"/>
      <c r="AM3" s="505"/>
      <c r="AN3" s="505"/>
      <c r="AO3" s="505"/>
      <c r="AP3" s="417"/>
      <c r="AQ3" s="511"/>
      <c r="AR3" s="449"/>
      <c r="AS3" s="447" t="s">
        <v>224</v>
      </c>
      <c r="AT3" s="448"/>
      <c r="AU3" s="449"/>
      <c r="AV3" s="449"/>
      <c r="AW3" s="340" t="s">
        <v>170</v>
      </c>
      <c r="AX3" s="345"/>
      <c r="AY3" s="34">
        <f t="shared" ref="AY3:AY8" si="0">$AY$2</f>
        <v>0</v>
      </c>
    </row>
    <row r="4" spans="1:51" ht="22.5" customHeight="1" x14ac:dyDescent="0.2">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40"/>
      <c r="I10" s="340"/>
      <c r="J10" s="340"/>
      <c r="K10" s="340"/>
      <c r="L10" s="340"/>
      <c r="M10" s="340"/>
      <c r="N10" s="340"/>
      <c r="O10" s="341"/>
      <c r="P10" s="344"/>
      <c r="Q10" s="340"/>
      <c r="R10" s="340"/>
      <c r="S10" s="340"/>
      <c r="T10" s="340"/>
      <c r="U10" s="340"/>
      <c r="V10" s="340"/>
      <c r="W10" s="340"/>
      <c r="X10" s="341"/>
      <c r="Y10" s="956"/>
      <c r="Z10" s="957"/>
      <c r="AA10" s="958"/>
      <c r="AB10" s="962"/>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40" t="s">
        <v>170</v>
      </c>
      <c r="AX10" s="345"/>
      <c r="AY10" s="34">
        <f t="shared" ref="AY10:AY15" si="1">$AY$9</f>
        <v>0</v>
      </c>
    </row>
    <row r="11" spans="1:51" ht="22.5" customHeight="1" x14ac:dyDescent="0.2">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40"/>
      <c r="I17" s="340"/>
      <c r="J17" s="340"/>
      <c r="K17" s="340"/>
      <c r="L17" s="340"/>
      <c r="M17" s="340"/>
      <c r="N17" s="340"/>
      <c r="O17" s="341"/>
      <c r="P17" s="344"/>
      <c r="Q17" s="340"/>
      <c r="R17" s="340"/>
      <c r="S17" s="340"/>
      <c r="T17" s="340"/>
      <c r="U17" s="340"/>
      <c r="V17" s="340"/>
      <c r="W17" s="340"/>
      <c r="X17" s="341"/>
      <c r="Y17" s="956"/>
      <c r="Z17" s="957"/>
      <c r="AA17" s="958"/>
      <c r="AB17" s="962"/>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40" t="s">
        <v>170</v>
      </c>
      <c r="AX17" s="345"/>
      <c r="AY17" s="34">
        <f t="shared" ref="AY17:AY22" si="2">$AY$16</f>
        <v>0</v>
      </c>
    </row>
    <row r="18" spans="1:51" ht="22.5" customHeight="1" x14ac:dyDescent="0.2">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40"/>
      <c r="I24" s="340"/>
      <c r="J24" s="340"/>
      <c r="K24" s="340"/>
      <c r="L24" s="340"/>
      <c r="M24" s="340"/>
      <c r="N24" s="340"/>
      <c r="O24" s="341"/>
      <c r="P24" s="344"/>
      <c r="Q24" s="340"/>
      <c r="R24" s="340"/>
      <c r="S24" s="340"/>
      <c r="T24" s="340"/>
      <c r="U24" s="340"/>
      <c r="V24" s="340"/>
      <c r="W24" s="340"/>
      <c r="X24" s="341"/>
      <c r="Y24" s="956"/>
      <c r="Z24" s="957"/>
      <c r="AA24" s="958"/>
      <c r="AB24" s="962"/>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40" t="s">
        <v>170</v>
      </c>
      <c r="AX24" s="345"/>
      <c r="AY24" s="34">
        <f t="shared" ref="AY24:AY29" si="3">$AY$23</f>
        <v>0</v>
      </c>
    </row>
    <row r="25" spans="1:51" ht="22.5" customHeight="1" x14ac:dyDescent="0.2">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40"/>
      <c r="I31" s="340"/>
      <c r="J31" s="340"/>
      <c r="K31" s="340"/>
      <c r="L31" s="340"/>
      <c r="M31" s="340"/>
      <c r="N31" s="340"/>
      <c r="O31" s="341"/>
      <c r="P31" s="344"/>
      <c r="Q31" s="340"/>
      <c r="R31" s="340"/>
      <c r="S31" s="340"/>
      <c r="T31" s="340"/>
      <c r="U31" s="340"/>
      <c r="V31" s="340"/>
      <c r="W31" s="340"/>
      <c r="X31" s="341"/>
      <c r="Y31" s="956"/>
      <c r="Z31" s="957"/>
      <c r="AA31" s="958"/>
      <c r="AB31" s="962"/>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40" t="s">
        <v>170</v>
      </c>
      <c r="AX31" s="345"/>
      <c r="AY31" s="34">
        <f t="shared" ref="AY31:AY36" si="4">$AY$30</f>
        <v>0</v>
      </c>
    </row>
    <row r="32" spans="1:51" ht="22.5" customHeight="1" x14ac:dyDescent="0.2">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956"/>
      <c r="Z38" s="957"/>
      <c r="AA38" s="958"/>
      <c r="AB38" s="962"/>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40" t="s">
        <v>170</v>
      </c>
      <c r="AX38" s="345"/>
      <c r="AY38" s="34">
        <f t="shared" ref="AY38:AY43" si="5">$AY$37</f>
        <v>0</v>
      </c>
    </row>
    <row r="39" spans="1:51" ht="22.5" customHeight="1" x14ac:dyDescent="0.2">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40"/>
      <c r="I45" s="340"/>
      <c r="J45" s="340"/>
      <c r="K45" s="340"/>
      <c r="L45" s="340"/>
      <c r="M45" s="340"/>
      <c r="N45" s="340"/>
      <c r="O45" s="341"/>
      <c r="P45" s="344"/>
      <c r="Q45" s="340"/>
      <c r="R45" s="340"/>
      <c r="S45" s="340"/>
      <c r="T45" s="340"/>
      <c r="U45" s="340"/>
      <c r="V45" s="340"/>
      <c r="W45" s="340"/>
      <c r="X45" s="341"/>
      <c r="Y45" s="956"/>
      <c r="Z45" s="957"/>
      <c r="AA45" s="958"/>
      <c r="AB45" s="962"/>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40" t="s">
        <v>170</v>
      </c>
      <c r="AX45" s="345"/>
      <c r="AY45" s="34">
        <f t="shared" ref="AY45:AY50" si="6">$AY$44</f>
        <v>0</v>
      </c>
    </row>
    <row r="46" spans="1:51" ht="22.5" customHeight="1" x14ac:dyDescent="0.2">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40"/>
      <c r="I52" s="340"/>
      <c r="J52" s="340"/>
      <c r="K52" s="340"/>
      <c r="L52" s="340"/>
      <c r="M52" s="340"/>
      <c r="N52" s="340"/>
      <c r="O52" s="341"/>
      <c r="P52" s="344"/>
      <c r="Q52" s="340"/>
      <c r="R52" s="340"/>
      <c r="S52" s="340"/>
      <c r="T52" s="340"/>
      <c r="U52" s="340"/>
      <c r="V52" s="340"/>
      <c r="W52" s="340"/>
      <c r="X52" s="341"/>
      <c r="Y52" s="956"/>
      <c r="Z52" s="957"/>
      <c r="AA52" s="958"/>
      <c r="AB52" s="962"/>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40" t="s">
        <v>170</v>
      </c>
      <c r="AX52" s="345"/>
      <c r="AY52" s="34">
        <f t="shared" ref="AY52:AY57" si="7">$AY$51</f>
        <v>0</v>
      </c>
    </row>
    <row r="53" spans="1:51" ht="22.5" customHeight="1" x14ac:dyDescent="0.2">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40"/>
      <c r="I59" s="340"/>
      <c r="J59" s="340"/>
      <c r="K59" s="340"/>
      <c r="L59" s="340"/>
      <c r="M59" s="340"/>
      <c r="N59" s="340"/>
      <c r="O59" s="341"/>
      <c r="P59" s="344"/>
      <c r="Q59" s="340"/>
      <c r="R59" s="340"/>
      <c r="S59" s="340"/>
      <c r="T59" s="340"/>
      <c r="U59" s="340"/>
      <c r="V59" s="340"/>
      <c r="W59" s="340"/>
      <c r="X59" s="341"/>
      <c r="Y59" s="956"/>
      <c r="Z59" s="957"/>
      <c r="AA59" s="958"/>
      <c r="AB59" s="962"/>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40" t="s">
        <v>170</v>
      </c>
      <c r="AX59" s="345"/>
      <c r="AY59" s="34">
        <f t="shared" ref="AY59:AY64" si="8">$AY$58</f>
        <v>0</v>
      </c>
    </row>
    <row r="60" spans="1:51" ht="22.5" customHeight="1" x14ac:dyDescent="0.2">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40"/>
      <c r="I66" s="340"/>
      <c r="J66" s="340"/>
      <c r="K66" s="340"/>
      <c r="L66" s="340"/>
      <c r="M66" s="340"/>
      <c r="N66" s="340"/>
      <c r="O66" s="341"/>
      <c r="P66" s="344"/>
      <c r="Q66" s="340"/>
      <c r="R66" s="340"/>
      <c r="S66" s="340"/>
      <c r="T66" s="340"/>
      <c r="U66" s="340"/>
      <c r="V66" s="340"/>
      <c r="W66" s="340"/>
      <c r="X66" s="341"/>
      <c r="Y66" s="956"/>
      <c r="Z66" s="957"/>
      <c r="AA66" s="958"/>
      <c r="AB66" s="962"/>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40" t="s">
        <v>170</v>
      </c>
      <c r="AX66" s="345"/>
      <c r="AY66" s="34">
        <f t="shared" ref="AY66:AY71" si="9">$AY$65</f>
        <v>0</v>
      </c>
    </row>
    <row r="67" spans="1:51" ht="22.5" customHeight="1" x14ac:dyDescent="0.2">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 zoomScale="70" zoomScaleNormal="75" zoomScaleSheetLayoutView="70" zoomScalePageLayoutView="70" workbookViewId="0">
      <selection activeCell="AL9" sqref="AL9:AX10"/>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L9" sqref="AL9:AX10"/>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2">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2">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2">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2">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2">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2">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2">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2">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2">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2">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2">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2">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2">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2">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2">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2">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2">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2">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2">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2">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2">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2">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2">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2">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2">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2">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2">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2">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2">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2">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2">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2">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2">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2">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2">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2">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2">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2">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2">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2">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2">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2">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2">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2">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2">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2">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2">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2">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2">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2">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2">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2">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2">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2">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2">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2">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2">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2">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2">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2">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2">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2">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2">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2">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2">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2">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2">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2">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2">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2">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2">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2">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2">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2">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2">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2">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2">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2">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2">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2">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2">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2">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2">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2">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2">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2">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2">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2">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2">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2">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2">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2">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2">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2">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2">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2">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2">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2">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2">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2">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2">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2">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2">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2">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2">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2">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2">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2">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2">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2">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2">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2">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2">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2">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2">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2">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2">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2">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2">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2">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2">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2">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2">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2">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2">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2">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2">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2">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2">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2">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2">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2">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2">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2">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2">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2">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2">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2">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2">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2">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2">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2">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2">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2">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2">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2">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2">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2">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2">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2">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2">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2">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2">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2">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2">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2022-08-29T01:40:23Z</cp:lastPrinted>
  <dcterms:created xsi:type="dcterms:W3CDTF">2012-03-13T00:50:25Z</dcterms:created>
  <dcterms:modified xsi:type="dcterms:W3CDTF">2022-08-30T07:42:00Z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