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13A44E78-BE08-4774-9F7C-86F22028CCFE}"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9" i="11" s="1"/>
  <c r="AY398" i="11" l="1"/>
  <c r="AY341" i="11"/>
  <c r="AY397" i="11"/>
  <c r="AY332" i="11"/>
  <c r="AY325" i="11"/>
  <c r="AY326" i="11"/>
  <c r="AY323" i="11"/>
  <c r="AY324" i="11"/>
  <c r="AY327" i="11"/>
  <c r="AY328" i="11"/>
  <c r="AY330" i="11"/>
  <c r="AY322" i="11"/>
  <c r="AY331" i="11"/>
  <c r="AY333" i="11"/>
  <c r="AY336" i="11"/>
  <c r="AY337" i="11"/>
  <c r="AY338" i="11"/>
  <c r="AY340" i="11"/>
  <c r="AY70" i="11"/>
  <c r="AY66" i="11"/>
  <c r="AY75" i="11"/>
  <c r="AY73" i="11"/>
  <c r="AY77" i="11"/>
  <c r="AY74" i="11"/>
  <c r="AY72" i="11"/>
  <c r="AY335" i="11"/>
  <c r="AY214" i="11"/>
  <c r="AY208" i="11"/>
  <c r="AY210" i="11" s="1"/>
  <c r="AY204" i="11"/>
  <c r="AY200" i="11"/>
  <c r="AY201"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9" i="11"/>
  <c r="AY118" i="11"/>
  <c r="AY117" i="11"/>
  <c r="AY112" i="11"/>
  <c r="AY115" i="11" s="1"/>
  <c r="AY99" i="11"/>
  <c r="AY101" i="11" s="1"/>
  <c r="AY98" i="11"/>
  <c r="AY102" i="11"/>
  <c r="AY104" i="11" s="1"/>
  <c r="AY164" i="11" l="1"/>
  <c r="AY203" i="11"/>
  <c r="AY205" i="11"/>
  <c r="AY163" i="11"/>
  <c r="AY206" i="11"/>
  <c r="AY207" i="11"/>
  <c r="AY145" i="11"/>
  <c r="AY125" i="11"/>
  <c r="AY126" i="11"/>
  <c r="AY114" i="11"/>
  <c r="AY116" i="11"/>
  <c r="AY151" i="11"/>
  <c r="AY153" i="11"/>
  <c r="AY152" i="11"/>
  <c r="AY124" i="11"/>
  <c r="AY212" i="11"/>
  <c r="AY202" i="11"/>
  <c r="AY213" i="11"/>
  <c r="AY100" i="11"/>
  <c r="AY144" i="11"/>
  <c r="AY211" i="11"/>
  <c r="AY120" i="11"/>
  <c r="AY128" i="11"/>
  <c r="AY154" i="11"/>
  <c r="AY140" i="11"/>
  <c r="AY134" i="11"/>
  <c r="AY176" i="11"/>
  <c r="AY198" i="11"/>
  <c r="AY113" i="11"/>
  <c r="AY121" i="11"/>
  <c r="AY129" i="11"/>
  <c r="AY155" i="11"/>
  <c r="AY141" i="11"/>
  <c r="AY177" i="11"/>
  <c r="AY193" i="11"/>
  <c r="AY130" i="11"/>
  <c r="AY142" i="11"/>
  <c r="AY178" i="11"/>
  <c r="AY209" i="11"/>
  <c r="AY174"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6" i="11" l="1"/>
  <c r="AY80" i="11"/>
  <c r="AY81" i="11"/>
  <c r="AY49" i="11"/>
  <c r="AY97" i="11"/>
  <c r="AY82" i="11"/>
  <c r="AY55" i="11"/>
  <c r="AY83" i="11"/>
  <c r="AY90" i="11"/>
  <c r="AY89" i="11"/>
  <c r="AY91" i="11"/>
  <c r="AY84" i="11"/>
  <c r="AY8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<sst xmlns="http://schemas.openxmlformats.org/spreadsheetml/2006/main" count="1606" uniqueCount="753">
  <si>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</si>
  <si>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</si>
  <si>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</si>
  <si>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</si>
  <si>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</si>
  <si>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</si>
  <si>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</si>
  <si>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</si>
  <si>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</si>
  <si>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</si>
  <si>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</si>
  <si>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</si>
  <si>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</si>
  <si>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</si>
  <si>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</si>
  <si>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</si>
  <si>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</si>
  <si>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</si>
  <si>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</si>
  <si>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</si>
  <si>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</si>
  <si>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</si>
  <si>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</si>
  <si>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</si>
  <si>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</si>
  <si>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</si>
  <si>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</si>
  <si>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</si>
  <si>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</si>
  <si>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</si>
  <si>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</si>
  <si>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</si>
  <si>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</si>
  <si>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</si>
  <si>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</si>
  <si>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</si>
  <si>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</si>
  <si>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</si>
  <si>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</si>
  <si>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</si>
  <si>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</si>
  <si>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</si>
  <si>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</si>
  <si>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</si>
  <si>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</si>
  <si>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</si>
  <si>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</si>
  <si>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</si>
  <si>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</si>
  <si>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</si>
  <si>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</si>
  <si>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</si>
  <si>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</si>
  <si>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</si>
  <si>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</si>
  <si>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</si>
  <si>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</si>
  <si>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</si>
  <si>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</si>
  <si>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</si>
  <si>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</si>
  <si>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</si>
  <si>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</si>
  <si>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</si>
  <si>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</si>
  <si>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</si>
  <si>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</si>
  <si>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</si>
  <si>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</si>
  <si>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</si>
  <si>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</si>
  <si>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</si>
  <si>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</si>
  <si>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</si>
  <si>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</si>
  <si>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</si>
  <si>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</si>
  <si>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</si>
  <si>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</si>
  <si>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</si>
  <si>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</si>
  <si>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</si>
  <si>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</si>
  <si>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</si>
  <si>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</si>
  <si>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</si>
  <si>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</si>
  <si>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</si>
  <si>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</si>
  <si>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</si>
  <si>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</si>
  <si>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</si>
  <si>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</si>
  <si>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</si>
  <si>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</si>
  <si>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</si>
  <si>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</si>
  <si>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</si>
  <si>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</si>
  <si>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</si>
  <si>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</si>
  <si>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</si>
  <si>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</si>
  <si>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</si>
  <si>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</si>
  <si>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</si>
  <si>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</si>
  <si>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</si>
  <si>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</si>
  <si>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</si>
  <si>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</si>
  <si>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</si>
  <si>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</si>
  <si>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</si>
  <si>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</si>
  <si>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</si>
  <si>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</si>
  <si>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</si>
  <si>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</si>
  <si>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</si>
  <si>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</si>
  <si>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</si>
  <si>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</si>
  <si>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</si>
  <si>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</si>
  <si>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</si>
  <si>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</si>
  <si>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</si>
  <si>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</si>
  <si>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</si>
  <si>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</si>
  <si>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</si>
  <si>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</si>
  <si>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</si>
  <si>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</si>
  <si>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</si>
  <si>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</si>
  <si>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</si>
  <si>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</si>
  <si>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</si>
  <si>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</si>
  <si>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</si>
  <si>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</si>
  <si>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</si>
  <si>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</si>
  <si>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</si>
  <si>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</si>
  <si>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</si>
  <si>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</si>
  <si>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</si>
  <si>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</si>
  <si>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</si>
  <si>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</si>
  <si>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</si>
  <si>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</si>
  <si>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</si>
  <si>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</si>
  <si>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</si>
  <si>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</si>
  <si>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</si>
  <si>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</si>
  <si>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</si>
  <si>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</si>
  <si>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</si>
  <si>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</si>
  <si>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</si>
  <si>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</si>
  <si>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</si>
  <si>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</si>
  <si>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</si>
  <si>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</si>
  <si>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</si>
  <si>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</si>
  <si>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</si>
  <si>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</si>
  <si>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</si>
  <si>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</si>
  <si>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</si>
  <si>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</si>
  <si>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</si>
  <si>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</si>
  <si>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</si>
  <si>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</si>
  <si>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</si>
  <si>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</si>
  <si>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</si>
  <si>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</si>
  <si>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</si>
  <si>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</si>
  <si>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</si>
  <si>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</si>
  <si>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</si>
  <si>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</si>
  <si>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</si>
  <si>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</si>
  <si>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</si>
  <si>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</si>
  <si>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</si>
  <si>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</si>
  <si>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</si>
  <si>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</si>
  <si>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</si>
  <si>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</si>
  <si>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</si>
  <si>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</si>
  <si>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</si>
  <si>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</si>
  <si>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</si>
  <si>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</si>
  <si>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</si>
  <si>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</si>
  <si>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</si>
  <si>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</si>
  <si>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</si>
  <si>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</si>
  <si>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</si>
  <si>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</si>
  <si>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</si>
  <si>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</si>
  <si>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</si>
  <si>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</si>
  <si>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</si>
  <si>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</si>
  <si>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</si>
  <si>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</si>
  <si>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</si>
  <si>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</si>
  <si>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</si>
  <si>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</si>
  <si>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</si>
  <si>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</si>
  <si>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</si>
  <si>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</si>
  <si>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</si>
  <si>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</si>
  <si>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</si>
  <si>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</si>
  <si>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</si>
  <si>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</si>
  <si>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</si>
  <si>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</si>
  <si>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</si>
  <si>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</si>
  <si>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</si>
  <si>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</si>
  <si>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</si>
  <si>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</si>
  <si>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</si>
  <si>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</si>
  <si>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</si>
  <si>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</si>
  <si>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</si>
  <si>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</si>
  <si>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</si>
  <si>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</si>
  <si>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</si>
  <si>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</si>
  <si>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</si>
  <si>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</si>
  <si>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</si>
  <si>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</si>
  <si>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</si>
  <si>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</si>
  <si>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</si>
  <si>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</si>
  <si>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</si>
  <si>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</si>
  <si>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</si>
  <si>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</si>
  <si>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</si>
  <si>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</si>
  <si>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</si>
  <si>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</si>
  <si>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</si>
  <si>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</si>
  <si>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</si>
  <si>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</si>
  <si>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</si>
  <si>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</si>
  <si>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</si>
  <si>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</si>
  <si>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</si>
  <si>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</si>
  <si>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</si>
  <si>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</si>
  <si>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</si>
  <si>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</si>
  <si>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</si>
  <si>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</si>
  <si>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</si>
  <si>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</si>
  <si>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</si>
  <si>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</si>
  <si>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</si>
  <si>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</si>
  <si>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</si>
  <si>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</si>
  <si>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</si>
  <si>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</si>
  <si>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</si>
  <si>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</si>
  <si>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</si>
  <si>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</si>
  <si>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</si>
  <si>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</si>
  <si>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</si>
  <si>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</si>
  <si>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</si>
  <si>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</si>
  <si>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</si>
  <si>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</si>
  <si>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</si>
  <si>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</si>
  <si>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</si>
  <si>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</si>
  <si>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</si>
  <si>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</si>
  <si>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</si>
  <si>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</si>
  <si>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</si>
  <si>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</si>
  <si>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</si>
  <si>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</si>
  <si>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</si>
  <si>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</si>
  <si>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</si>
  <si>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</si>
  <si>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</si>
  <si>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</si>
  <si>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</si>
  <si>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</si>
  <si>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</si>
  <si>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</si>
  <si>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</si>
  <si>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</si>
  <si>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</si>
  <si>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</si>
  <si>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</si>
  <si>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</si>
  <si>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</si>
  <si>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</si>
  <si>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</si>
  <si>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</si>
  <si>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</si>
  <si>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</si>
  <si>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</si>
  <si>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</si>
  <si>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</si>
  <si>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</si>
  <si>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</si>
  <si>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</si>
  <si>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</si>
  <si>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</si>
  <si>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</si>
  <si>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</si>
  <si>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</si>
  <si>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</si>
  <si>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</si>
  <si>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</si>
  <si>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</si>
  <si>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</si>
  <si>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</si>
  <si>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</si>
  <si>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</si>
  <si>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</si>
  <si>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</si>
  <si>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</si>
  <si>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</si>
  <si>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</si>
  <si>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</si>
  <si>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</si>
  <si>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</si>
  <si>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</si>
  <si>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</si>
  <si>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</si>
  <si>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</si>
  <si>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</si>
  <si>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</si>
  <si>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</si>
  <si>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</si>
  <si>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</si>
  <si>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</si>
  <si>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</si>
  <si>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</si>
  <si>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</si>
  <si>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</si>
  <si>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</si>
  <si>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</si>
  <si>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</si>
  <si>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</si>
  <si>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</si>
  <si>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</si>
  <si>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</si>
  <si>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</si>
  <si>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</si>
  <si>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</si>
  <si>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</si>
  <si>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</si>
  <si>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</si>
  <si>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</si>
  <si>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</si>
  <si>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</si>
  <si>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</si>
  <si>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</si>
  <si>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</si>
  <si>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</si>
  <si>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</si>
  <si>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</si>
  <si>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</si>
  <si>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</si>
  <si>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</si>
  <si>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</si>
  <si>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</si>
  <si>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</si>
  <si>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</si>
  <si>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</si>
  <si>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</si>
  <si>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</si>
  <si>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</si>
  <si>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</si>
  <si>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</si>
  <si>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</si>
  <si>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</si>
  <si>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</si>
  <si>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</si>
  <si>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</si>
  <si>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</si>
  <si>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</si>
  <si>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</si>
  <si>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</si>
  <si>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</si>
  <si>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</si>
  <si>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</si>
  <si>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</si>
  <si>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</si>
  <si>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</si>
  <si>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</si>
  <si>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</si>
  <si>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</si>
  <si>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</si>
  <si>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</si>
  <si>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</si>
  <si>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</si>
  <si>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</si>
  <si>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</si>
  <si>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</si>
  <si>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</si>
  <si>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</si>
  <si>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</si>
  <si>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</si>
  <si>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</si>
  <si>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</si>
  <si>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</si>
  <si>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</si>
  <si>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</si>
  <si>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</si>
  <si>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</si>
  <si>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</si>
  <si>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</si>
  <si>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</si>
  <si>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</si>
  <si>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</si>
  <si>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</si>
  <si>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</si>
  <si>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</si>
  <si>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</si>
  <si>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</si>
  <si>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</si>
  <si>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</si>
  <si>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</si>
  <si>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</si>
  <si>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</si>
  <si>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</si>
  <si>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</si>
  <si>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</si>
  <si>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</si>
  <si>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</si>
  <si>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</si>
  <si>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</si>
  <si>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</si>
  <si>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</si>
  <si>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</si>
  <si>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</si>
  <si>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</si>
  <si>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</si>
  <si>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</si>
  <si>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</si>
  <si>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</si>
  <si>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</si>
  <si>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</si>
  <si>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</si>
  <si>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</si>
  <si>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</si>
  <si>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</si>
  <si>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</si>
  <si>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</si>
  <si>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</si>
  <si>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</si>
  <si>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</si>
  <si>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</si>
  <si>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</si>
  <si>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</si>
  <si>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</si>
  <si>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</si>
  <si>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</si>
  <si>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</si>
  <si>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</si>
  <si>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</si>
  <si>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</si>
  <si>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</si>
  <si>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</si>
  <si>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</si>
  <si>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</si>
  <si>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</si>
  <si>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</si>
  <si>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</si>
  <si>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</si>
  <si>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</si>
  <si>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</si>
  <si>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</si>
  <si>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</si>
  <si>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</si>
  <si>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</si>
  <si>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</si>
  <si>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</si>
  <si>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</si>
  <si>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</si>
  <si>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</si>
  <si>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</si>
  <si>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</si>
  <si>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</si>
  <si>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</si>
  <si>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</si>
  <si>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</si>
  <si>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</si>
  <si>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</si>
  <si>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</si>
  <si>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</si>
  <si>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</si>
  <si>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</si>
  <si>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</si>
  <si>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</si>
  <si>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</si>
  <si>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</si>
  <si>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</si>
  <si>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</si>
  <si>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</si>
  <si>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</si>
  <si>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</si>
  <si>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</si>
  <si>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</si>
  <si>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</si>
  <si>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</si>
  <si>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</si>
  <si>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</si>
  <si>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</si>
  <si>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</si>
  <si>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</si>
  <si>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</si>
  <si>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</si>
  <si>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</si>
  <si>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</si>
  <si>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</si>
  <si>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</si>
  <si>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</si>
  <si>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</si>
  <si>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</si>
  <si>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</si>
  <si>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</si>
  <si>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</si>
  <si>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</si>
  <si>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</si>
  <si>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</si>
  <si>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</si>
  <si>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</si>
  <si>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</si>
  <si>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</si>
  <si>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</si>
  <si>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</si>
  <si>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</si>
  <si>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</si>
  <si>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</si>
  <si>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</si>
  <si>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</si>
  <si>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</si>
  <si>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</si>
  <si>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</si>
  <si>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</si>
  <si>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</si>
  <si>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</si>
  <si>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</si>
  <si>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</si>
  <si>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</si>
  <si>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</si>
  <si>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</si>
  <si>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</si>
  <si>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</si>
  <si>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</si>
  <si>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</si>
  <si>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</si>
  <si>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</si>
  <si>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</si>
  <si>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</si>
  <si>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</si>
  <si>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</si>
  <si>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自然環境局</t>
  </si>
  <si>
    <t>令和2年度</t>
  </si>
  <si>
    <t>令和3年度</t>
  </si>
  <si>
    <t>国立公園課
国立公園利用推進室</t>
  </si>
  <si>
    <t>-</t>
  </si>
  <si>
    <t>・新型コロナウイルス感染症緊急経済対策
・国民の命と暮らしを守る安心と希望のための総合経済対策</t>
  </si>
  <si>
    <t>国立・国定公園及び国民保養温泉地における誘客やワーケーションの推進の支援及びプロモーションを通じて、新型コロナウイルスの流行の収束までの間の地域の雇用の維持・確保及び国立公園等への誘客等に資することで、新型コロナウイルスの感染拡大の影響を受けている地域経済の再活性化に寄与する。</t>
  </si>
  <si>
    <t>生物多様性保全推進交付金</t>
  </si>
  <si>
    <t>環境保全調査費</t>
  </si>
  <si>
    <t>本事業を通じて1,000人の地域の雇用の維持・確保に貢献する。</t>
  </si>
  <si>
    <t>本事業が各事業者の雇用の維持・確保に貢献した人数</t>
  </si>
  <si>
    <t>人</t>
  </si>
  <si>
    <t>誘客の推進事業について、20事業者からの報告を確認したところ、１事業当たり平均3.6人の雇用の維持・確保に貢献していた。誘客の推進事業は343事業が実施されているため、1,000人以上の雇用の維持・確保につながっていると考えられる。なお、ワーケーションの推進事業についても、154事業が実施されており、こちらでも雇用の維持・確保が図られている。</t>
  </si>
  <si>
    <t>ウェブサイトにおける国立公園等のコンテンツの予約数を増加させる。</t>
  </si>
  <si>
    <t>ウェブサイトにおける国立公園等コンテンツの予約数（サイトから予約可能なページへの遷移数を含む）</t>
  </si>
  <si>
    <t>件</t>
  </si>
  <si>
    <t>ウィズ・コロナ時代の社会的ニーズに即したツアー等を実施し、国立公園等の利用者数を増加させる。</t>
  </si>
  <si>
    <t>国立・国定公園の利用者数（暦年）</t>
  </si>
  <si>
    <t>千人</t>
  </si>
  <si>
    <t>自然公園等利用者数調（環境省自然環境局）による。令和２年度第３次補正予算は令和３年度に繰り越して事業を実施しており、事業の成果により本格的な利用者数の増加が見込めるのは令和４年度となることから、令和４年度の利用者数により評価を行う。コロナ禍以前の８割まで利用者数を回復させるとの目標設定としている。</t>
  </si>
  <si>
    <t>●●</t>
    <phoneticPr fontId="5"/>
  </si>
  <si>
    <t>誘客やワーケーションの推進への支援件数</t>
  </si>
  <si>
    <t>国立公園誘客キャンペーンサイトの訪問回数（セッション数）</t>
  </si>
  <si>
    <t>回</t>
  </si>
  <si>
    <t>滞在型ツアーやワーケーションの推進への支援件数</t>
  </si>
  <si>
    <t>生物多様性保全推進交付金／誘客やワーケーションの推進への支援件数　　　　　　　　</t>
    <phoneticPr fontId="5"/>
  </si>
  <si>
    <t>百万円</t>
  </si>
  <si>
    <t>百万円／箇所数</t>
    <phoneticPr fontId="5"/>
  </si>
  <si>
    <t>1,811/497</t>
  </si>
  <si>
    <t>円</t>
  </si>
  <si>
    <t>生物多様性保全推進交付金／滞在型ツアーやワーケーションの推進への支援件数　　　　　　　　</t>
    <phoneticPr fontId="5"/>
  </si>
  <si>
    <t>百万円／箇所数</t>
    <phoneticPr fontId="5"/>
  </si>
  <si>
    <t>／　　　　　　　　　　　　　　</t>
    <phoneticPr fontId="5"/>
  </si>
  <si>
    <t>　　/</t>
    <phoneticPr fontId="5"/>
  </si>
  <si>
    <t>／　　　　　　　　　　　　　　</t>
    <phoneticPr fontId="5"/>
  </si>
  <si>
    <t>　　/</t>
    <phoneticPr fontId="5"/>
  </si>
  <si>
    <t>新02</t>
  </si>
  <si>
    <t>○</t>
  </si>
  <si>
    <t>本事業は、政府が策定した「新型コロナウイルス感染症緊急経済対策」に基づき、地域経済の再活性化を図るものであり、国策と社会のニーズを反映したものである。</t>
    <rPh sb="37" eb="39">
      <t>チイキ</t>
    </rPh>
    <rPh sb="39" eb="41">
      <t>ケイザイ</t>
    </rPh>
    <rPh sb="42" eb="46">
      <t>サイカッセイカ</t>
    </rPh>
    <rPh sb="47" eb="48">
      <t>ハカ</t>
    </rPh>
    <phoneticPr fontId="6"/>
  </si>
  <si>
    <t>本事業は、新型コロナウイルスの感染拡大を受けた緊急経済対策として実施するものであることから、国が実施すべき事業である。</t>
    <rPh sb="0" eb="1">
      <t>ホン</t>
    </rPh>
    <rPh sb="1" eb="3">
      <t>ジギョウ</t>
    </rPh>
    <rPh sb="5" eb="7">
      <t>シンガタ</t>
    </rPh>
    <rPh sb="15" eb="17">
      <t>カンセン</t>
    </rPh>
    <rPh sb="17" eb="19">
      <t>カクダイ</t>
    </rPh>
    <rPh sb="20" eb="21">
      <t>ウ</t>
    </rPh>
    <rPh sb="23" eb="25">
      <t>キンキュウ</t>
    </rPh>
    <rPh sb="25" eb="27">
      <t>ケイザイ</t>
    </rPh>
    <rPh sb="27" eb="29">
      <t>タイサク</t>
    </rPh>
    <rPh sb="32" eb="34">
      <t>ジッシ</t>
    </rPh>
    <rPh sb="46" eb="47">
      <t>クニ</t>
    </rPh>
    <rPh sb="48" eb="50">
      <t>ジッシ</t>
    </rPh>
    <rPh sb="53" eb="55">
      <t>ジギョウ</t>
    </rPh>
    <phoneticPr fontId="6"/>
  </si>
  <si>
    <t>本事業は新型コロナウイルスの感染拡大を受けた地域経済の活性化に必要な事業であり、「新型コロナウイルス感染症緊急経済対策」に位置づけられるなど政策体系の中で優先順位の高い事業となっている。</t>
    <rPh sb="4" eb="6">
      <t>シンガタ</t>
    </rPh>
    <rPh sb="14" eb="16">
      <t>カンセン</t>
    </rPh>
    <rPh sb="16" eb="18">
      <t>カクダイ</t>
    </rPh>
    <rPh sb="19" eb="20">
      <t>ウ</t>
    </rPh>
    <rPh sb="22" eb="24">
      <t>チイキ</t>
    </rPh>
    <rPh sb="24" eb="26">
      <t>ケイザイ</t>
    </rPh>
    <rPh sb="27" eb="30">
      <t>カッセイカ</t>
    </rPh>
    <phoneticPr fontId="6"/>
  </si>
  <si>
    <t>間接補助事業者及び請負先の選定に当たっては、それぞれ公募及び総合評価入札方式により選定しており、競争性、妥当性を確保している。</t>
    <phoneticPr fontId="5"/>
  </si>
  <si>
    <t>無</t>
  </si>
  <si>
    <t>本事業は、新型コロナウイルスの感染拡大を受けた緊急経済対策として実施するものであり、定額・定率補助としていることから、妥当である。</t>
    <rPh sb="42" eb="44">
      <t>テイガク</t>
    </rPh>
    <rPh sb="45" eb="47">
      <t>テイリツ</t>
    </rPh>
    <rPh sb="47" eb="49">
      <t>ホジョ</t>
    </rPh>
    <rPh sb="59" eb="61">
      <t>ダトウ</t>
    </rPh>
    <phoneticPr fontId="6"/>
  </si>
  <si>
    <t>幅広い者に支援を行うため、申請件数を踏まえて補助額を減額しており、妥当な水準の範囲内である。</t>
    <rPh sb="0" eb="2">
      <t>ハバヒロ</t>
    </rPh>
    <rPh sb="3" eb="4">
      <t>シャ</t>
    </rPh>
    <rPh sb="5" eb="7">
      <t>シエン</t>
    </rPh>
    <rPh sb="8" eb="9">
      <t>オコナ</t>
    </rPh>
    <rPh sb="13" eb="15">
      <t>シンセイ</t>
    </rPh>
    <rPh sb="15" eb="17">
      <t>ケンスウ</t>
    </rPh>
    <rPh sb="18" eb="19">
      <t>フ</t>
    </rPh>
    <rPh sb="22" eb="24">
      <t>ホジョ</t>
    </rPh>
    <rPh sb="24" eb="25">
      <t>ガク</t>
    </rPh>
    <rPh sb="26" eb="28">
      <t>ゲンガク</t>
    </rPh>
    <rPh sb="33" eb="35">
      <t>ダトウ</t>
    </rPh>
    <rPh sb="36" eb="38">
      <t>スイジュン</t>
    </rPh>
    <rPh sb="39" eb="42">
      <t>ハンイナイ</t>
    </rPh>
    <phoneticPr fontId="6"/>
  </si>
  <si>
    <t>補助事業者の事務費は必要最小限となっている。</t>
    <rPh sb="0" eb="2">
      <t>ホジョ</t>
    </rPh>
    <rPh sb="2" eb="4">
      <t>ジギョウ</t>
    </rPh>
    <rPh sb="4" eb="5">
      <t>シャ</t>
    </rPh>
    <rPh sb="6" eb="9">
      <t>ジムヒ</t>
    </rPh>
    <rPh sb="10" eb="12">
      <t>ヒツヨウ</t>
    </rPh>
    <rPh sb="12" eb="15">
      <t>サイショウゲン</t>
    </rPh>
    <phoneticPr fontId="6"/>
  </si>
  <si>
    <t>費目・使途を精査し、真に必要なものに限定している。</t>
  </si>
  <si>
    <t>適正な事業実施期間を確保するためのものであり、やむを得ない。</t>
    <rPh sb="0" eb="2">
      <t>テキセイ</t>
    </rPh>
    <rPh sb="3" eb="5">
      <t>ジギョウ</t>
    </rPh>
    <rPh sb="5" eb="7">
      <t>ジッシ</t>
    </rPh>
    <rPh sb="7" eb="9">
      <t>キカン</t>
    </rPh>
    <rPh sb="10" eb="12">
      <t>カクホ</t>
    </rPh>
    <rPh sb="26" eb="27">
      <t>エ</t>
    </rPh>
    <phoneticPr fontId="6"/>
  </si>
  <si>
    <t>可能な限り早期に予算執行を行い、事業実施期間の確保に努めた。</t>
    <rPh sb="0" eb="2">
      <t>カノウ</t>
    </rPh>
    <rPh sb="3" eb="4">
      <t>カギ</t>
    </rPh>
    <rPh sb="5" eb="7">
      <t>ソウキ</t>
    </rPh>
    <rPh sb="8" eb="10">
      <t>ヨサン</t>
    </rPh>
    <rPh sb="10" eb="12">
      <t>シッコウ</t>
    </rPh>
    <rPh sb="13" eb="14">
      <t>オコナ</t>
    </rPh>
    <rPh sb="16" eb="18">
      <t>ジギョウ</t>
    </rPh>
    <rPh sb="18" eb="20">
      <t>ジッシ</t>
    </rPh>
    <rPh sb="20" eb="22">
      <t>キカン</t>
    </rPh>
    <rPh sb="23" eb="25">
      <t>カクホ</t>
    </rPh>
    <rPh sb="26" eb="27">
      <t>ツト</t>
    </rPh>
    <phoneticPr fontId="6"/>
  </si>
  <si>
    <t>‐</t>
  </si>
  <si>
    <t>△</t>
  </si>
  <si>
    <t>おおむね成果目標に見合ったものとなっている。</t>
    <rPh sb="4" eb="6">
      <t>セイカ</t>
    </rPh>
    <rPh sb="6" eb="8">
      <t>モクヒョウ</t>
    </rPh>
    <rPh sb="9" eb="11">
      <t>ミア</t>
    </rPh>
    <phoneticPr fontId="6"/>
  </si>
  <si>
    <t>見込みを大幅に上回る支援を行っている。</t>
    <rPh sb="0" eb="2">
      <t>ミコ</t>
    </rPh>
    <rPh sb="4" eb="6">
      <t>オオハバ</t>
    </rPh>
    <rPh sb="7" eb="9">
      <t>ウワマワ</t>
    </rPh>
    <rPh sb="10" eb="12">
      <t>シエン</t>
    </rPh>
    <rPh sb="13" eb="14">
      <t>オコナ</t>
    </rPh>
    <phoneticPr fontId="6"/>
  </si>
  <si>
    <t>整備された施設や成果物は既に活用されている。</t>
    <rPh sb="0" eb="2">
      <t>セイビ</t>
    </rPh>
    <rPh sb="5" eb="7">
      <t>シセツ</t>
    </rPh>
    <rPh sb="8" eb="11">
      <t>セイカブツ</t>
    </rPh>
    <rPh sb="12" eb="13">
      <t>スデ</t>
    </rPh>
    <rPh sb="14" eb="16">
      <t>カツヨウ</t>
    </rPh>
    <phoneticPr fontId="6"/>
  </si>
  <si>
    <t>本事業は、政府が策定した「新型コロナウイルス感染症緊急経済対策」に基づき、地域経済の再活性化を図るものであり、各地で行われる497件の事業支援を通じて、新型コロナウイルス感染症収束後の国立公園等利用者の回復に向けて、魅力的な誘客ツアーやワーケーションの受け入れや今後に向けた受け入れ体制の整備を行うことで、地域の関係事業者の雇用の維持・確保や地域経済の再活性化に貢献することが出来た。</t>
    <rPh sb="37" eb="39">
      <t>チイキ</t>
    </rPh>
    <rPh sb="39" eb="41">
      <t>ケイザイ</t>
    </rPh>
    <rPh sb="42" eb="46">
      <t>サイカッセイカ</t>
    </rPh>
    <rPh sb="47" eb="48">
      <t>ハカ</t>
    </rPh>
    <rPh sb="55" eb="57">
      <t>カクチ</t>
    </rPh>
    <rPh sb="58" eb="59">
      <t>オコナ</t>
    </rPh>
    <rPh sb="65" eb="66">
      <t>ケン</t>
    </rPh>
    <rPh sb="67" eb="69">
      <t>ジギョウ</t>
    </rPh>
    <rPh sb="69" eb="71">
      <t>シエン</t>
    </rPh>
    <rPh sb="72" eb="73">
      <t>ツウ</t>
    </rPh>
    <rPh sb="76" eb="78">
      <t>シンガタ</t>
    </rPh>
    <rPh sb="85" eb="88">
      <t>カンセンショウ</t>
    </rPh>
    <rPh sb="88" eb="90">
      <t>シュウソク</t>
    </rPh>
    <rPh sb="90" eb="91">
      <t>ゴ</t>
    </rPh>
    <rPh sb="92" eb="94">
      <t>コクリツ</t>
    </rPh>
    <rPh sb="94" eb="96">
      <t>コウエン</t>
    </rPh>
    <rPh sb="96" eb="97">
      <t>トウ</t>
    </rPh>
    <rPh sb="97" eb="100">
      <t>リヨウシャ</t>
    </rPh>
    <rPh sb="101" eb="103">
      <t>カイフク</t>
    </rPh>
    <rPh sb="104" eb="105">
      <t>ム</t>
    </rPh>
    <rPh sb="108" eb="111">
      <t>ミリョクテキ</t>
    </rPh>
    <rPh sb="112" eb="114">
      <t>ユウキャク</t>
    </rPh>
    <rPh sb="126" eb="127">
      <t>ウ</t>
    </rPh>
    <rPh sb="128" eb="129">
      <t>イ</t>
    </rPh>
    <rPh sb="131" eb="133">
      <t>コンゴ</t>
    </rPh>
    <rPh sb="134" eb="135">
      <t>ム</t>
    </rPh>
    <rPh sb="137" eb="138">
      <t>ウ</t>
    </rPh>
    <rPh sb="139" eb="140">
      <t>イ</t>
    </rPh>
    <rPh sb="141" eb="143">
      <t>タイセイ</t>
    </rPh>
    <rPh sb="144" eb="146">
      <t>セイビ</t>
    </rPh>
    <rPh sb="147" eb="148">
      <t>オコナ</t>
    </rPh>
    <rPh sb="153" eb="155">
      <t>チイキ</t>
    </rPh>
    <rPh sb="156" eb="158">
      <t>カンケイ</t>
    </rPh>
    <rPh sb="158" eb="161">
      <t>ジギョウシャ</t>
    </rPh>
    <rPh sb="162" eb="164">
      <t>コヨウ</t>
    </rPh>
    <rPh sb="165" eb="167">
      <t>イジ</t>
    </rPh>
    <rPh sb="168" eb="170">
      <t>カクホ</t>
    </rPh>
    <rPh sb="171" eb="173">
      <t>チイキ</t>
    </rPh>
    <rPh sb="173" eb="175">
      <t>ケイザイ</t>
    </rPh>
    <rPh sb="176" eb="180">
      <t>サイカッセイカ</t>
    </rPh>
    <rPh sb="181" eb="183">
      <t>コウケン</t>
    </rPh>
    <rPh sb="188" eb="190">
      <t>デキ</t>
    </rPh>
    <phoneticPr fontId="6"/>
  </si>
  <si>
    <t>令和２年度第３次補正予算において国立公園・温泉地等での滞在型ツアー・ワーケーション推進事業として新型コロナウイルスの感染拡大により減退した公園・温泉地利用の反転攻勢と地域経済の再活性化への支援を引き続き行うこととしており、効果的・効率的な事業執行に努める。</t>
    <rPh sb="111" eb="114">
      <t>コウカテキ</t>
    </rPh>
    <rPh sb="115" eb="118">
      <t>コウリツテキ</t>
    </rPh>
    <rPh sb="119" eb="121">
      <t>ジギョウ</t>
    </rPh>
    <rPh sb="121" eb="123">
      <t>シッコウ</t>
    </rPh>
    <rPh sb="124" eb="125">
      <t>ツト</t>
    </rPh>
    <phoneticPr fontId="6"/>
  </si>
  <si>
    <t>国立・国定公園への誘客の推進事業及び国立・国定公園、温泉地でのワーケーション推進事業費</t>
  </si>
  <si>
    <t>C.（株）JTB</t>
    <rPh sb="3" eb="4">
      <t>カブ</t>
    </rPh>
    <phoneticPr fontId="5"/>
  </si>
  <si>
    <t>人件費</t>
    <rPh sb="0" eb="3">
      <t>ジンケンヒ</t>
    </rPh>
    <phoneticPr fontId="5"/>
  </si>
  <si>
    <t>旅費</t>
    <rPh sb="0" eb="2">
      <t>リョヒ</t>
    </rPh>
    <phoneticPr fontId="5"/>
  </si>
  <si>
    <t>雑役務費</t>
    <rPh sb="0" eb="1">
      <t>ザツ</t>
    </rPh>
    <rPh sb="1" eb="3">
      <t>エキム</t>
    </rPh>
    <rPh sb="3" eb="4">
      <t>ヒ</t>
    </rPh>
    <phoneticPr fontId="5"/>
  </si>
  <si>
    <t>印刷製本費</t>
    <rPh sb="0" eb="2">
      <t>インサツ</t>
    </rPh>
    <rPh sb="2" eb="4">
      <t>セイホン</t>
    </rPh>
    <rPh sb="4" eb="5">
      <t>ヒ</t>
    </rPh>
    <phoneticPr fontId="5"/>
  </si>
  <si>
    <t>謝金</t>
    <rPh sb="0" eb="2">
      <t>シャキン</t>
    </rPh>
    <phoneticPr fontId="5"/>
  </si>
  <si>
    <t>再委託費</t>
    <rPh sb="0" eb="1">
      <t>サイ</t>
    </rPh>
    <rPh sb="1" eb="4">
      <t>イタクヒ</t>
    </rPh>
    <phoneticPr fontId="5"/>
  </si>
  <si>
    <t>その他</t>
    <rPh sb="2" eb="3">
      <t>ホカ</t>
    </rPh>
    <phoneticPr fontId="5"/>
  </si>
  <si>
    <t>計画検討・調査等</t>
    <rPh sb="0" eb="2">
      <t>ケイカク</t>
    </rPh>
    <rPh sb="2" eb="4">
      <t>ケントウ</t>
    </rPh>
    <rPh sb="5" eb="7">
      <t>チョウサ</t>
    </rPh>
    <rPh sb="7" eb="8">
      <t>トウ</t>
    </rPh>
    <phoneticPr fontId="5"/>
  </si>
  <si>
    <t>プロモーション実施等</t>
    <rPh sb="7" eb="9">
      <t>ジッシ</t>
    </rPh>
    <rPh sb="9" eb="10">
      <t>トウ</t>
    </rPh>
    <phoneticPr fontId="5"/>
  </si>
  <si>
    <t>報告書</t>
    <rPh sb="0" eb="3">
      <t>ホウコクショ</t>
    </rPh>
    <phoneticPr fontId="5"/>
  </si>
  <si>
    <t>一般管理費、消費税等</t>
    <rPh sb="0" eb="2">
      <t>イッパン</t>
    </rPh>
    <rPh sb="2" eb="5">
      <t>カンリヒ</t>
    </rPh>
    <rPh sb="6" eb="9">
      <t>ショウヒゼイ</t>
    </rPh>
    <rPh sb="9" eb="10">
      <t>トウ</t>
    </rPh>
    <phoneticPr fontId="5"/>
  </si>
  <si>
    <t>旅費等</t>
    <rPh sb="0" eb="3">
      <t>リョヒトウ</t>
    </rPh>
    <phoneticPr fontId="5"/>
  </si>
  <si>
    <t>株式会社電通アドギア</t>
    <rPh sb="0" eb="2">
      <t>カブシキ</t>
    </rPh>
    <rPh sb="2" eb="4">
      <t>カイシャ</t>
    </rPh>
    <rPh sb="4" eb="6">
      <t>デンツウ</t>
    </rPh>
    <phoneticPr fontId="5"/>
  </si>
  <si>
    <t>株式会社JTB</t>
    <rPh sb="0" eb="2">
      <t>カブシキ</t>
    </rPh>
    <rPh sb="2" eb="4">
      <t>カイシャ</t>
    </rPh>
    <phoneticPr fontId="5"/>
  </si>
  <si>
    <t>-</t>
    <phoneticPr fontId="5"/>
  </si>
  <si>
    <t>国立・国定公園や温泉地でワーケーションが可能であることを発信し、遊び、働くという新たなライフスタイル変革と地域活性化を図る。</t>
    <phoneticPr fontId="5"/>
  </si>
  <si>
    <t>5.生物多様性の保全と自然との共生の推進</t>
    <phoneticPr fontId="5"/>
  </si>
  <si>
    <t>A.一般財団法人環境イノベーション情報機構</t>
    <rPh sb="2" eb="10">
      <t>イッパンザイダンホウジンカンキョウ</t>
    </rPh>
    <rPh sb="17" eb="19">
      <t>ジョウホウ</t>
    </rPh>
    <rPh sb="19" eb="21">
      <t>キコウ</t>
    </rPh>
    <phoneticPr fontId="5"/>
  </si>
  <si>
    <t>事業費（補助金）</t>
    <rPh sb="0" eb="3">
      <t>ジギョウヒ</t>
    </rPh>
    <rPh sb="4" eb="7">
      <t>ホジョキン</t>
    </rPh>
    <phoneticPr fontId="5"/>
  </si>
  <si>
    <t>間接補助事業者への補助金の交付</t>
    <rPh sb="0" eb="2">
      <t>カンセツ</t>
    </rPh>
    <rPh sb="2" eb="4">
      <t>ホジョ</t>
    </rPh>
    <rPh sb="4" eb="7">
      <t>ジギョウシャ</t>
    </rPh>
    <rPh sb="9" eb="12">
      <t>ホジョキン</t>
    </rPh>
    <rPh sb="13" eb="15">
      <t>コウフ</t>
    </rPh>
    <phoneticPr fontId="5"/>
  </si>
  <si>
    <t>給与手当・通勤手当</t>
    <rPh sb="0" eb="4">
      <t>キュウヨテアテ</t>
    </rPh>
    <rPh sb="5" eb="9">
      <t>ツウキンテアテ</t>
    </rPh>
    <phoneticPr fontId="5"/>
  </si>
  <si>
    <t>共済費</t>
    <rPh sb="0" eb="3">
      <t>キョウサイヒ</t>
    </rPh>
    <phoneticPr fontId="5"/>
  </si>
  <si>
    <t>使用料及賃借料</t>
    <rPh sb="0" eb="3">
      <t>シヨウリョウ</t>
    </rPh>
    <rPh sb="3" eb="4">
      <t>オヨ</t>
    </rPh>
    <rPh sb="4" eb="7">
      <t>チンシャクリョウ</t>
    </rPh>
    <phoneticPr fontId="5"/>
  </si>
  <si>
    <t>補助金</t>
    <rPh sb="0" eb="3">
      <t>ホジョキン</t>
    </rPh>
    <phoneticPr fontId="5"/>
  </si>
  <si>
    <t>補助事業の実施</t>
    <rPh sb="0" eb="4">
      <t>ホジョジギョウ</t>
    </rPh>
    <rPh sb="5" eb="7">
      <t>ジッシ</t>
    </rPh>
    <phoneticPr fontId="5"/>
  </si>
  <si>
    <t>75/51</t>
    <phoneticPr fontId="5"/>
  </si>
  <si>
    <t>1.3/1</t>
    <phoneticPr fontId="5"/>
  </si>
  <si>
    <t>新型コロナウイルスの流行の収束までの間の地域の雇用の維持・確保等に資することで、新型コロナウイルスの感染拡大の影響を受けている地域経済の再活性化に寄与する。</t>
    <phoneticPr fontId="5"/>
  </si>
  <si>
    <t>1847/391</t>
    <phoneticPr fontId="5"/>
  </si>
  <si>
    <t>47/14</t>
    <phoneticPr fontId="5"/>
  </si>
  <si>
    <t>-</t>
    <phoneticPr fontId="5"/>
  </si>
  <si>
    <t>546/683145</t>
    <phoneticPr fontId="5"/>
  </si>
  <si>
    <t>-</t>
    <phoneticPr fontId="5"/>
  </si>
  <si>
    <t>B.株式会社東園</t>
    <rPh sb="2" eb="6">
      <t>カブシキガイシャ</t>
    </rPh>
    <rPh sb="6" eb="8">
      <t>アズマエン</t>
    </rPh>
    <phoneticPr fontId="5"/>
  </si>
  <si>
    <t>株式会社東園</t>
    <phoneticPr fontId="5"/>
  </si>
  <si>
    <t>特定非営利活動法人きれいなおうみを作ろうの会</t>
    <phoneticPr fontId="5"/>
  </si>
  <si>
    <t>志摩市</t>
    <phoneticPr fontId="5"/>
  </si>
  <si>
    <t>特定非営利活動法人カケルバイク</t>
    <phoneticPr fontId="5"/>
  </si>
  <si>
    <t>株式会社　くまもとDMC</t>
    <phoneticPr fontId="5"/>
  </si>
  <si>
    <t>サイクルツーリズムの創出による南阿蘇鉄道の観光客増加と地域の賑わいづくりプロジェクト実行委員会</t>
    <phoneticPr fontId="5"/>
  </si>
  <si>
    <t>阿蘇くじゅうサイクルツーリズム推進協議会</t>
    <phoneticPr fontId="5"/>
  </si>
  <si>
    <t>一般社団法人　妙高ツーリズムマネジメント</t>
    <phoneticPr fontId="5"/>
  </si>
  <si>
    <t>知床国立公園カムイワッカ地区自動車利用適正化対策連絡協議会</t>
    <phoneticPr fontId="5"/>
  </si>
  <si>
    <t>福島県</t>
    <phoneticPr fontId="5"/>
  </si>
  <si>
    <t>出羽三山門前町プロジェクト</t>
    <phoneticPr fontId="5"/>
  </si>
  <si>
    <t>やまはく・うみはく協議会</t>
    <phoneticPr fontId="5"/>
  </si>
  <si>
    <t>一般社団法人　関東観光広域連携事業推進協議会</t>
    <phoneticPr fontId="5"/>
  </si>
  <si>
    <t>公益社団法人霧島市観光協会</t>
    <phoneticPr fontId="5"/>
  </si>
  <si>
    <t>大和村集落まるごと体験協議会</t>
    <phoneticPr fontId="5"/>
  </si>
  <si>
    <t>特定非営利活動法人五ヶ瀬自然学校</t>
    <phoneticPr fontId="5"/>
  </si>
  <si>
    <t>滞在型ツーリズム推進協議会</t>
    <phoneticPr fontId="5"/>
  </si>
  <si>
    <t>日本みどりのプロジェクト推進協議会</t>
    <phoneticPr fontId="5"/>
  </si>
  <si>
    <t>株式会社地域ブランディング研究所</t>
    <phoneticPr fontId="5"/>
  </si>
  <si>
    <t>株式会社たびぞう　</t>
    <phoneticPr fontId="5"/>
  </si>
  <si>
    <t>帰ってきた蓼科株式会社</t>
    <phoneticPr fontId="5"/>
  </si>
  <si>
    <t>観光かごしま大キャンペーン推進協議会</t>
    <phoneticPr fontId="5"/>
  </si>
  <si>
    <t>一般社団法人豊前市観光協会</t>
    <phoneticPr fontId="5"/>
  </si>
  <si>
    <t>信濃町ホースプロジェクト推進協議会</t>
    <phoneticPr fontId="5"/>
  </si>
  <si>
    <t>岩美渚泊推進協議会</t>
    <phoneticPr fontId="5"/>
  </si>
  <si>
    <t>ツーリズム豊後大野</t>
    <phoneticPr fontId="5"/>
  </si>
  <si>
    <t>補助金等交付</t>
  </si>
  <si>
    <t>国立・国定公園への誘客の推進事業
国立・国定公園、温泉地でのワーケーションの推進事業費</t>
    <phoneticPr fontId="5"/>
  </si>
  <si>
    <t>国立・国定公園、温泉地でのワーケーションの推進事業</t>
    <phoneticPr fontId="5"/>
  </si>
  <si>
    <t>-</t>
    <phoneticPr fontId="5"/>
  </si>
  <si>
    <t>一般財団法人環境イノベーション情報機構</t>
    <phoneticPr fontId="5"/>
  </si>
  <si>
    <t>間接補助事業者への補助金の交付</t>
    <phoneticPr fontId="5"/>
  </si>
  <si>
    <t>https://www.env.go.jp/guide/seisaku/index.html</t>
    <phoneticPr fontId="5"/>
  </si>
  <si>
    <t>国立公園誘客キャンペーンサイトの訪問数を増加させる。</t>
    <rPh sb="0" eb="2">
      <t>コクリツ</t>
    </rPh>
    <rPh sb="2" eb="4">
      <t>コウエン</t>
    </rPh>
    <rPh sb="4" eb="6">
      <t>ユウキャク</t>
    </rPh>
    <rPh sb="16" eb="18">
      <t>ホウモン</t>
    </rPh>
    <rPh sb="18" eb="19">
      <t>スウ</t>
    </rPh>
    <rPh sb="20" eb="22">
      <t>ゾウカ</t>
    </rPh>
    <phoneticPr fontId="5"/>
  </si>
  <si>
    <t>ウェブサイトの構築・運営事業において、数値を計測。
(※国立公園等誘客のためのウェブサイト（日本語）における予約動線ついて令和3年度に構築）
プロモーション事業費については、国内在住者に対するプロモーション事業費のみを計上。</t>
    <rPh sb="12" eb="14">
      <t>ジギョウ</t>
    </rPh>
    <rPh sb="61" eb="63">
      <t>レイワ</t>
    </rPh>
    <phoneticPr fontId="5"/>
  </si>
  <si>
    <t>国立・国定公園への誘客の推進等に係る国内外向け緊急プロモーションの実施等業務</t>
    <rPh sb="0" eb="2">
      <t>コクリツ</t>
    </rPh>
    <rPh sb="3" eb="5">
      <t>コクテイ</t>
    </rPh>
    <rPh sb="5" eb="7">
      <t>コウエン</t>
    </rPh>
    <rPh sb="9" eb="11">
      <t>ユウキャク</t>
    </rPh>
    <rPh sb="12" eb="14">
      <t>スイシン</t>
    </rPh>
    <rPh sb="14" eb="15">
      <t>トウ</t>
    </rPh>
    <rPh sb="16" eb="17">
      <t>カカワ</t>
    </rPh>
    <rPh sb="18" eb="21">
      <t>コクナイガイ</t>
    </rPh>
    <rPh sb="21" eb="22">
      <t>ム</t>
    </rPh>
    <rPh sb="23" eb="25">
      <t>キンキュウ</t>
    </rPh>
    <rPh sb="33" eb="35">
      <t>ジッシ</t>
    </rPh>
    <rPh sb="35" eb="36">
      <t>トウ</t>
    </rPh>
    <rPh sb="36" eb="38">
      <t>ギョウム</t>
    </rPh>
    <phoneticPr fontId="5"/>
  </si>
  <si>
    <t>ウィズコロナ・ポストコロナを踏まえた国立公園への誘客の推進等に係るプロモーションツール及びランディングサイトの拡充等業務</t>
    <rPh sb="14" eb="15">
      <t>フ</t>
    </rPh>
    <rPh sb="18" eb="20">
      <t>コクリツ</t>
    </rPh>
    <rPh sb="20" eb="22">
      <t>コウエン</t>
    </rPh>
    <rPh sb="24" eb="26">
      <t>ユウキャク</t>
    </rPh>
    <rPh sb="27" eb="29">
      <t>スイシン</t>
    </rPh>
    <rPh sb="29" eb="30">
      <t>トウ</t>
    </rPh>
    <rPh sb="31" eb="32">
      <t>カカワ</t>
    </rPh>
    <rPh sb="43" eb="44">
      <t>オヨ</t>
    </rPh>
    <rPh sb="55" eb="57">
      <t>カクジュウ</t>
    </rPh>
    <rPh sb="57" eb="58">
      <t>トウ</t>
    </rPh>
    <rPh sb="58" eb="60">
      <t>ギョウム</t>
    </rPh>
    <phoneticPr fontId="5"/>
  </si>
  <si>
    <t>国立公園公式ＳＮＳ運営及び海外向け情報発信等業務</t>
    <rPh sb="0" eb="2">
      <t>コクリツ</t>
    </rPh>
    <rPh sb="2" eb="4">
      <t>コウエン</t>
    </rPh>
    <rPh sb="4" eb="6">
      <t>コウシキ</t>
    </rPh>
    <rPh sb="9" eb="11">
      <t>ウンエイ</t>
    </rPh>
    <rPh sb="11" eb="12">
      <t>オヨ</t>
    </rPh>
    <rPh sb="13" eb="15">
      <t>カイガイ</t>
    </rPh>
    <rPh sb="15" eb="16">
      <t>ム</t>
    </rPh>
    <rPh sb="17" eb="19">
      <t>ジョウホウ</t>
    </rPh>
    <rPh sb="19" eb="21">
      <t>ハッシン</t>
    </rPh>
    <rPh sb="21" eb="22">
      <t>トウ</t>
    </rPh>
    <rPh sb="22" eb="24">
      <t>ギョウム</t>
    </rPh>
    <phoneticPr fontId="5"/>
  </si>
  <si>
    <t>広く国内外に対して、ウェブサイト等を活用して国立公園等の魅力紹介や国立公園等で実施できるアクティビティ等のコンテンツの紹介等を行い、国立公園の認知向上・誘客促進、そのことによる地域活性化を図る。</t>
    <rPh sb="0" eb="1">
      <t>ヒロ</t>
    </rPh>
    <rPh sb="2" eb="5">
      <t>コクナイガイ</t>
    </rPh>
    <rPh sb="6" eb="7">
      <t>タイ</t>
    </rPh>
    <rPh sb="16" eb="17">
      <t>トウ</t>
    </rPh>
    <rPh sb="18" eb="20">
      <t>カツヨウ</t>
    </rPh>
    <rPh sb="22" eb="24">
      <t>コクリツ</t>
    </rPh>
    <rPh sb="24" eb="26">
      <t>コウエン</t>
    </rPh>
    <rPh sb="26" eb="27">
      <t>トウ</t>
    </rPh>
    <rPh sb="28" eb="30">
      <t>ミリョク</t>
    </rPh>
    <rPh sb="30" eb="32">
      <t>ショウカイ</t>
    </rPh>
    <rPh sb="33" eb="35">
      <t>コクリツ</t>
    </rPh>
    <rPh sb="35" eb="37">
      <t>コウエン</t>
    </rPh>
    <rPh sb="37" eb="38">
      <t>トウ</t>
    </rPh>
    <rPh sb="39" eb="41">
      <t>ジッシ</t>
    </rPh>
    <rPh sb="51" eb="52">
      <t>トウ</t>
    </rPh>
    <rPh sb="59" eb="61">
      <t>ショウカイ</t>
    </rPh>
    <rPh sb="61" eb="62">
      <t>トウ</t>
    </rPh>
    <rPh sb="63" eb="64">
      <t>オコナ</t>
    </rPh>
    <rPh sb="66" eb="68">
      <t>コクリツ</t>
    </rPh>
    <rPh sb="68" eb="70">
      <t>コウエン</t>
    </rPh>
    <rPh sb="71" eb="73">
      <t>ニンチ</t>
    </rPh>
    <rPh sb="73" eb="75">
      <t>コウジョウ</t>
    </rPh>
    <rPh sb="76" eb="78">
      <t>ユウキャク</t>
    </rPh>
    <rPh sb="78" eb="80">
      <t>ソクシン</t>
    </rPh>
    <rPh sb="88" eb="90">
      <t>チイキ</t>
    </rPh>
    <rPh sb="90" eb="93">
      <t>カッセイカ</t>
    </rPh>
    <rPh sb="94" eb="95">
      <t>ハカ</t>
    </rPh>
    <phoneticPr fontId="5"/>
  </si>
  <si>
    <t>　　百万円/セッション数</t>
    <rPh sb="2" eb="3">
      <t>ヒャク</t>
    </rPh>
    <rPh sb="3" eb="5">
      <t>マンエン</t>
    </rPh>
    <rPh sb="11" eb="12">
      <t>スウ</t>
    </rPh>
    <phoneticPr fontId="5"/>
  </si>
  <si>
    <t>プロモーション事業費（百万円）／　国立公園誘客キャンペーンサイトの訪問回数（セッション数）</t>
    <rPh sb="11" eb="13">
      <t>ヒャクマン</t>
    </rPh>
    <rPh sb="13" eb="14">
      <t>エン</t>
    </rPh>
    <phoneticPr fontId="5"/>
  </si>
  <si>
    <t>-</t>
    <phoneticPr fontId="5"/>
  </si>
  <si>
    <t>D.</t>
    <phoneticPr fontId="5"/>
  </si>
  <si>
    <t>役務費</t>
    <rPh sb="0" eb="3">
      <t>エキムヒ</t>
    </rPh>
    <phoneticPr fontId="5"/>
  </si>
  <si>
    <t>旅費交通費</t>
    <rPh sb="0" eb="2">
      <t>リョヒ</t>
    </rPh>
    <rPh sb="2" eb="5">
      <t>コウツウヒ</t>
    </rPh>
    <phoneticPr fontId="5"/>
  </si>
  <si>
    <t>通信運搬費</t>
    <rPh sb="0" eb="2">
      <t>ツウシン</t>
    </rPh>
    <rPh sb="2" eb="4">
      <t>ウンパン</t>
    </rPh>
    <rPh sb="4" eb="5">
      <t>ヒ</t>
    </rPh>
    <phoneticPr fontId="5"/>
  </si>
  <si>
    <t>消耗品費</t>
    <rPh sb="0" eb="3">
      <t>ショウモウヒン</t>
    </rPh>
    <rPh sb="3" eb="4">
      <t>ヒ</t>
    </rPh>
    <phoneticPr fontId="5"/>
  </si>
  <si>
    <t>手数料</t>
    <rPh sb="0" eb="3">
      <t>テスウリョウ</t>
    </rPh>
    <phoneticPr fontId="5"/>
  </si>
  <si>
    <t>目標5-2</t>
    <rPh sb="0" eb="1">
      <t>モクヒョウ</t>
    </rPh>
    <phoneticPr fontId="5"/>
  </si>
  <si>
    <t>課長　則久　雅司
室長　岡野　隆宏</t>
    <rPh sb="3" eb="8">
      <t>ノリ</t>
    </rPh>
    <phoneticPr fontId="5"/>
  </si>
  <si>
    <t>外部有識者点検対象外</t>
    <phoneticPr fontId="5"/>
  </si>
  <si>
    <t>終了予定</t>
  </si>
  <si>
    <t>令和4年度で終了の事業。
令和4年度においては、令和3年度から繰り越した予算を執行していることから、より一層の事業進捗管理に努めつつ、国立・国定公園及び国民保養温泉地における誘客やワーケーションの推進に対する支援等を行うこと。</t>
    <phoneticPr fontId="5"/>
  </si>
  <si>
    <t>より一層の事業進捗管理に努め、国立・国定公園及び国民保養温泉地における誘客やワーケーションの推進に対する支援等を行う。</t>
    <phoneticPr fontId="5"/>
  </si>
  <si>
    <t>国立・国定公園及び国民保養温泉地における誘客やワーケーションの推進を支援するとともに、国内外向け緊急プロモーションを実施する。
交付率は、令和２年度（補正予算）国立・国定公園への誘客の推進事業費及び国立・国定公園、温泉地でのワーケーションの推進事業費の誘客の推進事業で、定額(上限1,000万円)または1/2、ワーケーションの推進事業で定額(上限300万円)または1/2である。
令和２年度(補正予算)国立公園・温泉地等での滞在型ツアー・ワーケーション推進事業費の滞在型ツアー推進事業で定額（上限800万円）または1/2、ワーケーション推進事業で定額（上限250万円）または1/2である。</t>
    <rPh sb="64" eb="66">
      <t>コウフ</t>
    </rPh>
    <rPh sb="66" eb="67">
      <t>リツ</t>
    </rPh>
    <rPh sb="69" eb="71">
      <t>レイワ</t>
    </rPh>
    <rPh sb="72" eb="74">
      <t>ネンド</t>
    </rPh>
    <rPh sb="75" eb="77">
      <t>ホセイ</t>
    </rPh>
    <rPh sb="77" eb="79">
      <t>ヨサン</t>
    </rPh>
    <rPh sb="126" eb="128">
      <t>ユウキャク</t>
    </rPh>
    <rPh sb="129" eb="131">
      <t>スイシン</t>
    </rPh>
    <rPh sb="131" eb="133">
      <t>ジギョウ</t>
    </rPh>
    <rPh sb="135" eb="137">
      <t>テイガク</t>
    </rPh>
    <rPh sb="138" eb="140">
      <t>ジョウゲン</t>
    </rPh>
    <rPh sb="145" eb="147">
      <t>マンエン</t>
    </rPh>
    <rPh sb="163" eb="165">
      <t>スイシン</t>
    </rPh>
    <rPh sb="165" eb="167">
      <t>ジギョウ</t>
    </rPh>
    <rPh sb="168" eb="170">
      <t>テイガク</t>
    </rPh>
    <rPh sb="171" eb="173">
      <t>ジョウゲン</t>
    </rPh>
    <rPh sb="176" eb="178">
      <t>マンエン</t>
    </rPh>
    <rPh sb="190" eb="192">
      <t>レイワ</t>
    </rPh>
    <rPh sb="193" eb="195">
      <t>ネンド</t>
    </rPh>
    <rPh sb="196" eb="198">
      <t>ホセイ</t>
    </rPh>
    <rPh sb="198" eb="200">
      <t>ヨサン</t>
    </rPh>
    <rPh sb="243" eb="245">
      <t>テイガク</t>
    </rPh>
    <rPh sb="246" eb="248">
      <t>ジョウゲン</t>
    </rPh>
    <rPh sb="251" eb="253">
      <t>マンエン</t>
    </rPh>
    <rPh sb="273" eb="275">
      <t>テイガク</t>
    </rPh>
    <rPh sb="276" eb="278">
      <t>ジョウゲン</t>
    </rPh>
    <rPh sb="281" eb="283">
      <t>マンエン</t>
    </rPh>
    <phoneticPr fontId="5"/>
  </si>
  <si>
    <t>有限会社ファンキー・コープ</t>
    <rPh sb="0" eb="2">
      <t>ユウゲン</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</si>
</sst>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quotePrefix="1" applyNumberFormat="1"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56" fontId="0" fillId="5" borderId="25" xfId="0" applyNumberFormat="1"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98443</xdr:colOff>
      <xdr:row>278</xdr:row>
      <xdr:rowOff>230643</xdr:rowOff>
    </xdr:from>
    <xdr:to>
      <xdr:col>33</xdr:col>
      <xdr:colOff>129663</xdr:colOff>
      <xdr:row>281</xdr:row>
      <xdr:rowOff>243183</xdr:rowOff>
    </xdr:to>
    <xdr:sp macro="" textlink="">
      <xdr:nvSpPr>
        <xdr:cNvPr id="3" name="テキスト ボックス 2">
          <a:extLst>
            <a:ext uri="{FF2B5EF4-FFF2-40B4-BE49-F238E27FC236}">
              <a16:creationId xmlns:a16="http://schemas.microsoft.com/office/drawing/2014/main" id="{2B8CAC32-3FB2-CFFE-6C31-A2CEA8FD7CA2}"/>
            </a:ext>
          </a:extLst>
        </xdr:cNvPr>
        <xdr:cNvSpPr txBox="1"/>
      </xdr:nvSpPr>
      <xdr:spPr>
        <a:xfrm>
          <a:off x="4737678" y="53279290"/>
          <a:ext cx="2048279" cy="10546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（株）</a:t>
          </a:r>
          <a:r>
            <a:rPr kumimoji="1" lang="en-US" altLang="ja-JP" sz="1100">
              <a:solidFill>
                <a:sysClr val="windowText" lastClr="000000"/>
              </a:solidFill>
            </a:rPr>
            <a:t>JTB</a:t>
          </a:r>
          <a:r>
            <a:rPr kumimoji="1" lang="ja-JP" altLang="en-US" sz="1100">
              <a:solidFill>
                <a:sysClr val="windowText" lastClr="000000"/>
              </a:solidFill>
            </a:rPr>
            <a:t>等</a:t>
          </a:r>
          <a:r>
            <a:rPr kumimoji="1" lang="en-US" altLang="ja-JP" sz="1100">
              <a:solidFill>
                <a:sysClr val="windowText" lastClr="000000"/>
              </a:solidFill>
            </a:rPr>
            <a:t>3</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1,048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32242</xdr:colOff>
      <xdr:row>271</xdr:row>
      <xdr:rowOff>344441</xdr:rowOff>
    </xdr:from>
    <xdr:to>
      <xdr:col>41</xdr:col>
      <xdr:colOff>135518</xdr:colOff>
      <xdr:row>272</xdr:row>
      <xdr:rowOff>9552</xdr:rowOff>
    </xdr:to>
    <xdr:cxnSp macro="">
      <xdr:nvCxnSpPr>
        <xdr:cNvPr id="7" name="直線コネクタ 6">
          <a:extLst>
            <a:ext uri="{FF2B5EF4-FFF2-40B4-BE49-F238E27FC236}">
              <a16:creationId xmlns:a16="http://schemas.microsoft.com/office/drawing/2014/main" id="{E844C44D-320B-762F-D16A-AD72A52E948B}"/>
            </a:ext>
          </a:extLst>
        </xdr:cNvPr>
        <xdr:cNvCxnSpPr/>
      </xdr:nvCxnSpPr>
      <xdr:spPr>
        <a:xfrm flipV="1">
          <a:off x="6486830" y="50961412"/>
          <a:ext cx="1918629" cy="12493"/>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32555</xdr:colOff>
      <xdr:row>271</xdr:row>
      <xdr:rowOff>347327</xdr:rowOff>
    </xdr:from>
    <xdr:to>
      <xdr:col>23</xdr:col>
      <xdr:colOff>81597</xdr:colOff>
      <xdr:row>272</xdr:row>
      <xdr:rowOff>1512</xdr:rowOff>
    </xdr:to>
    <xdr:cxnSp macro="">
      <xdr:nvCxnSpPr>
        <xdr:cNvPr id="8" name="直線コネクタ 7">
          <a:extLst>
            <a:ext uri="{FF2B5EF4-FFF2-40B4-BE49-F238E27FC236}">
              <a16:creationId xmlns:a16="http://schemas.microsoft.com/office/drawing/2014/main" id="{E7463F9C-FA0F-82FE-2A99-3721F67EDC9D}"/>
            </a:ext>
          </a:extLst>
        </xdr:cNvPr>
        <xdr:cNvCxnSpPr>
          <a:cxnSpLocks/>
        </xdr:cNvCxnSpPr>
      </xdr:nvCxnSpPr>
      <xdr:spPr>
        <a:xfrm flipV="1">
          <a:off x="2856437" y="50964298"/>
          <a:ext cx="1864395" cy="1567"/>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123191</xdr:colOff>
      <xdr:row>271</xdr:row>
      <xdr:rowOff>70327</xdr:rowOff>
    </xdr:from>
    <xdr:to>
      <xdr:col>20</xdr:col>
      <xdr:colOff>48086</xdr:colOff>
      <xdr:row>272</xdr:row>
      <xdr:rowOff>290079</xdr:rowOff>
    </xdr:to>
    <xdr:sp macro="" textlink="">
      <xdr:nvSpPr>
        <xdr:cNvPr id="9" name="テキスト ボックス 8">
          <a:extLst>
            <a:ext uri="{FF2B5EF4-FFF2-40B4-BE49-F238E27FC236}">
              <a16:creationId xmlns:a16="http://schemas.microsoft.com/office/drawing/2014/main" id="{126078F0-50F7-BE92-D7FA-6742920C8EE5}"/>
            </a:ext>
          </a:extLst>
        </xdr:cNvPr>
        <xdr:cNvSpPr txBox="1"/>
      </xdr:nvSpPr>
      <xdr:spPr>
        <a:xfrm>
          <a:off x="3350485" y="50687298"/>
          <a:ext cx="731719" cy="567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35</xdr:col>
      <xdr:colOff>6438</xdr:colOff>
      <xdr:row>271</xdr:row>
      <xdr:rowOff>42444</xdr:rowOff>
    </xdr:from>
    <xdr:to>
      <xdr:col>38</xdr:col>
      <xdr:colOff>128312</xdr:colOff>
      <xdr:row>272</xdr:row>
      <xdr:rowOff>262196</xdr:rowOff>
    </xdr:to>
    <xdr:sp macro="" textlink="">
      <xdr:nvSpPr>
        <xdr:cNvPr id="10" name="テキスト ボックス 9">
          <a:extLst>
            <a:ext uri="{FF2B5EF4-FFF2-40B4-BE49-F238E27FC236}">
              <a16:creationId xmlns:a16="http://schemas.microsoft.com/office/drawing/2014/main" id="{BF13695C-D781-513B-5134-0DC420A68CCD}"/>
            </a:ext>
          </a:extLst>
        </xdr:cNvPr>
        <xdr:cNvSpPr txBox="1"/>
      </xdr:nvSpPr>
      <xdr:spPr>
        <a:xfrm>
          <a:off x="7066144" y="50659415"/>
          <a:ext cx="726992" cy="567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11</xdr:col>
      <xdr:colOff>112057</xdr:colOff>
      <xdr:row>280</xdr:row>
      <xdr:rowOff>0</xdr:rowOff>
    </xdr:from>
    <xdr:to>
      <xdr:col>23</xdr:col>
      <xdr:colOff>139587</xdr:colOff>
      <xdr:row>280</xdr:row>
      <xdr:rowOff>0</xdr:rowOff>
    </xdr:to>
    <xdr:cxnSp macro="">
      <xdr:nvCxnSpPr>
        <xdr:cNvPr id="11" name="直線コネクタ 10">
          <a:extLst>
            <a:ext uri="{FF2B5EF4-FFF2-40B4-BE49-F238E27FC236}">
              <a16:creationId xmlns:a16="http://schemas.microsoft.com/office/drawing/2014/main" id="{35BB9030-C6F9-8827-C98D-FFCFB0DE4A3A}"/>
            </a:ext>
          </a:extLst>
        </xdr:cNvPr>
        <xdr:cNvCxnSpPr/>
      </xdr:nvCxnSpPr>
      <xdr:spPr>
        <a:xfrm>
          <a:off x="2330822" y="53272765"/>
          <a:ext cx="2448000"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99441</xdr:colOff>
      <xdr:row>273</xdr:row>
      <xdr:rowOff>173805</xdr:rowOff>
    </xdr:from>
    <xdr:to>
      <xdr:col>11</xdr:col>
      <xdr:colOff>100853</xdr:colOff>
      <xdr:row>285</xdr:row>
      <xdr:rowOff>22411</xdr:rowOff>
    </xdr:to>
    <xdr:cxnSp macro="">
      <xdr:nvCxnSpPr>
        <xdr:cNvPr id="12" name="直線コネクタ 11">
          <a:extLst>
            <a:ext uri="{FF2B5EF4-FFF2-40B4-BE49-F238E27FC236}">
              <a16:creationId xmlns:a16="http://schemas.microsoft.com/office/drawing/2014/main" id="{35EF5DE4-EC6F-C7FF-D2C7-E52873889AFD}"/>
            </a:ext>
          </a:extLst>
        </xdr:cNvPr>
        <xdr:cNvCxnSpPr/>
      </xdr:nvCxnSpPr>
      <xdr:spPr>
        <a:xfrm>
          <a:off x="2318206" y="51485540"/>
          <a:ext cx="1412" cy="401719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76177</xdr:colOff>
      <xdr:row>279</xdr:row>
      <xdr:rowOff>91746</xdr:rowOff>
    </xdr:from>
    <xdr:to>
      <xdr:col>20</xdr:col>
      <xdr:colOff>935</xdr:colOff>
      <xdr:row>280</xdr:row>
      <xdr:rowOff>311497</xdr:rowOff>
    </xdr:to>
    <xdr:sp macro="" textlink="">
      <xdr:nvSpPr>
        <xdr:cNvPr id="13" name="テキスト ボックス 12">
          <a:extLst>
            <a:ext uri="{FF2B5EF4-FFF2-40B4-BE49-F238E27FC236}">
              <a16:creationId xmlns:a16="http://schemas.microsoft.com/office/drawing/2014/main" id="{0024D494-7961-8024-E07A-E5321EDA2610}"/>
            </a:ext>
          </a:extLst>
        </xdr:cNvPr>
        <xdr:cNvSpPr txBox="1"/>
      </xdr:nvSpPr>
      <xdr:spPr>
        <a:xfrm>
          <a:off x="3303471" y="53487775"/>
          <a:ext cx="731582" cy="567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p>
      </xdr:txBody>
    </xdr:sp>
    <xdr:clientData/>
  </xdr:twoCellAnchor>
  <xdr:twoCellAnchor>
    <xdr:from>
      <xdr:col>22</xdr:col>
      <xdr:colOff>176013</xdr:colOff>
      <xdr:row>277</xdr:row>
      <xdr:rowOff>245750</xdr:rowOff>
    </xdr:from>
    <xdr:to>
      <xdr:col>34</xdr:col>
      <xdr:colOff>26894</xdr:colOff>
      <xdr:row>278</xdr:row>
      <xdr:rowOff>107576</xdr:rowOff>
    </xdr:to>
    <xdr:sp macro="" textlink="">
      <xdr:nvSpPr>
        <xdr:cNvPr id="14" name="テキスト ボックス 13">
          <a:extLst>
            <a:ext uri="{FF2B5EF4-FFF2-40B4-BE49-F238E27FC236}">
              <a16:creationId xmlns:a16="http://schemas.microsoft.com/office/drawing/2014/main" id="{EDFA4816-F08A-B1F7-71DA-AAEEB31679DB}"/>
            </a:ext>
          </a:extLst>
        </xdr:cNvPr>
        <xdr:cNvSpPr txBox="1"/>
      </xdr:nvSpPr>
      <xdr:spPr>
        <a:xfrm>
          <a:off x="4120484" y="51290785"/>
          <a:ext cx="2002410" cy="2204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67276</xdr:colOff>
      <xdr:row>273</xdr:row>
      <xdr:rowOff>272470</xdr:rowOff>
    </xdr:from>
    <xdr:to>
      <xdr:col>32</xdr:col>
      <xdr:colOff>189537</xdr:colOff>
      <xdr:row>275</xdr:row>
      <xdr:rowOff>289246</xdr:rowOff>
    </xdr:to>
    <xdr:sp macro="" textlink="">
      <xdr:nvSpPr>
        <xdr:cNvPr id="16" name="大かっこ 15">
          <a:extLst>
            <a:ext uri="{FF2B5EF4-FFF2-40B4-BE49-F238E27FC236}">
              <a16:creationId xmlns:a16="http://schemas.microsoft.com/office/drawing/2014/main" id="{BDB8C2CC-5B13-04BD-6589-5C0103B58090}"/>
            </a:ext>
          </a:extLst>
        </xdr:cNvPr>
        <xdr:cNvSpPr/>
      </xdr:nvSpPr>
      <xdr:spPr bwMode="auto">
        <a:xfrm>
          <a:off x="4504805" y="51584205"/>
          <a:ext cx="2139320" cy="7115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b="0" i="0" baseline="0">
              <a:solidFill>
                <a:schemeClr val="tx1"/>
              </a:solidFill>
              <a:effectLst/>
              <a:latin typeface="+mn-lt"/>
              <a:ea typeface="+mn-ea"/>
              <a:cs typeface="+mn-cs"/>
            </a:rPr>
            <a:t>補助金の交付・執行管理業務の実施</a:t>
          </a:r>
          <a:endParaRPr lang="ja-JP" altLang="ja-JP">
            <a:effectLst/>
          </a:endParaRPr>
        </a:p>
      </xdr:txBody>
    </xdr:sp>
    <xdr:clientData/>
  </xdr:twoCellAnchor>
  <xdr:twoCellAnchor>
    <xdr:from>
      <xdr:col>39</xdr:col>
      <xdr:colOff>11545</xdr:colOff>
      <xdr:row>273</xdr:row>
      <xdr:rowOff>266303</xdr:rowOff>
    </xdr:from>
    <xdr:to>
      <xdr:col>49</xdr:col>
      <xdr:colOff>294551</xdr:colOff>
      <xdr:row>276</xdr:row>
      <xdr:rowOff>126529</xdr:rowOff>
    </xdr:to>
    <xdr:sp macro="" textlink="">
      <xdr:nvSpPr>
        <xdr:cNvPr id="17" name="大かっこ 16">
          <a:extLst>
            <a:ext uri="{FF2B5EF4-FFF2-40B4-BE49-F238E27FC236}">
              <a16:creationId xmlns:a16="http://schemas.microsoft.com/office/drawing/2014/main" id="{8FE93DE8-0369-AD8B-936B-E088BAA048DD}"/>
            </a:ext>
          </a:extLst>
        </xdr:cNvPr>
        <xdr:cNvSpPr/>
      </xdr:nvSpPr>
      <xdr:spPr bwMode="auto">
        <a:xfrm>
          <a:off x="7878074" y="51578038"/>
          <a:ext cx="2300065" cy="902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国立・国定公園での誘客の推進事業</a:t>
          </a:r>
          <a:endParaRPr lang="en-US" altLang="ja-JP">
            <a:solidFill>
              <a:sysClr val="windowText" lastClr="000000"/>
            </a:solidFill>
          </a:endParaRPr>
        </a:p>
        <a:p>
          <a:pPr>
            <a:lnSpc>
              <a:spcPts val="1300"/>
            </a:lnSpc>
          </a:pPr>
          <a:r>
            <a:rPr lang="ja-JP" altLang="en-US">
              <a:solidFill>
                <a:sysClr val="windowText" lastClr="000000"/>
              </a:solidFill>
            </a:rPr>
            <a:t>国立・国定公園でのワーケーションの推進事業</a:t>
          </a:r>
        </a:p>
      </xdr:txBody>
    </xdr:sp>
    <xdr:clientData/>
  </xdr:twoCellAnchor>
  <xdr:twoCellAnchor>
    <xdr:from>
      <xdr:col>24</xdr:col>
      <xdr:colOff>28986</xdr:colOff>
      <xdr:row>283</xdr:row>
      <xdr:rowOff>238835</xdr:rowOff>
    </xdr:from>
    <xdr:to>
      <xdr:col>31</xdr:col>
      <xdr:colOff>83439</xdr:colOff>
      <xdr:row>285</xdr:row>
      <xdr:rowOff>438369</xdr:rowOff>
    </xdr:to>
    <xdr:sp macro="" textlink="">
      <xdr:nvSpPr>
        <xdr:cNvPr id="19" name="テキスト ボックス 18">
          <a:extLst>
            <a:ext uri="{FF2B5EF4-FFF2-40B4-BE49-F238E27FC236}">
              <a16:creationId xmlns:a16="http://schemas.microsoft.com/office/drawing/2014/main" id="{C42C9E59-37DD-33D1-3214-FB15E09C4715}"/>
            </a:ext>
          </a:extLst>
        </xdr:cNvPr>
        <xdr:cNvSpPr txBox="1"/>
      </xdr:nvSpPr>
      <xdr:spPr>
        <a:xfrm>
          <a:off x="4869927" y="55024394"/>
          <a:ext cx="1466394" cy="894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民間事業者等</a:t>
          </a:r>
          <a:endParaRPr kumimoji="1" lang="en-US" altLang="ja-JP" sz="1100"/>
        </a:p>
      </xdr:txBody>
    </xdr:sp>
    <xdr:clientData/>
  </xdr:twoCellAnchor>
  <xdr:twoCellAnchor>
    <xdr:from>
      <xdr:col>11</xdr:col>
      <xdr:colOff>93511</xdr:colOff>
      <xdr:row>285</xdr:row>
      <xdr:rowOff>12433</xdr:rowOff>
    </xdr:from>
    <xdr:to>
      <xdr:col>24</xdr:col>
      <xdr:colOff>28986</xdr:colOff>
      <xdr:row>285</xdr:row>
      <xdr:rowOff>14705</xdr:rowOff>
    </xdr:to>
    <xdr:cxnSp macro="">
      <xdr:nvCxnSpPr>
        <xdr:cNvPr id="27" name="直線コネクタ 26">
          <a:extLst>
            <a:ext uri="{FF2B5EF4-FFF2-40B4-BE49-F238E27FC236}">
              <a16:creationId xmlns:a16="http://schemas.microsoft.com/office/drawing/2014/main" id="{29633FD8-D5FC-4163-F1BC-6F1EF488C67C}"/>
            </a:ext>
          </a:extLst>
        </xdr:cNvPr>
        <xdr:cNvCxnSpPr/>
      </xdr:nvCxnSpPr>
      <xdr:spPr>
        <a:xfrm>
          <a:off x="2312276" y="55022109"/>
          <a:ext cx="2557651" cy="2272"/>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118951</xdr:colOff>
      <xdr:row>283</xdr:row>
      <xdr:rowOff>319552</xdr:rowOff>
    </xdr:from>
    <xdr:to>
      <xdr:col>20</xdr:col>
      <xdr:colOff>48547</xdr:colOff>
      <xdr:row>284</xdr:row>
      <xdr:rowOff>252658</xdr:rowOff>
    </xdr:to>
    <xdr:sp macro="" textlink="">
      <xdr:nvSpPr>
        <xdr:cNvPr id="29" name="テキスト ボックス 28">
          <a:extLst>
            <a:ext uri="{FF2B5EF4-FFF2-40B4-BE49-F238E27FC236}">
              <a16:creationId xmlns:a16="http://schemas.microsoft.com/office/drawing/2014/main" id="{FCDE0975-B04D-E8F0-EEC7-DFAC41E3FC87}"/>
            </a:ext>
          </a:extLst>
        </xdr:cNvPr>
        <xdr:cNvSpPr txBox="1"/>
      </xdr:nvSpPr>
      <xdr:spPr>
        <a:xfrm>
          <a:off x="3346245" y="55105111"/>
          <a:ext cx="736420" cy="280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p>
      </xdr:txBody>
    </xdr:sp>
    <xdr:clientData/>
  </xdr:twoCellAnchor>
  <xdr:twoCellAnchor>
    <xdr:from>
      <xdr:col>32</xdr:col>
      <xdr:colOff>29613</xdr:colOff>
      <xdr:row>283</xdr:row>
      <xdr:rowOff>248138</xdr:rowOff>
    </xdr:from>
    <xdr:to>
      <xdr:col>45</xdr:col>
      <xdr:colOff>180814</xdr:colOff>
      <xdr:row>285</xdr:row>
      <xdr:rowOff>450296</xdr:rowOff>
    </xdr:to>
    <xdr:sp macro="" textlink="">
      <xdr:nvSpPr>
        <xdr:cNvPr id="24" name="大かっこ 23">
          <a:extLst>
            <a:ext uri="{FF2B5EF4-FFF2-40B4-BE49-F238E27FC236}">
              <a16:creationId xmlns:a16="http://schemas.microsoft.com/office/drawing/2014/main" id="{98C791E9-47D6-4536-9DFD-6B3C4A067A96}"/>
            </a:ext>
          </a:extLst>
        </xdr:cNvPr>
        <xdr:cNvSpPr/>
      </xdr:nvSpPr>
      <xdr:spPr bwMode="auto">
        <a:xfrm>
          <a:off x="5951442" y="54426338"/>
          <a:ext cx="2556943" cy="920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国立公園等への誘客の推進等に係る国内向けプロモーションの実施等業務　</a:t>
          </a:r>
        </a:p>
      </xdr:txBody>
    </xdr:sp>
    <xdr:clientData/>
  </xdr:twoCellAnchor>
  <xdr:twoCellAnchor>
    <xdr:from>
      <xdr:col>22</xdr:col>
      <xdr:colOff>114541</xdr:colOff>
      <xdr:row>282</xdr:row>
      <xdr:rowOff>345643</xdr:rowOff>
    </xdr:from>
    <xdr:to>
      <xdr:col>33</xdr:col>
      <xdr:colOff>150479</xdr:colOff>
      <xdr:row>283</xdr:row>
      <xdr:rowOff>207469</xdr:rowOff>
    </xdr:to>
    <xdr:sp macro="" textlink="">
      <xdr:nvSpPr>
        <xdr:cNvPr id="25" name="テキスト ボックス 24">
          <a:extLst>
            <a:ext uri="{FF2B5EF4-FFF2-40B4-BE49-F238E27FC236}">
              <a16:creationId xmlns:a16="http://schemas.microsoft.com/office/drawing/2014/main" id="{AB486956-FD9C-43C3-A626-8D38D2445195}"/>
            </a:ext>
          </a:extLst>
        </xdr:cNvPr>
        <xdr:cNvSpPr txBox="1"/>
      </xdr:nvSpPr>
      <xdr:spPr>
        <a:xfrm>
          <a:off x="4185798" y="54164614"/>
          <a:ext cx="2071567" cy="2210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33297</xdr:colOff>
      <xdr:row>270</xdr:row>
      <xdr:rowOff>182709</xdr:rowOff>
    </xdr:from>
    <xdr:to>
      <xdr:col>14</xdr:col>
      <xdr:colOff>43441</xdr:colOff>
      <xdr:row>273</xdr:row>
      <xdr:rowOff>189472</xdr:rowOff>
    </xdr:to>
    <xdr:sp macro="" textlink="">
      <xdr:nvSpPr>
        <xdr:cNvPr id="26" name="テキスト ボックス 25">
          <a:extLst>
            <a:ext uri="{FF2B5EF4-FFF2-40B4-BE49-F238E27FC236}">
              <a16:creationId xmlns:a16="http://schemas.microsoft.com/office/drawing/2014/main" id="{A8D80803-1A38-5833-07B8-6D691E2609F8}"/>
            </a:ext>
          </a:extLst>
        </xdr:cNvPr>
        <xdr:cNvSpPr txBox="1"/>
      </xdr:nvSpPr>
      <xdr:spPr>
        <a:xfrm>
          <a:off x="1513754" y="49723595"/>
          <a:ext cx="1120487" cy="1073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3051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74417</xdr:colOff>
      <xdr:row>270</xdr:row>
      <xdr:rowOff>212986</xdr:rowOff>
    </xdr:from>
    <xdr:to>
      <xdr:col>32</xdr:col>
      <xdr:colOff>554</xdr:colOff>
      <xdr:row>273</xdr:row>
      <xdr:rowOff>169086</xdr:rowOff>
    </xdr:to>
    <xdr:sp macro="" textlink="">
      <xdr:nvSpPr>
        <xdr:cNvPr id="28" name="テキスト ボックス 27">
          <a:extLst>
            <a:ext uri="{FF2B5EF4-FFF2-40B4-BE49-F238E27FC236}">
              <a16:creationId xmlns:a16="http://schemas.microsoft.com/office/drawing/2014/main" id="{C0C09461-CE45-914C-55F2-C20DBFAAD080}"/>
            </a:ext>
          </a:extLst>
        </xdr:cNvPr>
        <xdr:cNvSpPr txBox="1"/>
      </xdr:nvSpPr>
      <xdr:spPr>
        <a:xfrm>
          <a:off x="4330731" y="49753872"/>
          <a:ext cx="1591652" cy="102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p>
        <a:p>
          <a:pPr algn="ct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pPr algn="ctr"/>
          <a:r>
            <a:rPr kumimoji="1" lang="ja-JP" altLang="en-US" sz="1100">
              <a:solidFill>
                <a:sysClr val="windowText" lastClr="000000"/>
              </a:solidFill>
            </a:rPr>
            <a:t>一般財団法人環境イノベーション情報機構</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2003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42</xdr:col>
      <xdr:colOff>38513</xdr:colOff>
      <xdr:row>270</xdr:row>
      <xdr:rowOff>206523</xdr:rowOff>
    </xdr:from>
    <xdr:to>
      <xdr:col>49</xdr:col>
      <xdr:colOff>190656</xdr:colOff>
      <xdr:row>273</xdr:row>
      <xdr:rowOff>172333</xdr:rowOff>
    </xdr:to>
    <xdr:sp macro="" textlink="">
      <xdr:nvSpPr>
        <xdr:cNvPr id="31" name="テキスト ボックス 30">
          <a:extLst>
            <a:ext uri="{FF2B5EF4-FFF2-40B4-BE49-F238E27FC236}">
              <a16:creationId xmlns:a16="http://schemas.microsoft.com/office/drawing/2014/main" id="{F1366A3A-37B4-6AB6-5394-7FF06892D703}"/>
            </a:ext>
          </a:extLst>
        </xdr:cNvPr>
        <xdr:cNvSpPr txBox="1"/>
      </xdr:nvSpPr>
      <xdr:spPr>
        <a:xfrm>
          <a:off x="7810913" y="49747409"/>
          <a:ext cx="1447543" cy="10326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p>
        <a:p>
          <a:pPr algn="ctr"/>
          <a:r>
            <a:rPr kumimoji="1" lang="ja-JP" altLang="en-US" sz="1100">
              <a:solidFill>
                <a:sysClr val="windowText" lastClr="000000"/>
              </a:solidFill>
            </a:rPr>
            <a:t>民間事業者等 </a:t>
          </a:r>
          <a:r>
            <a:rPr kumimoji="1" lang="en-US" altLang="ja-JP" sz="1100">
              <a:solidFill>
                <a:sysClr val="windowText" lastClr="000000"/>
              </a:solidFill>
            </a:rPr>
            <a:t>446</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1922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34</xdr:col>
      <xdr:colOff>62270</xdr:colOff>
      <xdr:row>278</xdr:row>
      <xdr:rowOff>321777</xdr:rowOff>
    </xdr:from>
    <xdr:to>
      <xdr:col>48</xdr:col>
      <xdr:colOff>28413</xdr:colOff>
      <xdr:row>281</xdr:row>
      <xdr:rowOff>164706</xdr:rowOff>
    </xdr:to>
    <xdr:sp macro="" textlink="">
      <xdr:nvSpPr>
        <xdr:cNvPr id="32" name="大かっこ 31">
          <a:extLst>
            <a:ext uri="{FF2B5EF4-FFF2-40B4-BE49-F238E27FC236}">
              <a16:creationId xmlns:a16="http://schemas.microsoft.com/office/drawing/2014/main" id="{0B12EE73-020F-D1AA-5DE3-7C44D063A4DE}"/>
            </a:ext>
          </a:extLst>
        </xdr:cNvPr>
        <xdr:cNvSpPr/>
      </xdr:nvSpPr>
      <xdr:spPr bwMode="auto">
        <a:xfrm>
          <a:off x="6354213" y="52714720"/>
          <a:ext cx="2556943" cy="920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国立・国定公園への誘客の推進等に係る国内外向け緊急プロモーションの実施等業務　等</a:t>
          </a:r>
        </a:p>
      </xdr:txBody>
    </xdr:sp>
    <xdr:clientData/>
  </xdr:twoCellAnchor>
  <xdr:twoCellAnchor>
    <xdr:from>
      <xdr:col>11</xdr:col>
      <xdr:colOff>78440</xdr:colOff>
      <xdr:row>282</xdr:row>
      <xdr:rowOff>123266</xdr:rowOff>
    </xdr:from>
    <xdr:to>
      <xdr:col>32</xdr:col>
      <xdr:colOff>56030</xdr:colOff>
      <xdr:row>283</xdr:row>
      <xdr:rowOff>56029</xdr:rowOff>
    </xdr:to>
    <xdr:sp macro="" textlink="">
      <xdr:nvSpPr>
        <xdr:cNvPr id="23" name="テキスト ボックス 22">
          <a:extLst>
            <a:ext uri="{FF2B5EF4-FFF2-40B4-BE49-F238E27FC236}">
              <a16:creationId xmlns:a16="http://schemas.microsoft.com/office/drawing/2014/main" id="{8C12F1BD-7CE2-4EA7-A29F-C79224A9389B}"/>
            </a:ext>
          </a:extLst>
        </xdr:cNvPr>
        <xdr:cNvSpPr txBox="1"/>
      </xdr:nvSpPr>
      <xdr:spPr>
        <a:xfrm>
          <a:off x="2297205" y="54090795"/>
          <a:ext cx="4213413" cy="2801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繰越により事業執行がないため現時点での予定を記載</a:t>
          </a:r>
        </a:p>
      </xdr:txBody>
    </xdr:sp>
    <xdr:clientData/>
  </xdr:twoCellAnchor>
  <xdr:twoCellAnchor>
    <xdr:from>
      <xdr:col>23</xdr:col>
      <xdr:colOff>52855</xdr:colOff>
      <xdr:row>269</xdr:row>
      <xdr:rowOff>293033</xdr:rowOff>
    </xdr:from>
    <xdr:to>
      <xdr:col>32</xdr:col>
      <xdr:colOff>30443</xdr:colOff>
      <xdr:row>270</xdr:row>
      <xdr:rowOff>198530</xdr:rowOff>
    </xdr:to>
    <xdr:sp macro="" textlink="">
      <xdr:nvSpPr>
        <xdr:cNvPr id="4" name="テキスト ボックス 3">
          <a:extLst>
            <a:ext uri="{FF2B5EF4-FFF2-40B4-BE49-F238E27FC236}">
              <a16:creationId xmlns:a16="http://schemas.microsoft.com/office/drawing/2014/main" id="{0C08B98E-FBC7-5B34-63A3-A6BF876D3A15}"/>
            </a:ext>
          </a:extLst>
        </xdr:cNvPr>
        <xdr:cNvSpPr txBox="1"/>
      </xdr:nvSpPr>
      <xdr:spPr>
        <a:xfrm>
          <a:off x="4176620" y="49621327"/>
          <a:ext cx="1591235" cy="252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42</xdr:col>
      <xdr:colOff>8031</xdr:colOff>
      <xdr:row>269</xdr:row>
      <xdr:rowOff>281827</xdr:rowOff>
    </xdr:from>
    <xdr:to>
      <xdr:col>49</xdr:col>
      <xdr:colOff>344207</xdr:colOff>
      <xdr:row>270</xdr:row>
      <xdr:rowOff>187324</xdr:rowOff>
    </xdr:to>
    <xdr:sp macro="" textlink="">
      <xdr:nvSpPr>
        <xdr:cNvPr id="30" name="テキスト ボックス 29">
          <a:extLst>
            <a:ext uri="{FF2B5EF4-FFF2-40B4-BE49-F238E27FC236}">
              <a16:creationId xmlns:a16="http://schemas.microsoft.com/office/drawing/2014/main" id="{4B80EF0A-53F7-4438-8A11-780F9D18CC3F}"/>
            </a:ext>
          </a:extLst>
        </xdr:cNvPr>
        <xdr:cNvSpPr txBox="1"/>
      </xdr:nvSpPr>
      <xdr:spPr>
        <a:xfrm>
          <a:off x="7538384" y="49610121"/>
          <a:ext cx="1591235" cy="252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90" zoomScaleNormal="75" zoomScaleSheetLayoutView="90" zoomScalePageLayoutView="85" workbookViewId="0">
      <selection activeCell="S666" sqref="S66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1">
        <v>2022</v>
      </c>
      <c r="AE2" s="851"/>
      <c r="AF2" s="851"/>
      <c r="AG2" s="851"/>
      <c r="AH2" s="851"/>
      <c r="AI2" s="75" t="s">
        <v>281</v>
      </c>
      <c r="AJ2" s="851" t="s">
        <v>602</v>
      </c>
      <c r="AK2" s="851"/>
      <c r="AL2" s="851"/>
      <c r="AM2" s="851"/>
      <c r="AN2" s="75" t="s">
        <v>281</v>
      </c>
      <c r="AO2" s="851">
        <v>21</v>
      </c>
      <c r="AP2" s="851"/>
      <c r="AQ2" s="851"/>
      <c r="AR2" s="76" t="s">
        <v>281</v>
      </c>
      <c r="AS2" s="852">
        <v>241</v>
      </c>
      <c r="AT2" s="852"/>
      <c r="AU2" s="852"/>
      <c r="AV2" s="75" t="str">
        <f>IF(AW2="","","-")</f>
        <v/>
      </c>
      <c r="AW2" s="853"/>
      <c r="AX2" s="853"/>
    </row>
    <row r="3" spans="1:50" ht="21" customHeight="1" thickBot="1" x14ac:dyDescent="0.25">
      <c r="A3" s="854" t="s">
        <v>592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59</v>
      </c>
      <c r="AJ3" s="856" t="s">
        <v>604</v>
      </c>
      <c r="AK3" s="856"/>
      <c r="AL3" s="856"/>
      <c r="AM3" s="856"/>
      <c r="AN3" s="856"/>
      <c r="AO3" s="856"/>
      <c r="AP3" s="856"/>
      <c r="AQ3" s="856"/>
      <c r="AR3" s="856"/>
      <c r="AS3" s="856"/>
      <c r="AT3" s="856"/>
      <c r="AU3" s="856"/>
      <c r="AV3" s="856"/>
      <c r="AW3" s="856"/>
      <c r="AX3" s="24" t="s">
        <v>60</v>
      </c>
    </row>
    <row r="4" spans="1:50" ht="40.4" customHeight="1" x14ac:dyDescent="0.2">
      <c r="A4" s="826" t="s">
        <v>23</v>
      </c>
      <c r="B4" s="827"/>
      <c r="C4" s="827"/>
      <c r="D4" s="827"/>
      <c r="E4" s="827"/>
      <c r="F4" s="827"/>
      <c r="G4" s="828" t="s">
        <v>724</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605</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2">
      <c r="A5" s="838" t="s">
        <v>62</v>
      </c>
      <c r="B5" s="839"/>
      <c r="C5" s="839"/>
      <c r="D5" s="839"/>
      <c r="E5" s="839"/>
      <c r="F5" s="840"/>
      <c r="G5" s="841" t="s">
        <v>606</v>
      </c>
      <c r="H5" s="842"/>
      <c r="I5" s="842"/>
      <c r="J5" s="842"/>
      <c r="K5" s="842"/>
      <c r="L5" s="842"/>
      <c r="M5" s="843" t="s">
        <v>61</v>
      </c>
      <c r="N5" s="844"/>
      <c r="O5" s="844"/>
      <c r="P5" s="844"/>
      <c r="Q5" s="844"/>
      <c r="R5" s="845"/>
      <c r="S5" s="846" t="s">
        <v>607</v>
      </c>
      <c r="T5" s="842"/>
      <c r="U5" s="842"/>
      <c r="V5" s="842"/>
      <c r="W5" s="842"/>
      <c r="X5" s="847"/>
      <c r="Y5" s="848" t="s">
        <v>3</v>
      </c>
      <c r="Z5" s="849"/>
      <c r="AA5" s="849"/>
      <c r="AB5" s="849"/>
      <c r="AC5" s="849"/>
      <c r="AD5" s="850"/>
      <c r="AE5" s="871" t="s">
        <v>608</v>
      </c>
      <c r="AF5" s="871"/>
      <c r="AG5" s="871"/>
      <c r="AH5" s="871"/>
      <c r="AI5" s="871"/>
      <c r="AJ5" s="871"/>
      <c r="AK5" s="871"/>
      <c r="AL5" s="871"/>
      <c r="AM5" s="871"/>
      <c r="AN5" s="871"/>
      <c r="AO5" s="871"/>
      <c r="AP5" s="872"/>
      <c r="AQ5" s="873" t="s">
        <v>746</v>
      </c>
      <c r="AR5" s="874"/>
      <c r="AS5" s="874"/>
      <c r="AT5" s="874"/>
      <c r="AU5" s="874"/>
      <c r="AV5" s="874"/>
      <c r="AW5" s="874"/>
      <c r="AX5" s="875"/>
    </row>
    <row r="6" spans="1:50" ht="39" customHeight="1" x14ac:dyDescent="0.2">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57" t="s">
        <v>20</v>
      </c>
      <c r="B7" s="858"/>
      <c r="C7" s="858"/>
      <c r="D7" s="858"/>
      <c r="E7" s="858"/>
      <c r="F7" s="859"/>
      <c r="G7" s="881" t="s">
        <v>609</v>
      </c>
      <c r="H7" s="882"/>
      <c r="I7" s="882"/>
      <c r="J7" s="882"/>
      <c r="K7" s="882"/>
      <c r="L7" s="882"/>
      <c r="M7" s="882"/>
      <c r="N7" s="882"/>
      <c r="O7" s="882"/>
      <c r="P7" s="882"/>
      <c r="Q7" s="882"/>
      <c r="R7" s="882"/>
      <c r="S7" s="882"/>
      <c r="T7" s="882"/>
      <c r="U7" s="882"/>
      <c r="V7" s="882"/>
      <c r="W7" s="882"/>
      <c r="X7" s="883"/>
      <c r="Y7" s="884" t="s">
        <v>266</v>
      </c>
      <c r="Z7" s="704"/>
      <c r="AA7" s="704"/>
      <c r="AB7" s="704"/>
      <c r="AC7" s="704"/>
      <c r="AD7" s="885"/>
      <c r="AE7" s="814" t="s">
        <v>610</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2">
      <c r="A8" s="857" t="s">
        <v>185</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186</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2">
      <c r="A9" s="787" t="s">
        <v>21</v>
      </c>
      <c r="B9" s="788"/>
      <c r="C9" s="788"/>
      <c r="D9" s="788"/>
      <c r="E9" s="788"/>
      <c r="F9" s="788"/>
      <c r="G9" s="868" t="s">
        <v>611</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2">
      <c r="A10" s="775" t="s">
        <v>27</v>
      </c>
      <c r="B10" s="776"/>
      <c r="C10" s="776"/>
      <c r="D10" s="776"/>
      <c r="E10" s="776"/>
      <c r="F10" s="776"/>
      <c r="G10" s="777" t="s">
        <v>751</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775" t="s">
        <v>5</v>
      </c>
      <c r="B11" s="776"/>
      <c r="C11" s="776"/>
      <c r="D11" s="776"/>
      <c r="E11" s="776"/>
      <c r="F11" s="780"/>
      <c r="G11" s="781" t="str">
        <f>入力規則等!P10</f>
        <v>委託・請負、補助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2">
      <c r="A12" s="784" t="s">
        <v>22</v>
      </c>
      <c r="B12" s="785"/>
      <c r="C12" s="785"/>
      <c r="D12" s="785"/>
      <c r="E12" s="785"/>
      <c r="F12" s="786"/>
      <c r="G12" s="790"/>
      <c r="H12" s="791"/>
      <c r="I12" s="791"/>
      <c r="J12" s="791"/>
      <c r="K12" s="791"/>
      <c r="L12" s="791"/>
      <c r="M12" s="791"/>
      <c r="N12" s="791"/>
      <c r="O12" s="791"/>
      <c r="P12" s="176" t="s">
        <v>413</v>
      </c>
      <c r="Q12" s="177"/>
      <c r="R12" s="177"/>
      <c r="S12" s="177"/>
      <c r="T12" s="177"/>
      <c r="U12" s="177"/>
      <c r="V12" s="178"/>
      <c r="W12" s="176" t="s">
        <v>565</v>
      </c>
      <c r="X12" s="177"/>
      <c r="Y12" s="177"/>
      <c r="Z12" s="177"/>
      <c r="AA12" s="177"/>
      <c r="AB12" s="177"/>
      <c r="AC12" s="178"/>
      <c r="AD12" s="176" t="s">
        <v>567</v>
      </c>
      <c r="AE12" s="177"/>
      <c r="AF12" s="177"/>
      <c r="AG12" s="177"/>
      <c r="AH12" s="177"/>
      <c r="AI12" s="177"/>
      <c r="AJ12" s="178"/>
      <c r="AK12" s="176" t="s">
        <v>583</v>
      </c>
      <c r="AL12" s="177"/>
      <c r="AM12" s="177"/>
      <c r="AN12" s="177"/>
      <c r="AO12" s="177"/>
      <c r="AP12" s="177"/>
      <c r="AQ12" s="178"/>
      <c r="AR12" s="176" t="s">
        <v>584</v>
      </c>
      <c r="AS12" s="177"/>
      <c r="AT12" s="177"/>
      <c r="AU12" s="177"/>
      <c r="AV12" s="177"/>
      <c r="AW12" s="177"/>
      <c r="AX12" s="820"/>
    </row>
    <row r="13" spans="1:50" ht="21" customHeight="1" x14ac:dyDescent="0.2">
      <c r="A13" s="322"/>
      <c r="B13" s="323"/>
      <c r="C13" s="323"/>
      <c r="D13" s="323"/>
      <c r="E13" s="323"/>
      <c r="F13" s="324"/>
      <c r="G13" s="804" t="s">
        <v>6</v>
      </c>
      <c r="H13" s="805"/>
      <c r="I13" s="821" t="s">
        <v>7</v>
      </c>
      <c r="J13" s="822"/>
      <c r="K13" s="822"/>
      <c r="L13" s="822"/>
      <c r="M13" s="822"/>
      <c r="N13" s="822"/>
      <c r="O13" s="823"/>
      <c r="P13" s="716" t="s">
        <v>609</v>
      </c>
      <c r="Q13" s="717"/>
      <c r="R13" s="717"/>
      <c r="S13" s="717"/>
      <c r="T13" s="717"/>
      <c r="U13" s="717"/>
      <c r="V13" s="718"/>
      <c r="W13" s="716" t="s">
        <v>609</v>
      </c>
      <c r="X13" s="717"/>
      <c r="Y13" s="717"/>
      <c r="Z13" s="717"/>
      <c r="AA13" s="717"/>
      <c r="AB13" s="717"/>
      <c r="AC13" s="718"/>
      <c r="AD13" s="716" t="s">
        <v>609</v>
      </c>
      <c r="AE13" s="717"/>
      <c r="AF13" s="717"/>
      <c r="AG13" s="717"/>
      <c r="AH13" s="717"/>
      <c r="AI13" s="717"/>
      <c r="AJ13" s="718"/>
      <c r="AK13" s="716" t="s">
        <v>281</v>
      </c>
      <c r="AL13" s="717"/>
      <c r="AM13" s="717"/>
      <c r="AN13" s="717"/>
      <c r="AO13" s="717"/>
      <c r="AP13" s="717"/>
      <c r="AQ13" s="718"/>
      <c r="AR13" s="752" t="s">
        <v>281</v>
      </c>
      <c r="AS13" s="753"/>
      <c r="AT13" s="753"/>
      <c r="AU13" s="753"/>
      <c r="AV13" s="753"/>
      <c r="AW13" s="753"/>
      <c r="AX13" s="754"/>
    </row>
    <row r="14" spans="1:50" ht="21" customHeight="1" x14ac:dyDescent="0.2">
      <c r="A14" s="322"/>
      <c r="B14" s="323"/>
      <c r="C14" s="323"/>
      <c r="D14" s="323"/>
      <c r="E14" s="323"/>
      <c r="F14" s="324"/>
      <c r="G14" s="806"/>
      <c r="H14" s="807"/>
      <c r="I14" s="799" t="s">
        <v>8</v>
      </c>
      <c r="J14" s="800"/>
      <c r="K14" s="800"/>
      <c r="L14" s="800"/>
      <c r="M14" s="800"/>
      <c r="N14" s="800"/>
      <c r="O14" s="801"/>
      <c r="P14" s="716" t="s">
        <v>609</v>
      </c>
      <c r="Q14" s="717"/>
      <c r="R14" s="717"/>
      <c r="S14" s="717"/>
      <c r="T14" s="717"/>
      <c r="U14" s="717"/>
      <c r="V14" s="718"/>
      <c r="W14" s="716">
        <v>5993</v>
      </c>
      <c r="X14" s="717"/>
      <c r="Y14" s="717"/>
      <c r="Z14" s="717"/>
      <c r="AA14" s="717"/>
      <c r="AB14" s="717"/>
      <c r="AC14" s="718"/>
      <c r="AD14" s="716" t="s">
        <v>609</v>
      </c>
      <c r="AE14" s="717"/>
      <c r="AF14" s="717"/>
      <c r="AG14" s="717"/>
      <c r="AH14" s="717"/>
      <c r="AI14" s="717"/>
      <c r="AJ14" s="718"/>
      <c r="AK14" s="716" t="s">
        <v>281</v>
      </c>
      <c r="AL14" s="717"/>
      <c r="AM14" s="717"/>
      <c r="AN14" s="717"/>
      <c r="AO14" s="717"/>
      <c r="AP14" s="717"/>
      <c r="AQ14" s="718"/>
      <c r="AR14" s="810"/>
      <c r="AS14" s="810"/>
      <c r="AT14" s="810"/>
      <c r="AU14" s="810"/>
      <c r="AV14" s="810"/>
      <c r="AW14" s="810"/>
      <c r="AX14" s="811"/>
    </row>
    <row r="15" spans="1:50" ht="21" customHeight="1" x14ac:dyDescent="0.2">
      <c r="A15" s="322"/>
      <c r="B15" s="323"/>
      <c r="C15" s="323"/>
      <c r="D15" s="323"/>
      <c r="E15" s="323"/>
      <c r="F15" s="324"/>
      <c r="G15" s="806"/>
      <c r="H15" s="807"/>
      <c r="I15" s="799" t="s">
        <v>47</v>
      </c>
      <c r="J15" s="812"/>
      <c r="K15" s="812"/>
      <c r="L15" s="812"/>
      <c r="M15" s="812"/>
      <c r="N15" s="812"/>
      <c r="O15" s="813"/>
      <c r="P15" s="716" t="s">
        <v>609</v>
      </c>
      <c r="Q15" s="717"/>
      <c r="R15" s="717"/>
      <c r="S15" s="717"/>
      <c r="T15" s="717"/>
      <c r="U15" s="717"/>
      <c r="V15" s="718"/>
      <c r="W15" s="716" t="s">
        <v>609</v>
      </c>
      <c r="X15" s="717"/>
      <c r="Y15" s="717"/>
      <c r="Z15" s="717"/>
      <c r="AA15" s="717"/>
      <c r="AB15" s="717"/>
      <c r="AC15" s="718"/>
      <c r="AD15" s="716">
        <v>3910</v>
      </c>
      <c r="AE15" s="717"/>
      <c r="AF15" s="717"/>
      <c r="AG15" s="717"/>
      <c r="AH15" s="717"/>
      <c r="AI15" s="717"/>
      <c r="AJ15" s="718"/>
      <c r="AK15" s="716">
        <v>403</v>
      </c>
      <c r="AL15" s="717"/>
      <c r="AM15" s="717"/>
      <c r="AN15" s="717"/>
      <c r="AO15" s="717"/>
      <c r="AP15" s="717"/>
      <c r="AQ15" s="718"/>
      <c r="AR15" s="716" t="s">
        <v>281</v>
      </c>
      <c r="AS15" s="717"/>
      <c r="AT15" s="717"/>
      <c r="AU15" s="717"/>
      <c r="AV15" s="717"/>
      <c r="AW15" s="717"/>
      <c r="AX15" s="824"/>
    </row>
    <row r="16" spans="1:50" ht="21" customHeight="1" x14ac:dyDescent="0.2">
      <c r="A16" s="322"/>
      <c r="B16" s="323"/>
      <c r="C16" s="323"/>
      <c r="D16" s="323"/>
      <c r="E16" s="323"/>
      <c r="F16" s="324"/>
      <c r="G16" s="806"/>
      <c r="H16" s="807"/>
      <c r="I16" s="799" t="s">
        <v>48</v>
      </c>
      <c r="J16" s="812"/>
      <c r="K16" s="812"/>
      <c r="L16" s="812"/>
      <c r="M16" s="812"/>
      <c r="N16" s="812"/>
      <c r="O16" s="813"/>
      <c r="P16" s="716" t="s">
        <v>609</v>
      </c>
      <c r="Q16" s="717"/>
      <c r="R16" s="717"/>
      <c r="S16" s="717"/>
      <c r="T16" s="717"/>
      <c r="U16" s="717"/>
      <c r="V16" s="718"/>
      <c r="W16" s="716">
        <v>-3910</v>
      </c>
      <c r="X16" s="717"/>
      <c r="Y16" s="717"/>
      <c r="Z16" s="717"/>
      <c r="AA16" s="717"/>
      <c r="AB16" s="717"/>
      <c r="AC16" s="718"/>
      <c r="AD16" s="716">
        <v>-403</v>
      </c>
      <c r="AE16" s="717"/>
      <c r="AF16" s="717"/>
      <c r="AG16" s="717"/>
      <c r="AH16" s="717"/>
      <c r="AI16" s="717"/>
      <c r="AJ16" s="718"/>
      <c r="AK16" s="716" t="s">
        <v>281</v>
      </c>
      <c r="AL16" s="717"/>
      <c r="AM16" s="717"/>
      <c r="AN16" s="717"/>
      <c r="AO16" s="717"/>
      <c r="AP16" s="717"/>
      <c r="AQ16" s="718"/>
      <c r="AR16" s="817"/>
      <c r="AS16" s="818"/>
      <c r="AT16" s="818"/>
      <c r="AU16" s="818"/>
      <c r="AV16" s="818"/>
      <c r="AW16" s="818"/>
      <c r="AX16" s="819"/>
    </row>
    <row r="17" spans="1:50" ht="24.75" customHeight="1" x14ac:dyDescent="0.2">
      <c r="A17" s="322"/>
      <c r="B17" s="323"/>
      <c r="C17" s="323"/>
      <c r="D17" s="323"/>
      <c r="E17" s="323"/>
      <c r="F17" s="324"/>
      <c r="G17" s="806"/>
      <c r="H17" s="807"/>
      <c r="I17" s="799" t="s">
        <v>46</v>
      </c>
      <c r="J17" s="800"/>
      <c r="K17" s="800"/>
      <c r="L17" s="800"/>
      <c r="M17" s="800"/>
      <c r="N17" s="800"/>
      <c r="O17" s="801"/>
      <c r="P17" s="716" t="s">
        <v>609</v>
      </c>
      <c r="Q17" s="717"/>
      <c r="R17" s="717"/>
      <c r="S17" s="717"/>
      <c r="T17" s="717"/>
      <c r="U17" s="717"/>
      <c r="V17" s="718"/>
      <c r="W17" s="716" t="s">
        <v>609</v>
      </c>
      <c r="X17" s="717"/>
      <c r="Y17" s="717"/>
      <c r="Z17" s="717"/>
      <c r="AA17" s="717"/>
      <c r="AB17" s="717"/>
      <c r="AC17" s="718"/>
      <c r="AD17" s="716" t="s">
        <v>609</v>
      </c>
      <c r="AE17" s="717"/>
      <c r="AF17" s="717"/>
      <c r="AG17" s="717"/>
      <c r="AH17" s="717"/>
      <c r="AI17" s="717"/>
      <c r="AJ17" s="718"/>
      <c r="AK17" s="716" t="s">
        <v>281</v>
      </c>
      <c r="AL17" s="717"/>
      <c r="AM17" s="717"/>
      <c r="AN17" s="717"/>
      <c r="AO17" s="717"/>
      <c r="AP17" s="717"/>
      <c r="AQ17" s="718"/>
      <c r="AR17" s="802"/>
      <c r="AS17" s="802"/>
      <c r="AT17" s="802"/>
      <c r="AU17" s="802"/>
      <c r="AV17" s="802"/>
      <c r="AW17" s="802"/>
      <c r="AX17" s="803"/>
    </row>
    <row r="18" spans="1:50" ht="24.75" customHeight="1" x14ac:dyDescent="0.2">
      <c r="A18" s="322"/>
      <c r="B18" s="323"/>
      <c r="C18" s="323"/>
      <c r="D18" s="323"/>
      <c r="E18" s="323"/>
      <c r="F18" s="324"/>
      <c r="G18" s="808"/>
      <c r="H18" s="809"/>
      <c r="I18" s="792" t="s">
        <v>18</v>
      </c>
      <c r="J18" s="793"/>
      <c r="K18" s="793"/>
      <c r="L18" s="793"/>
      <c r="M18" s="793"/>
      <c r="N18" s="793"/>
      <c r="O18" s="794"/>
      <c r="P18" s="795">
        <f>SUM(P13:V17)</f>
        <v>0</v>
      </c>
      <c r="Q18" s="796"/>
      <c r="R18" s="796"/>
      <c r="S18" s="796"/>
      <c r="T18" s="796"/>
      <c r="U18" s="796"/>
      <c r="V18" s="797"/>
      <c r="W18" s="795">
        <f>SUM(W13:AC17)</f>
        <v>2083</v>
      </c>
      <c r="X18" s="796"/>
      <c r="Y18" s="796"/>
      <c r="Z18" s="796"/>
      <c r="AA18" s="796"/>
      <c r="AB18" s="796"/>
      <c r="AC18" s="797"/>
      <c r="AD18" s="795">
        <f>SUM(AD13:AJ17)</f>
        <v>3507</v>
      </c>
      <c r="AE18" s="796"/>
      <c r="AF18" s="796"/>
      <c r="AG18" s="796"/>
      <c r="AH18" s="796"/>
      <c r="AI18" s="796"/>
      <c r="AJ18" s="797"/>
      <c r="AK18" s="795">
        <f>SUM(AK13:AQ17)</f>
        <v>403</v>
      </c>
      <c r="AL18" s="796"/>
      <c r="AM18" s="796"/>
      <c r="AN18" s="796"/>
      <c r="AO18" s="796"/>
      <c r="AP18" s="796"/>
      <c r="AQ18" s="797"/>
      <c r="AR18" s="795">
        <f>SUM(AR13:AX17)</f>
        <v>0</v>
      </c>
      <c r="AS18" s="796"/>
      <c r="AT18" s="796"/>
      <c r="AU18" s="796"/>
      <c r="AV18" s="796"/>
      <c r="AW18" s="796"/>
      <c r="AX18" s="798"/>
    </row>
    <row r="19" spans="1:50" ht="24.75" customHeight="1" x14ac:dyDescent="0.2">
      <c r="A19" s="322"/>
      <c r="B19" s="323"/>
      <c r="C19" s="323"/>
      <c r="D19" s="323"/>
      <c r="E19" s="323"/>
      <c r="F19" s="324"/>
      <c r="G19" s="767" t="s">
        <v>9</v>
      </c>
      <c r="H19" s="768"/>
      <c r="I19" s="768"/>
      <c r="J19" s="768"/>
      <c r="K19" s="768"/>
      <c r="L19" s="768"/>
      <c r="M19" s="768"/>
      <c r="N19" s="768"/>
      <c r="O19" s="768"/>
      <c r="P19" s="716" t="s">
        <v>609</v>
      </c>
      <c r="Q19" s="717"/>
      <c r="R19" s="717"/>
      <c r="S19" s="717"/>
      <c r="T19" s="717"/>
      <c r="U19" s="717"/>
      <c r="V19" s="718"/>
      <c r="W19" s="716">
        <v>1813</v>
      </c>
      <c r="X19" s="717"/>
      <c r="Y19" s="717"/>
      <c r="Z19" s="717"/>
      <c r="AA19" s="717"/>
      <c r="AB19" s="717"/>
      <c r="AC19" s="718"/>
      <c r="AD19" s="716">
        <v>3051</v>
      </c>
      <c r="AE19" s="717"/>
      <c r="AF19" s="717"/>
      <c r="AG19" s="717"/>
      <c r="AH19" s="717"/>
      <c r="AI19" s="717"/>
      <c r="AJ19" s="718"/>
      <c r="AK19" s="764"/>
      <c r="AL19" s="764"/>
      <c r="AM19" s="764"/>
      <c r="AN19" s="764"/>
      <c r="AO19" s="764"/>
      <c r="AP19" s="764"/>
      <c r="AQ19" s="764"/>
      <c r="AR19" s="764"/>
      <c r="AS19" s="764"/>
      <c r="AT19" s="764"/>
      <c r="AU19" s="764"/>
      <c r="AV19" s="764"/>
      <c r="AW19" s="764"/>
      <c r="AX19" s="766"/>
    </row>
    <row r="20" spans="1:50" ht="24.75" customHeight="1" x14ac:dyDescent="0.2">
      <c r="A20" s="322"/>
      <c r="B20" s="323"/>
      <c r="C20" s="323"/>
      <c r="D20" s="323"/>
      <c r="E20" s="323"/>
      <c r="F20" s="324"/>
      <c r="G20" s="767" t="s">
        <v>10</v>
      </c>
      <c r="H20" s="768"/>
      <c r="I20" s="768"/>
      <c r="J20" s="768"/>
      <c r="K20" s="768"/>
      <c r="L20" s="768"/>
      <c r="M20" s="768"/>
      <c r="N20" s="768"/>
      <c r="O20" s="768"/>
      <c r="P20" s="763" t="str">
        <f>IF(P18=0, "-", SUM(P19)/P18)</f>
        <v>-</v>
      </c>
      <c r="Q20" s="763"/>
      <c r="R20" s="763"/>
      <c r="S20" s="763"/>
      <c r="T20" s="763"/>
      <c r="U20" s="763"/>
      <c r="V20" s="763"/>
      <c r="W20" s="763">
        <f>IF(W18=0, "-", SUM(W19)/W18)</f>
        <v>0.87037926068170912</v>
      </c>
      <c r="X20" s="763"/>
      <c r="Y20" s="763"/>
      <c r="Z20" s="763"/>
      <c r="AA20" s="763"/>
      <c r="AB20" s="763"/>
      <c r="AC20" s="763"/>
      <c r="AD20" s="763">
        <f>IF(AD18=0, "-", SUM(AD19)/AD18)</f>
        <v>0.86997433704020533</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2">
      <c r="A21" s="787"/>
      <c r="B21" s="788"/>
      <c r="C21" s="788"/>
      <c r="D21" s="788"/>
      <c r="E21" s="788"/>
      <c r="F21" s="789"/>
      <c r="G21" s="761" t="s">
        <v>237</v>
      </c>
      <c r="H21" s="762"/>
      <c r="I21" s="762"/>
      <c r="J21" s="762"/>
      <c r="K21" s="762"/>
      <c r="L21" s="762"/>
      <c r="M21" s="762"/>
      <c r="N21" s="762"/>
      <c r="O21" s="762"/>
      <c r="P21" s="763" t="e">
        <f>IF(P19=0, "-", SUM(P19)/SUM(P13,P14))</f>
        <v>#DIV/0!</v>
      </c>
      <c r="Q21" s="763"/>
      <c r="R21" s="763"/>
      <c r="S21" s="763"/>
      <c r="T21" s="763"/>
      <c r="U21" s="763"/>
      <c r="V21" s="763"/>
      <c r="W21" s="763">
        <f>IF(W19=0, "-", SUM(W19)/SUM(W13,W14))</f>
        <v>0.30251960620724178</v>
      </c>
      <c r="X21" s="763"/>
      <c r="Y21" s="763"/>
      <c r="Z21" s="763"/>
      <c r="AA21" s="763"/>
      <c r="AB21" s="763"/>
      <c r="AC21" s="763"/>
      <c r="AD21" s="763" t="e">
        <f>IF(AD19=0, "-", SUM(AD19)/SUM(AD13,AD14))</f>
        <v>#DIV/0!</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2">
      <c r="A22" s="722" t="s">
        <v>587</v>
      </c>
      <c r="B22" s="723"/>
      <c r="C22" s="723"/>
      <c r="D22" s="723"/>
      <c r="E22" s="723"/>
      <c r="F22" s="724"/>
      <c r="G22" s="728" t="s">
        <v>227</v>
      </c>
      <c r="H22" s="567"/>
      <c r="I22" s="567"/>
      <c r="J22" s="567"/>
      <c r="K22" s="567"/>
      <c r="L22" s="567"/>
      <c r="M22" s="567"/>
      <c r="N22" s="567"/>
      <c r="O22" s="568"/>
      <c r="P22" s="729" t="s">
        <v>585</v>
      </c>
      <c r="Q22" s="567"/>
      <c r="R22" s="567"/>
      <c r="S22" s="567"/>
      <c r="T22" s="567"/>
      <c r="U22" s="567"/>
      <c r="V22" s="568"/>
      <c r="W22" s="729" t="s">
        <v>586</v>
      </c>
      <c r="X22" s="567"/>
      <c r="Y22" s="567"/>
      <c r="Z22" s="567"/>
      <c r="AA22" s="567"/>
      <c r="AB22" s="567"/>
      <c r="AC22" s="568"/>
      <c r="AD22" s="729" t="s">
        <v>226</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25.5" customHeight="1" x14ac:dyDescent="0.2">
      <c r="A23" s="725"/>
      <c r="B23" s="726"/>
      <c r="C23" s="726"/>
      <c r="D23" s="726"/>
      <c r="E23" s="726"/>
      <c r="F23" s="727"/>
      <c r="G23" s="749" t="s">
        <v>612</v>
      </c>
      <c r="H23" s="750"/>
      <c r="I23" s="750"/>
      <c r="J23" s="750"/>
      <c r="K23" s="750"/>
      <c r="L23" s="750"/>
      <c r="M23" s="750"/>
      <c r="N23" s="750"/>
      <c r="O23" s="751"/>
      <c r="P23" s="752" t="s">
        <v>281</v>
      </c>
      <c r="Q23" s="753"/>
      <c r="R23" s="753"/>
      <c r="S23" s="753"/>
      <c r="T23" s="753"/>
      <c r="U23" s="753"/>
      <c r="V23" s="754"/>
      <c r="W23" s="752" t="s">
        <v>281</v>
      </c>
      <c r="X23" s="753"/>
      <c r="Y23" s="753"/>
      <c r="Z23" s="753"/>
      <c r="AA23" s="753"/>
      <c r="AB23" s="753"/>
      <c r="AC23" s="754"/>
      <c r="AD23" s="755" t="s">
        <v>609</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2">
      <c r="A24" s="725"/>
      <c r="B24" s="726"/>
      <c r="C24" s="726"/>
      <c r="D24" s="726"/>
      <c r="E24" s="726"/>
      <c r="F24" s="727"/>
      <c r="G24" s="719" t="s">
        <v>613</v>
      </c>
      <c r="H24" s="720"/>
      <c r="I24" s="720"/>
      <c r="J24" s="720"/>
      <c r="K24" s="720"/>
      <c r="L24" s="720"/>
      <c r="M24" s="720"/>
      <c r="N24" s="720"/>
      <c r="O24" s="721"/>
      <c r="P24" s="716" t="s">
        <v>281</v>
      </c>
      <c r="Q24" s="717"/>
      <c r="R24" s="717"/>
      <c r="S24" s="717"/>
      <c r="T24" s="717"/>
      <c r="U24" s="717"/>
      <c r="V24" s="718"/>
      <c r="W24" s="716" t="s">
        <v>281</v>
      </c>
      <c r="X24" s="717"/>
      <c r="Y24" s="717"/>
      <c r="Z24" s="717"/>
      <c r="AA24" s="717"/>
      <c r="AB24" s="717"/>
      <c r="AC24" s="718"/>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2">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2">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2">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2">
      <c r="A28" s="725"/>
      <c r="B28" s="726"/>
      <c r="C28" s="726"/>
      <c r="D28" s="726"/>
      <c r="E28" s="726"/>
      <c r="F28" s="727"/>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5">
      <c r="A29" s="725"/>
      <c r="B29" s="726"/>
      <c r="C29" s="726"/>
      <c r="D29" s="726"/>
      <c r="E29" s="726"/>
      <c r="F29" s="727"/>
      <c r="G29" s="304" t="s">
        <v>18</v>
      </c>
      <c r="H29" s="737"/>
      <c r="I29" s="737"/>
      <c r="J29" s="737"/>
      <c r="K29" s="737"/>
      <c r="L29" s="737"/>
      <c r="M29" s="737"/>
      <c r="N29" s="737"/>
      <c r="O29" s="738"/>
      <c r="P29" s="739" t="str">
        <f>AK13</f>
        <v>-</v>
      </c>
      <c r="Q29" s="740"/>
      <c r="R29" s="740"/>
      <c r="S29" s="740"/>
      <c r="T29" s="740"/>
      <c r="U29" s="740"/>
      <c r="V29" s="741"/>
      <c r="W29" s="742" t="str">
        <f>AR13</f>
        <v>-</v>
      </c>
      <c r="X29" s="743"/>
      <c r="Y29" s="743"/>
      <c r="Z29" s="743"/>
      <c r="AA29" s="743"/>
      <c r="AB29" s="743"/>
      <c r="AC29" s="744"/>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2">
      <c r="A30" s="745" t="s">
        <v>576</v>
      </c>
      <c r="B30" s="746"/>
      <c r="C30" s="746"/>
      <c r="D30" s="746"/>
      <c r="E30" s="746"/>
      <c r="F30" s="747"/>
      <c r="G30" s="733" t="s">
        <v>678</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2">
      <c r="A31" s="666" t="s">
        <v>577</v>
      </c>
      <c r="B31" s="154"/>
      <c r="C31" s="154"/>
      <c r="D31" s="154"/>
      <c r="E31" s="154"/>
      <c r="F31" s="155"/>
      <c r="G31" s="707" t="s">
        <v>569</v>
      </c>
      <c r="H31" s="708"/>
      <c r="I31" s="708"/>
      <c r="J31" s="708"/>
      <c r="K31" s="708"/>
      <c r="L31" s="708"/>
      <c r="M31" s="708"/>
      <c r="N31" s="708"/>
      <c r="O31" s="708"/>
      <c r="P31" s="709" t="s">
        <v>568</v>
      </c>
      <c r="Q31" s="708"/>
      <c r="R31" s="708"/>
      <c r="S31" s="708"/>
      <c r="T31" s="708"/>
      <c r="U31" s="708"/>
      <c r="V31" s="708"/>
      <c r="W31" s="708"/>
      <c r="X31" s="710"/>
      <c r="Y31" s="711"/>
      <c r="Z31" s="712"/>
      <c r="AA31" s="713"/>
      <c r="AB31" s="643" t="s">
        <v>11</v>
      </c>
      <c r="AC31" s="643"/>
      <c r="AD31" s="643"/>
      <c r="AE31" s="117" t="s">
        <v>413</v>
      </c>
      <c r="AF31" s="714"/>
      <c r="AG31" s="714"/>
      <c r="AH31" s="715"/>
      <c r="AI31" s="117" t="s">
        <v>565</v>
      </c>
      <c r="AJ31" s="714"/>
      <c r="AK31" s="714"/>
      <c r="AL31" s="715"/>
      <c r="AM31" s="117" t="s">
        <v>381</v>
      </c>
      <c r="AN31" s="714"/>
      <c r="AO31" s="714"/>
      <c r="AP31" s="715"/>
      <c r="AQ31" s="640" t="s">
        <v>412</v>
      </c>
      <c r="AR31" s="641"/>
      <c r="AS31" s="641"/>
      <c r="AT31" s="642"/>
      <c r="AU31" s="640" t="s">
        <v>588</v>
      </c>
      <c r="AV31" s="641"/>
      <c r="AW31" s="641"/>
      <c r="AX31" s="651"/>
    </row>
    <row r="32" spans="1:50" ht="57" customHeight="1" x14ac:dyDescent="0.2">
      <c r="A32" s="666"/>
      <c r="B32" s="154"/>
      <c r="C32" s="154"/>
      <c r="D32" s="154"/>
      <c r="E32" s="154"/>
      <c r="F32" s="155"/>
      <c r="G32" s="652" t="s">
        <v>690</v>
      </c>
      <c r="H32" s="653"/>
      <c r="I32" s="653"/>
      <c r="J32" s="653"/>
      <c r="K32" s="653"/>
      <c r="L32" s="653"/>
      <c r="M32" s="653"/>
      <c r="N32" s="653"/>
      <c r="O32" s="653"/>
      <c r="P32" s="656" t="s">
        <v>626</v>
      </c>
      <c r="Q32" s="657"/>
      <c r="R32" s="657"/>
      <c r="S32" s="657"/>
      <c r="T32" s="657"/>
      <c r="U32" s="657"/>
      <c r="V32" s="657"/>
      <c r="W32" s="657"/>
      <c r="X32" s="658"/>
      <c r="Y32" s="662" t="s">
        <v>51</v>
      </c>
      <c r="Z32" s="663"/>
      <c r="AA32" s="664"/>
      <c r="AB32" s="665" t="s">
        <v>620</v>
      </c>
      <c r="AC32" s="665"/>
      <c r="AD32" s="665"/>
      <c r="AE32" s="633" t="s">
        <v>609</v>
      </c>
      <c r="AF32" s="633"/>
      <c r="AG32" s="633"/>
      <c r="AH32" s="633"/>
      <c r="AI32" s="633">
        <v>497</v>
      </c>
      <c r="AJ32" s="633"/>
      <c r="AK32" s="633"/>
      <c r="AL32" s="633"/>
      <c r="AM32" s="633">
        <v>51</v>
      </c>
      <c r="AN32" s="633"/>
      <c r="AO32" s="633"/>
      <c r="AP32" s="633"/>
      <c r="AQ32" s="650" t="s">
        <v>281</v>
      </c>
      <c r="AR32" s="633"/>
      <c r="AS32" s="633"/>
      <c r="AT32" s="633"/>
      <c r="AU32" s="94" t="s">
        <v>281</v>
      </c>
      <c r="AV32" s="635"/>
      <c r="AW32" s="635"/>
      <c r="AX32" s="636"/>
    </row>
    <row r="33" spans="1:51" ht="43.5" customHeight="1" x14ac:dyDescent="0.2">
      <c r="A33" s="189"/>
      <c r="B33" s="159"/>
      <c r="C33" s="159"/>
      <c r="D33" s="159"/>
      <c r="E33" s="159"/>
      <c r="F33" s="160"/>
      <c r="G33" s="654"/>
      <c r="H33" s="655"/>
      <c r="I33" s="655"/>
      <c r="J33" s="655"/>
      <c r="K33" s="655"/>
      <c r="L33" s="655"/>
      <c r="M33" s="655"/>
      <c r="N33" s="655"/>
      <c r="O33" s="655"/>
      <c r="P33" s="659"/>
      <c r="Q33" s="660"/>
      <c r="R33" s="660"/>
      <c r="S33" s="660"/>
      <c r="T33" s="660"/>
      <c r="U33" s="660"/>
      <c r="V33" s="660"/>
      <c r="W33" s="660"/>
      <c r="X33" s="661"/>
      <c r="Y33" s="637" t="s">
        <v>52</v>
      </c>
      <c r="Z33" s="638"/>
      <c r="AA33" s="639"/>
      <c r="AB33" s="665" t="s">
        <v>620</v>
      </c>
      <c r="AC33" s="665"/>
      <c r="AD33" s="665"/>
      <c r="AE33" s="633" t="s">
        <v>609</v>
      </c>
      <c r="AF33" s="633"/>
      <c r="AG33" s="633"/>
      <c r="AH33" s="633"/>
      <c r="AI33" s="633">
        <v>350</v>
      </c>
      <c r="AJ33" s="633"/>
      <c r="AK33" s="633"/>
      <c r="AL33" s="633"/>
      <c r="AM33" s="633">
        <v>55</v>
      </c>
      <c r="AN33" s="633"/>
      <c r="AO33" s="633"/>
      <c r="AP33" s="633"/>
      <c r="AQ33" s="633">
        <v>1</v>
      </c>
      <c r="AR33" s="633"/>
      <c r="AS33" s="633"/>
      <c r="AT33" s="633"/>
      <c r="AU33" s="94" t="s">
        <v>281</v>
      </c>
      <c r="AV33" s="635"/>
      <c r="AW33" s="635"/>
      <c r="AX33" s="636"/>
    </row>
    <row r="34" spans="1:51" ht="23.25" customHeight="1" x14ac:dyDescent="0.2">
      <c r="A34" s="697" t="s">
        <v>578</v>
      </c>
      <c r="B34" s="698"/>
      <c r="C34" s="698"/>
      <c r="D34" s="698"/>
      <c r="E34" s="698"/>
      <c r="F34" s="699"/>
      <c r="G34" s="177" t="s">
        <v>579</v>
      </c>
      <c r="H34" s="177"/>
      <c r="I34" s="177"/>
      <c r="J34" s="177"/>
      <c r="K34" s="177"/>
      <c r="L34" s="177"/>
      <c r="M34" s="177"/>
      <c r="N34" s="177"/>
      <c r="O34" s="177"/>
      <c r="P34" s="177"/>
      <c r="Q34" s="177"/>
      <c r="R34" s="177"/>
      <c r="S34" s="177"/>
      <c r="T34" s="177"/>
      <c r="U34" s="177"/>
      <c r="V34" s="177"/>
      <c r="W34" s="177"/>
      <c r="X34" s="178"/>
      <c r="Y34" s="647"/>
      <c r="Z34" s="648"/>
      <c r="AA34" s="649"/>
      <c r="AB34" s="176" t="s">
        <v>11</v>
      </c>
      <c r="AC34" s="177"/>
      <c r="AD34" s="178"/>
      <c r="AE34" s="176" t="s">
        <v>413</v>
      </c>
      <c r="AF34" s="177"/>
      <c r="AG34" s="177"/>
      <c r="AH34" s="178"/>
      <c r="AI34" s="176" t="s">
        <v>565</v>
      </c>
      <c r="AJ34" s="177"/>
      <c r="AK34" s="177"/>
      <c r="AL34" s="178"/>
      <c r="AM34" s="176" t="s">
        <v>381</v>
      </c>
      <c r="AN34" s="177"/>
      <c r="AO34" s="177"/>
      <c r="AP34" s="178"/>
      <c r="AQ34" s="644" t="s">
        <v>589</v>
      </c>
      <c r="AR34" s="645"/>
      <c r="AS34" s="645"/>
      <c r="AT34" s="645"/>
      <c r="AU34" s="645"/>
      <c r="AV34" s="645"/>
      <c r="AW34" s="645"/>
      <c r="AX34" s="646"/>
    </row>
    <row r="35" spans="1:51" ht="23.25" customHeight="1" x14ac:dyDescent="0.2">
      <c r="A35" s="700"/>
      <c r="B35" s="701"/>
      <c r="C35" s="701"/>
      <c r="D35" s="701"/>
      <c r="E35" s="701"/>
      <c r="F35" s="702"/>
      <c r="G35" s="670" t="s">
        <v>630</v>
      </c>
      <c r="H35" s="671"/>
      <c r="I35" s="671"/>
      <c r="J35" s="671"/>
      <c r="K35" s="671"/>
      <c r="L35" s="671"/>
      <c r="M35" s="671"/>
      <c r="N35" s="671"/>
      <c r="O35" s="671"/>
      <c r="P35" s="671"/>
      <c r="Q35" s="671"/>
      <c r="R35" s="671"/>
      <c r="S35" s="671"/>
      <c r="T35" s="671"/>
      <c r="U35" s="671"/>
      <c r="V35" s="671"/>
      <c r="W35" s="671"/>
      <c r="X35" s="671"/>
      <c r="Y35" s="674" t="s">
        <v>578</v>
      </c>
      <c r="Z35" s="675"/>
      <c r="AA35" s="676"/>
      <c r="AB35" s="677" t="s">
        <v>631</v>
      </c>
      <c r="AC35" s="678"/>
      <c r="AD35" s="679"/>
      <c r="AE35" s="650" t="s">
        <v>609</v>
      </c>
      <c r="AF35" s="650"/>
      <c r="AG35" s="650"/>
      <c r="AH35" s="650"/>
      <c r="AI35" s="650">
        <v>4</v>
      </c>
      <c r="AJ35" s="650"/>
      <c r="AK35" s="650"/>
      <c r="AL35" s="650"/>
      <c r="AM35" s="650">
        <v>1.5</v>
      </c>
      <c r="AN35" s="650"/>
      <c r="AO35" s="650"/>
      <c r="AP35" s="650"/>
      <c r="AQ35" s="94">
        <v>1.3</v>
      </c>
      <c r="AR35" s="88"/>
      <c r="AS35" s="88"/>
      <c r="AT35" s="88"/>
      <c r="AU35" s="88"/>
      <c r="AV35" s="88"/>
      <c r="AW35" s="88"/>
      <c r="AX35" s="89"/>
    </row>
    <row r="36" spans="1:51" ht="27.65" customHeight="1" x14ac:dyDescent="0.2">
      <c r="A36" s="703"/>
      <c r="B36" s="704"/>
      <c r="C36" s="704"/>
      <c r="D36" s="704"/>
      <c r="E36" s="704"/>
      <c r="F36" s="705"/>
      <c r="G36" s="672"/>
      <c r="H36" s="673"/>
      <c r="I36" s="673"/>
      <c r="J36" s="673"/>
      <c r="K36" s="673"/>
      <c r="L36" s="673"/>
      <c r="M36" s="673"/>
      <c r="N36" s="673"/>
      <c r="O36" s="673"/>
      <c r="P36" s="673"/>
      <c r="Q36" s="673"/>
      <c r="R36" s="673"/>
      <c r="S36" s="673"/>
      <c r="T36" s="673"/>
      <c r="U36" s="673"/>
      <c r="V36" s="673"/>
      <c r="W36" s="673"/>
      <c r="X36" s="673"/>
      <c r="Y36" s="220" t="s">
        <v>580</v>
      </c>
      <c r="Z36" s="667"/>
      <c r="AA36" s="668"/>
      <c r="AB36" s="629" t="s">
        <v>632</v>
      </c>
      <c r="AC36" s="630"/>
      <c r="AD36" s="631"/>
      <c r="AE36" s="632" t="s">
        <v>609</v>
      </c>
      <c r="AF36" s="632"/>
      <c r="AG36" s="632"/>
      <c r="AH36" s="632"/>
      <c r="AI36" s="632" t="s">
        <v>633</v>
      </c>
      <c r="AJ36" s="632"/>
      <c r="AK36" s="632"/>
      <c r="AL36" s="632"/>
      <c r="AM36" s="632" t="s">
        <v>688</v>
      </c>
      <c r="AN36" s="632"/>
      <c r="AO36" s="632"/>
      <c r="AP36" s="632"/>
      <c r="AQ36" s="632" t="s">
        <v>689</v>
      </c>
      <c r="AR36" s="632"/>
      <c r="AS36" s="632"/>
      <c r="AT36" s="632"/>
      <c r="AU36" s="632"/>
      <c r="AV36" s="632"/>
      <c r="AW36" s="632"/>
      <c r="AX36" s="669"/>
    </row>
    <row r="37" spans="1:51" ht="18.75" customHeight="1" x14ac:dyDescent="0.2">
      <c r="A37" s="685" t="s">
        <v>234</v>
      </c>
      <c r="B37" s="686"/>
      <c r="C37" s="686"/>
      <c r="D37" s="686"/>
      <c r="E37" s="686"/>
      <c r="F37" s="687"/>
      <c r="G37" s="619" t="s">
        <v>139</v>
      </c>
      <c r="H37" s="198"/>
      <c r="I37" s="198"/>
      <c r="J37" s="198"/>
      <c r="K37" s="198"/>
      <c r="L37" s="198"/>
      <c r="M37" s="198"/>
      <c r="N37" s="198"/>
      <c r="O37" s="199"/>
      <c r="P37" s="200" t="s">
        <v>55</v>
      </c>
      <c r="Q37" s="198"/>
      <c r="R37" s="198"/>
      <c r="S37" s="198"/>
      <c r="T37" s="198"/>
      <c r="U37" s="198"/>
      <c r="V37" s="198"/>
      <c r="W37" s="198"/>
      <c r="X37" s="199"/>
      <c r="Y37" s="620"/>
      <c r="Z37" s="621"/>
      <c r="AA37" s="622"/>
      <c r="AB37" s="626" t="s">
        <v>11</v>
      </c>
      <c r="AC37" s="627"/>
      <c r="AD37" s="628"/>
      <c r="AE37" s="626" t="s">
        <v>413</v>
      </c>
      <c r="AF37" s="627"/>
      <c r="AG37" s="627"/>
      <c r="AH37" s="628"/>
      <c r="AI37" s="695" t="s">
        <v>565</v>
      </c>
      <c r="AJ37" s="695"/>
      <c r="AK37" s="695"/>
      <c r="AL37" s="626"/>
      <c r="AM37" s="695" t="s">
        <v>381</v>
      </c>
      <c r="AN37" s="695"/>
      <c r="AO37" s="695"/>
      <c r="AP37" s="626"/>
      <c r="AQ37" s="217" t="s">
        <v>174</v>
      </c>
      <c r="AR37" s="218"/>
      <c r="AS37" s="218"/>
      <c r="AT37" s="219"/>
      <c r="AU37" s="198" t="s">
        <v>128</v>
      </c>
      <c r="AV37" s="198"/>
      <c r="AW37" s="198"/>
      <c r="AX37" s="201"/>
    </row>
    <row r="38" spans="1:51" ht="18.75" customHeight="1" x14ac:dyDescent="0.2">
      <c r="A38" s="688"/>
      <c r="B38" s="689"/>
      <c r="C38" s="689"/>
      <c r="D38" s="689"/>
      <c r="E38" s="689"/>
      <c r="F38" s="690"/>
      <c r="G38" s="157"/>
      <c r="H38" s="109"/>
      <c r="I38" s="109"/>
      <c r="J38" s="109"/>
      <c r="K38" s="109"/>
      <c r="L38" s="109"/>
      <c r="M38" s="109"/>
      <c r="N38" s="109"/>
      <c r="O38" s="110"/>
      <c r="P38" s="108"/>
      <c r="Q38" s="109"/>
      <c r="R38" s="109"/>
      <c r="S38" s="109"/>
      <c r="T38" s="109"/>
      <c r="U38" s="109"/>
      <c r="V38" s="109"/>
      <c r="W38" s="109"/>
      <c r="X38" s="110"/>
      <c r="Y38" s="623"/>
      <c r="Z38" s="624"/>
      <c r="AA38" s="625"/>
      <c r="AB38" s="117"/>
      <c r="AC38" s="118"/>
      <c r="AD38" s="119"/>
      <c r="AE38" s="117"/>
      <c r="AF38" s="118"/>
      <c r="AG38" s="118"/>
      <c r="AH38" s="119"/>
      <c r="AI38" s="696"/>
      <c r="AJ38" s="696"/>
      <c r="AK38" s="696"/>
      <c r="AL38" s="117"/>
      <c r="AM38" s="696"/>
      <c r="AN38" s="696"/>
      <c r="AO38" s="696"/>
      <c r="AP38" s="117"/>
      <c r="AQ38" s="524" t="s">
        <v>609</v>
      </c>
      <c r="AR38" s="525"/>
      <c r="AS38" s="128" t="s">
        <v>175</v>
      </c>
      <c r="AT38" s="129"/>
      <c r="AU38" s="127">
        <v>2</v>
      </c>
      <c r="AV38" s="127"/>
      <c r="AW38" s="109" t="s">
        <v>166</v>
      </c>
      <c r="AX38" s="130"/>
    </row>
    <row r="39" spans="1:51" ht="23.25" customHeight="1" x14ac:dyDescent="0.2">
      <c r="A39" s="691"/>
      <c r="B39" s="689"/>
      <c r="C39" s="689"/>
      <c r="D39" s="689"/>
      <c r="E39" s="689"/>
      <c r="F39" s="690"/>
      <c r="G39" s="179" t="s">
        <v>614</v>
      </c>
      <c r="H39" s="180"/>
      <c r="I39" s="180"/>
      <c r="J39" s="180"/>
      <c r="K39" s="180"/>
      <c r="L39" s="180"/>
      <c r="M39" s="180"/>
      <c r="N39" s="180"/>
      <c r="O39" s="181"/>
      <c r="P39" s="132" t="s">
        <v>615</v>
      </c>
      <c r="Q39" s="132"/>
      <c r="R39" s="132"/>
      <c r="S39" s="132"/>
      <c r="T39" s="132"/>
      <c r="U39" s="132"/>
      <c r="V39" s="132"/>
      <c r="W39" s="132"/>
      <c r="X39" s="133"/>
      <c r="Y39" s="220" t="s">
        <v>12</v>
      </c>
      <c r="Z39" s="221"/>
      <c r="AA39" s="222"/>
      <c r="AB39" s="149" t="s">
        <v>616</v>
      </c>
      <c r="AC39" s="149"/>
      <c r="AD39" s="149"/>
      <c r="AE39" s="94" t="s">
        <v>609</v>
      </c>
      <c r="AF39" s="88"/>
      <c r="AG39" s="88"/>
      <c r="AH39" s="88"/>
      <c r="AI39" s="94">
        <v>1000</v>
      </c>
      <c r="AJ39" s="88"/>
      <c r="AK39" s="88"/>
      <c r="AL39" s="88"/>
      <c r="AM39" s="94" t="s">
        <v>281</v>
      </c>
      <c r="AN39" s="88"/>
      <c r="AO39" s="88"/>
      <c r="AP39" s="88"/>
      <c r="AQ39" s="95" t="s">
        <v>609</v>
      </c>
      <c r="AR39" s="96"/>
      <c r="AS39" s="96"/>
      <c r="AT39" s="97"/>
      <c r="AU39" s="88">
        <v>1000</v>
      </c>
      <c r="AV39" s="88"/>
      <c r="AW39" s="88"/>
      <c r="AX39" s="89"/>
    </row>
    <row r="40" spans="1:51" ht="23.25" customHeight="1" x14ac:dyDescent="0.2">
      <c r="A40" s="692"/>
      <c r="B40" s="693"/>
      <c r="C40" s="693"/>
      <c r="D40" s="693"/>
      <c r="E40" s="693"/>
      <c r="F40" s="694"/>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616</v>
      </c>
      <c r="AC40" s="93"/>
      <c r="AD40" s="93"/>
      <c r="AE40" s="94" t="s">
        <v>609</v>
      </c>
      <c r="AF40" s="88"/>
      <c r="AG40" s="88"/>
      <c r="AH40" s="88"/>
      <c r="AI40" s="94">
        <v>1000</v>
      </c>
      <c r="AJ40" s="88"/>
      <c r="AK40" s="88"/>
      <c r="AL40" s="88"/>
      <c r="AM40" s="94" t="s">
        <v>281</v>
      </c>
      <c r="AN40" s="88"/>
      <c r="AO40" s="88"/>
      <c r="AP40" s="88"/>
      <c r="AQ40" s="95" t="s">
        <v>609</v>
      </c>
      <c r="AR40" s="96"/>
      <c r="AS40" s="96"/>
      <c r="AT40" s="97"/>
      <c r="AU40" s="88">
        <v>1000</v>
      </c>
      <c r="AV40" s="88"/>
      <c r="AW40" s="88"/>
      <c r="AX40" s="89"/>
    </row>
    <row r="41" spans="1:51" ht="23.25" customHeight="1" x14ac:dyDescent="0.2">
      <c r="A41" s="691"/>
      <c r="B41" s="689"/>
      <c r="C41" s="689"/>
      <c r="D41" s="689"/>
      <c r="E41" s="689"/>
      <c r="F41" s="690"/>
      <c r="G41" s="185"/>
      <c r="H41" s="186"/>
      <c r="I41" s="186"/>
      <c r="J41" s="186"/>
      <c r="K41" s="186"/>
      <c r="L41" s="186"/>
      <c r="M41" s="186"/>
      <c r="N41" s="186"/>
      <c r="O41" s="187"/>
      <c r="P41" s="138"/>
      <c r="Q41" s="138"/>
      <c r="R41" s="138"/>
      <c r="S41" s="138"/>
      <c r="T41" s="138"/>
      <c r="U41" s="138"/>
      <c r="V41" s="138"/>
      <c r="W41" s="138"/>
      <c r="X41" s="139"/>
      <c r="Y41" s="176" t="s">
        <v>13</v>
      </c>
      <c r="Z41" s="177"/>
      <c r="AA41" s="178"/>
      <c r="AB41" s="609" t="s">
        <v>14</v>
      </c>
      <c r="AC41" s="609"/>
      <c r="AD41" s="609"/>
      <c r="AE41" s="94" t="s">
        <v>609</v>
      </c>
      <c r="AF41" s="88"/>
      <c r="AG41" s="88"/>
      <c r="AH41" s="88"/>
      <c r="AI41" s="94">
        <v>100</v>
      </c>
      <c r="AJ41" s="88"/>
      <c r="AK41" s="88"/>
      <c r="AL41" s="88"/>
      <c r="AM41" s="94" t="s">
        <v>281</v>
      </c>
      <c r="AN41" s="88"/>
      <c r="AO41" s="88"/>
      <c r="AP41" s="88"/>
      <c r="AQ41" s="95" t="s">
        <v>609</v>
      </c>
      <c r="AR41" s="96"/>
      <c r="AS41" s="96"/>
      <c r="AT41" s="97"/>
      <c r="AU41" s="88">
        <v>100</v>
      </c>
      <c r="AV41" s="88"/>
      <c r="AW41" s="88"/>
      <c r="AX41" s="89"/>
    </row>
    <row r="42" spans="1:51" ht="23.25" customHeight="1" x14ac:dyDescent="0.2">
      <c r="A42" s="188" t="s">
        <v>258</v>
      </c>
      <c r="B42" s="151"/>
      <c r="C42" s="151"/>
      <c r="D42" s="151"/>
      <c r="E42" s="151"/>
      <c r="F42" s="152"/>
      <c r="G42" s="190" t="s">
        <v>617</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thickBot="1" x14ac:dyDescent="0.2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2">
      <c r="A44" s="240" t="s">
        <v>570</v>
      </c>
      <c r="B44" s="153" t="s">
        <v>571</v>
      </c>
      <c r="C44" s="154"/>
      <c r="D44" s="154"/>
      <c r="E44" s="154"/>
      <c r="F44" s="155"/>
      <c r="G44" s="198" t="s">
        <v>572</v>
      </c>
      <c r="H44" s="198"/>
      <c r="I44" s="198"/>
      <c r="J44" s="198"/>
      <c r="K44" s="198"/>
      <c r="L44" s="198"/>
      <c r="M44" s="198"/>
      <c r="N44" s="198"/>
      <c r="O44" s="198"/>
      <c r="P44" s="198"/>
      <c r="Q44" s="198"/>
      <c r="R44" s="198"/>
      <c r="S44" s="198"/>
      <c r="T44" s="198"/>
      <c r="U44" s="198"/>
      <c r="V44" s="198"/>
      <c r="W44" s="198"/>
      <c r="X44" s="198"/>
      <c r="Y44" s="198"/>
      <c r="Z44" s="198"/>
      <c r="AA44" s="199"/>
      <c r="AB44" s="200" t="s">
        <v>590</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2">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2">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2">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2">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2">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413</v>
      </c>
      <c r="AF49" s="120"/>
      <c r="AG49" s="120"/>
      <c r="AH49" s="120"/>
      <c r="AI49" s="120" t="s">
        <v>565</v>
      </c>
      <c r="AJ49" s="120"/>
      <c r="AK49" s="120"/>
      <c r="AL49" s="120"/>
      <c r="AM49" s="120" t="s">
        <v>381</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2">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2">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2">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2">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2">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413</v>
      </c>
      <c r="AF54" s="120"/>
      <c r="AG54" s="120"/>
      <c r="AH54" s="120"/>
      <c r="AI54" s="120" t="s">
        <v>565</v>
      </c>
      <c r="AJ54" s="120"/>
      <c r="AK54" s="120"/>
      <c r="AL54" s="120"/>
      <c r="AM54" s="120" t="s">
        <v>381</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2">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2">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2">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2">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2">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413</v>
      </c>
      <c r="AF59" s="120"/>
      <c r="AG59" s="120"/>
      <c r="AH59" s="120"/>
      <c r="AI59" s="120" t="s">
        <v>565</v>
      </c>
      <c r="AJ59" s="120"/>
      <c r="AK59" s="120"/>
      <c r="AL59" s="120"/>
      <c r="AM59" s="120" t="s">
        <v>381</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2">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2">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2">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5">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customHeight="1" x14ac:dyDescent="0.2">
      <c r="A64" s="745" t="s">
        <v>576</v>
      </c>
      <c r="B64" s="746"/>
      <c r="C64" s="746"/>
      <c r="D64" s="746"/>
      <c r="E64" s="746"/>
      <c r="F64" s="747"/>
      <c r="G64" s="733" t="s">
        <v>735</v>
      </c>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1</v>
      </c>
    </row>
    <row r="65" spans="1:51" ht="31.5" customHeight="1" x14ac:dyDescent="0.2">
      <c r="A65" s="666" t="s">
        <v>577</v>
      </c>
      <c r="B65" s="154"/>
      <c r="C65" s="154"/>
      <c r="D65" s="154"/>
      <c r="E65" s="154"/>
      <c r="F65" s="155"/>
      <c r="G65" s="707" t="s">
        <v>569</v>
      </c>
      <c r="H65" s="708"/>
      <c r="I65" s="708"/>
      <c r="J65" s="708"/>
      <c r="K65" s="708"/>
      <c r="L65" s="708"/>
      <c r="M65" s="708"/>
      <c r="N65" s="708"/>
      <c r="O65" s="708"/>
      <c r="P65" s="709" t="s">
        <v>568</v>
      </c>
      <c r="Q65" s="708"/>
      <c r="R65" s="708"/>
      <c r="S65" s="708"/>
      <c r="T65" s="708"/>
      <c r="U65" s="708"/>
      <c r="V65" s="708"/>
      <c r="W65" s="708"/>
      <c r="X65" s="710"/>
      <c r="Y65" s="711"/>
      <c r="Z65" s="712"/>
      <c r="AA65" s="713"/>
      <c r="AB65" s="643" t="s">
        <v>11</v>
      </c>
      <c r="AC65" s="643"/>
      <c r="AD65" s="643"/>
      <c r="AE65" s="117" t="s">
        <v>413</v>
      </c>
      <c r="AF65" s="714"/>
      <c r="AG65" s="714"/>
      <c r="AH65" s="715"/>
      <c r="AI65" s="117" t="s">
        <v>565</v>
      </c>
      <c r="AJ65" s="714"/>
      <c r="AK65" s="714"/>
      <c r="AL65" s="715"/>
      <c r="AM65" s="117" t="s">
        <v>381</v>
      </c>
      <c r="AN65" s="714"/>
      <c r="AO65" s="714"/>
      <c r="AP65" s="715"/>
      <c r="AQ65" s="640" t="s">
        <v>412</v>
      </c>
      <c r="AR65" s="641"/>
      <c r="AS65" s="641"/>
      <c r="AT65" s="642"/>
      <c r="AU65" s="640" t="s">
        <v>588</v>
      </c>
      <c r="AV65" s="641"/>
      <c r="AW65" s="641"/>
      <c r="AX65" s="651"/>
      <c r="AY65">
        <f>COUNTA($G$66)</f>
        <v>1</v>
      </c>
    </row>
    <row r="66" spans="1:51" ht="23.25" customHeight="1" x14ac:dyDescent="0.2">
      <c r="A66" s="666"/>
      <c r="B66" s="154"/>
      <c r="C66" s="154"/>
      <c r="D66" s="154"/>
      <c r="E66" s="154"/>
      <c r="F66" s="155"/>
      <c r="G66" s="652" t="s">
        <v>730</v>
      </c>
      <c r="H66" s="653"/>
      <c r="I66" s="653"/>
      <c r="J66" s="653"/>
      <c r="K66" s="653"/>
      <c r="L66" s="653"/>
      <c r="M66" s="653"/>
      <c r="N66" s="653"/>
      <c r="O66" s="653"/>
      <c r="P66" s="656" t="s">
        <v>627</v>
      </c>
      <c r="Q66" s="657"/>
      <c r="R66" s="657"/>
      <c r="S66" s="657"/>
      <c r="T66" s="657"/>
      <c r="U66" s="657"/>
      <c r="V66" s="657"/>
      <c r="W66" s="657"/>
      <c r="X66" s="658"/>
      <c r="Y66" s="662" t="s">
        <v>51</v>
      </c>
      <c r="Z66" s="663"/>
      <c r="AA66" s="664"/>
      <c r="AB66" s="665" t="s">
        <v>628</v>
      </c>
      <c r="AC66" s="665"/>
      <c r="AD66" s="665"/>
      <c r="AE66" s="633" t="s">
        <v>609</v>
      </c>
      <c r="AF66" s="633"/>
      <c r="AG66" s="633"/>
      <c r="AH66" s="633"/>
      <c r="AI66" s="633">
        <v>954</v>
      </c>
      <c r="AJ66" s="633"/>
      <c r="AK66" s="633"/>
      <c r="AL66" s="633"/>
      <c r="AM66" s="633">
        <v>683145</v>
      </c>
      <c r="AN66" s="633"/>
      <c r="AO66" s="633"/>
      <c r="AP66" s="633"/>
      <c r="AQ66" s="650" t="s">
        <v>695</v>
      </c>
      <c r="AR66" s="633"/>
      <c r="AS66" s="633"/>
      <c r="AT66" s="633"/>
      <c r="AU66" s="94" t="s">
        <v>281</v>
      </c>
      <c r="AV66" s="635"/>
      <c r="AW66" s="635"/>
      <c r="AX66" s="636"/>
      <c r="AY66">
        <f>$AY$65</f>
        <v>1</v>
      </c>
    </row>
    <row r="67" spans="1:51" ht="23.25" customHeight="1" x14ac:dyDescent="0.2">
      <c r="A67" s="189"/>
      <c r="B67" s="159"/>
      <c r="C67" s="159"/>
      <c r="D67" s="159"/>
      <c r="E67" s="159"/>
      <c r="F67" s="160"/>
      <c r="G67" s="654"/>
      <c r="H67" s="655"/>
      <c r="I67" s="655"/>
      <c r="J67" s="655"/>
      <c r="K67" s="655"/>
      <c r="L67" s="655"/>
      <c r="M67" s="655"/>
      <c r="N67" s="655"/>
      <c r="O67" s="655"/>
      <c r="P67" s="659"/>
      <c r="Q67" s="660"/>
      <c r="R67" s="660"/>
      <c r="S67" s="660"/>
      <c r="T67" s="660"/>
      <c r="U67" s="660"/>
      <c r="V67" s="660"/>
      <c r="W67" s="660"/>
      <c r="X67" s="661"/>
      <c r="Y67" s="637" t="s">
        <v>52</v>
      </c>
      <c r="Z67" s="638"/>
      <c r="AA67" s="639"/>
      <c r="AB67" s="665" t="s">
        <v>628</v>
      </c>
      <c r="AC67" s="665"/>
      <c r="AD67" s="665"/>
      <c r="AE67" s="633" t="s">
        <v>609</v>
      </c>
      <c r="AF67" s="633"/>
      <c r="AG67" s="633"/>
      <c r="AH67" s="633"/>
      <c r="AI67" s="633" t="s">
        <v>609</v>
      </c>
      <c r="AJ67" s="633"/>
      <c r="AK67" s="633"/>
      <c r="AL67" s="633"/>
      <c r="AM67" s="650" t="s">
        <v>281</v>
      </c>
      <c r="AN67" s="633"/>
      <c r="AO67" s="633"/>
      <c r="AP67" s="633"/>
      <c r="AQ67" s="650" t="s">
        <v>695</v>
      </c>
      <c r="AR67" s="633"/>
      <c r="AS67" s="633"/>
      <c r="AT67" s="633"/>
      <c r="AU67" s="94" t="s">
        <v>281</v>
      </c>
      <c r="AV67" s="635"/>
      <c r="AW67" s="635"/>
      <c r="AX67" s="636"/>
      <c r="AY67">
        <f>$AY$65</f>
        <v>1</v>
      </c>
    </row>
    <row r="68" spans="1:51" ht="23.25" customHeight="1" x14ac:dyDescent="0.2">
      <c r="A68" s="697" t="s">
        <v>578</v>
      </c>
      <c r="B68" s="698"/>
      <c r="C68" s="698"/>
      <c r="D68" s="698"/>
      <c r="E68" s="698"/>
      <c r="F68" s="699"/>
      <c r="G68" s="177" t="s">
        <v>579</v>
      </c>
      <c r="H68" s="177"/>
      <c r="I68" s="177"/>
      <c r="J68" s="177"/>
      <c r="K68" s="177"/>
      <c r="L68" s="177"/>
      <c r="M68" s="177"/>
      <c r="N68" s="177"/>
      <c r="O68" s="177"/>
      <c r="P68" s="177"/>
      <c r="Q68" s="177"/>
      <c r="R68" s="177"/>
      <c r="S68" s="177"/>
      <c r="T68" s="177"/>
      <c r="U68" s="177"/>
      <c r="V68" s="177"/>
      <c r="W68" s="177"/>
      <c r="X68" s="178"/>
      <c r="Y68" s="647"/>
      <c r="Z68" s="648"/>
      <c r="AA68" s="649"/>
      <c r="AB68" s="176" t="s">
        <v>11</v>
      </c>
      <c r="AC68" s="177"/>
      <c r="AD68" s="178"/>
      <c r="AE68" s="120" t="s">
        <v>413</v>
      </c>
      <c r="AF68" s="120"/>
      <c r="AG68" s="120"/>
      <c r="AH68" s="120"/>
      <c r="AI68" s="120" t="s">
        <v>565</v>
      </c>
      <c r="AJ68" s="120"/>
      <c r="AK68" s="120"/>
      <c r="AL68" s="120"/>
      <c r="AM68" s="120" t="s">
        <v>381</v>
      </c>
      <c r="AN68" s="120"/>
      <c r="AO68" s="120"/>
      <c r="AP68" s="120"/>
      <c r="AQ68" s="644" t="s">
        <v>589</v>
      </c>
      <c r="AR68" s="645"/>
      <c r="AS68" s="645"/>
      <c r="AT68" s="645"/>
      <c r="AU68" s="645"/>
      <c r="AV68" s="645"/>
      <c r="AW68" s="645"/>
      <c r="AX68" s="646"/>
      <c r="AY68">
        <f>IF(SUBSTITUTE(SUBSTITUTE($G$69,"／",""),"　","")="",0,1)</f>
        <v>1</v>
      </c>
    </row>
    <row r="69" spans="1:51" ht="23.25" customHeight="1" x14ac:dyDescent="0.2">
      <c r="A69" s="700"/>
      <c r="B69" s="701"/>
      <c r="C69" s="701"/>
      <c r="D69" s="701"/>
      <c r="E69" s="701"/>
      <c r="F69" s="702"/>
      <c r="G69" s="670" t="s">
        <v>737</v>
      </c>
      <c r="H69" s="671"/>
      <c r="I69" s="671"/>
      <c r="J69" s="671"/>
      <c r="K69" s="671"/>
      <c r="L69" s="671"/>
      <c r="M69" s="671"/>
      <c r="N69" s="671"/>
      <c r="O69" s="671"/>
      <c r="P69" s="671"/>
      <c r="Q69" s="671"/>
      <c r="R69" s="671"/>
      <c r="S69" s="671"/>
      <c r="T69" s="671"/>
      <c r="U69" s="671"/>
      <c r="V69" s="671"/>
      <c r="W69" s="671"/>
      <c r="X69" s="671"/>
      <c r="Y69" s="674" t="s">
        <v>578</v>
      </c>
      <c r="Z69" s="675"/>
      <c r="AA69" s="676"/>
      <c r="AB69" s="677" t="s">
        <v>634</v>
      </c>
      <c r="AC69" s="678"/>
      <c r="AD69" s="679"/>
      <c r="AE69" s="650" t="s">
        <v>609</v>
      </c>
      <c r="AF69" s="650"/>
      <c r="AG69" s="650"/>
      <c r="AH69" s="650"/>
      <c r="AI69" s="650" t="s">
        <v>609</v>
      </c>
      <c r="AJ69" s="650"/>
      <c r="AK69" s="650"/>
      <c r="AL69" s="650"/>
      <c r="AM69" s="650">
        <v>799</v>
      </c>
      <c r="AN69" s="650"/>
      <c r="AO69" s="650"/>
      <c r="AP69" s="650"/>
      <c r="AQ69" s="94" t="s">
        <v>695</v>
      </c>
      <c r="AR69" s="88"/>
      <c r="AS69" s="88"/>
      <c r="AT69" s="88"/>
      <c r="AU69" s="88"/>
      <c r="AV69" s="88"/>
      <c r="AW69" s="88"/>
      <c r="AX69" s="89"/>
      <c r="AY69">
        <f>$AY$68</f>
        <v>1</v>
      </c>
    </row>
    <row r="70" spans="1:51" ht="46.5" customHeight="1" x14ac:dyDescent="0.2">
      <c r="A70" s="703"/>
      <c r="B70" s="704"/>
      <c r="C70" s="704"/>
      <c r="D70" s="704"/>
      <c r="E70" s="704"/>
      <c r="F70" s="705"/>
      <c r="G70" s="672"/>
      <c r="H70" s="673"/>
      <c r="I70" s="673"/>
      <c r="J70" s="673"/>
      <c r="K70" s="673"/>
      <c r="L70" s="673"/>
      <c r="M70" s="673"/>
      <c r="N70" s="673"/>
      <c r="O70" s="673"/>
      <c r="P70" s="673"/>
      <c r="Q70" s="673"/>
      <c r="R70" s="673"/>
      <c r="S70" s="673"/>
      <c r="T70" s="673"/>
      <c r="U70" s="673"/>
      <c r="V70" s="673"/>
      <c r="W70" s="673"/>
      <c r="X70" s="673"/>
      <c r="Y70" s="220" t="s">
        <v>580</v>
      </c>
      <c r="Z70" s="667"/>
      <c r="AA70" s="668"/>
      <c r="AB70" s="629" t="s">
        <v>736</v>
      </c>
      <c r="AC70" s="630"/>
      <c r="AD70" s="631"/>
      <c r="AE70" s="632" t="s">
        <v>609</v>
      </c>
      <c r="AF70" s="632"/>
      <c r="AG70" s="632"/>
      <c r="AH70" s="632"/>
      <c r="AI70" s="632" t="s">
        <v>609</v>
      </c>
      <c r="AJ70" s="632"/>
      <c r="AK70" s="632"/>
      <c r="AL70" s="632"/>
      <c r="AM70" s="632" t="s">
        <v>694</v>
      </c>
      <c r="AN70" s="632"/>
      <c r="AO70" s="632"/>
      <c r="AP70" s="632"/>
      <c r="AQ70" s="632" t="s">
        <v>695</v>
      </c>
      <c r="AR70" s="632"/>
      <c r="AS70" s="632"/>
      <c r="AT70" s="632"/>
      <c r="AU70" s="632"/>
      <c r="AV70" s="632"/>
      <c r="AW70" s="632"/>
      <c r="AX70" s="669"/>
      <c r="AY70">
        <f>$AY$68</f>
        <v>1</v>
      </c>
    </row>
    <row r="71" spans="1:51" ht="18.75" customHeight="1" x14ac:dyDescent="0.2">
      <c r="A71" s="432" t="s">
        <v>234</v>
      </c>
      <c r="B71" s="610"/>
      <c r="C71" s="610"/>
      <c r="D71" s="610"/>
      <c r="E71" s="610"/>
      <c r="F71" s="611"/>
      <c r="G71" s="619" t="s">
        <v>139</v>
      </c>
      <c r="H71" s="198"/>
      <c r="I71" s="198"/>
      <c r="J71" s="198"/>
      <c r="K71" s="198"/>
      <c r="L71" s="198"/>
      <c r="M71" s="198"/>
      <c r="N71" s="198"/>
      <c r="O71" s="199"/>
      <c r="P71" s="200" t="s">
        <v>55</v>
      </c>
      <c r="Q71" s="198"/>
      <c r="R71" s="198"/>
      <c r="S71" s="198"/>
      <c r="T71" s="198"/>
      <c r="U71" s="198"/>
      <c r="V71" s="198"/>
      <c r="W71" s="198"/>
      <c r="X71" s="199"/>
      <c r="Y71" s="620"/>
      <c r="Z71" s="621"/>
      <c r="AA71" s="622"/>
      <c r="AB71" s="626" t="s">
        <v>11</v>
      </c>
      <c r="AC71" s="627"/>
      <c r="AD71" s="628"/>
      <c r="AE71" s="120" t="s">
        <v>413</v>
      </c>
      <c r="AF71" s="120"/>
      <c r="AG71" s="120"/>
      <c r="AH71" s="120"/>
      <c r="AI71" s="120" t="s">
        <v>565</v>
      </c>
      <c r="AJ71" s="120"/>
      <c r="AK71" s="120"/>
      <c r="AL71" s="120"/>
      <c r="AM71" s="120" t="s">
        <v>381</v>
      </c>
      <c r="AN71" s="120"/>
      <c r="AO71" s="120"/>
      <c r="AP71" s="120"/>
      <c r="AQ71" s="217" t="s">
        <v>174</v>
      </c>
      <c r="AR71" s="218"/>
      <c r="AS71" s="218"/>
      <c r="AT71" s="219"/>
      <c r="AU71" s="198" t="s">
        <v>128</v>
      </c>
      <c r="AV71" s="198"/>
      <c r="AW71" s="198"/>
      <c r="AX71" s="201"/>
      <c r="AY71">
        <f>COUNTA($G$73)</f>
        <v>1</v>
      </c>
    </row>
    <row r="72" spans="1:51" ht="18.75" customHeight="1" x14ac:dyDescent="0.2">
      <c r="A72" s="612"/>
      <c r="B72" s="613"/>
      <c r="C72" s="613"/>
      <c r="D72" s="613"/>
      <c r="E72" s="613"/>
      <c r="F72" s="614"/>
      <c r="G72" s="157"/>
      <c r="H72" s="109"/>
      <c r="I72" s="109"/>
      <c r="J72" s="109"/>
      <c r="K72" s="109"/>
      <c r="L72" s="109"/>
      <c r="M72" s="109"/>
      <c r="N72" s="109"/>
      <c r="O72" s="110"/>
      <c r="P72" s="108"/>
      <c r="Q72" s="109"/>
      <c r="R72" s="109"/>
      <c r="S72" s="109"/>
      <c r="T72" s="109"/>
      <c r="U72" s="109"/>
      <c r="V72" s="109"/>
      <c r="W72" s="109"/>
      <c r="X72" s="110"/>
      <c r="Y72" s="623"/>
      <c r="Z72" s="624"/>
      <c r="AA72" s="625"/>
      <c r="AB72" s="117"/>
      <c r="AC72" s="118"/>
      <c r="AD72" s="119"/>
      <c r="AE72" s="120"/>
      <c r="AF72" s="120"/>
      <c r="AG72" s="120"/>
      <c r="AH72" s="120"/>
      <c r="AI72" s="120"/>
      <c r="AJ72" s="120"/>
      <c r="AK72" s="120"/>
      <c r="AL72" s="120"/>
      <c r="AM72" s="120"/>
      <c r="AN72" s="120"/>
      <c r="AO72" s="120"/>
      <c r="AP72" s="120"/>
      <c r="AQ72" s="524" t="s">
        <v>609</v>
      </c>
      <c r="AR72" s="525"/>
      <c r="AS72" s="128" t="s">
        <v>175</v>
      </c>
      <c r="AT72" s="129"/>
      <c r="AU72" s="127" t="s">
        <v>609</v>
      </c>
      <c r="AV72" s="127"/>
      <c r="AW72" s="109" t="s">
        <v>166</v>
      </c>
      <c r="AX72" s="130"/>
      <c r="AY72">
        <f t="shared" ref="AY72:AY77" si="1">$AY$71</f>
        <v>1</v>
      </c>
    </row>
    <row r="73" spans="1:51" ht="23.25" customHeight="1" x14ac:dyDescent="0.2">
      <c r="A73" s="615"/>
      <c r="B73" s="613"/>
      <c r="C73" s="613"/>
      <c r="D73" s="613"/>
      <c r="E73" s="613"/>
      <c r="F73" s="614"/>
      <c r="G73" s="179" t="s">
        <v>618</v>
      </c>
      <c r="H73" s="180"/>
      <c r="I73" s="180"/>
      <c r="J73" s="180"/>
      <c r="K73" s="180"/>
      <c r="L73" s="180"/>
      <c r="M73" s="180"/>
      <c r="N73" s="180"/>
      <c r="O73" s="181"/>
      <c r="P73" s="132" t="s">
        <v>619</v>
      </c>
      <c r="Q73" s="132"/>
      <c r="R73" s="132"/>
      <c r="S73" s="132"/>
      <c r="T73" s="132"/>
      <c r="U73" s="132"/>
      <c r="V73" s="132"/>
      <c r="W73" s="132"/>
      <c r="X73" s="133"/>
      <c r="Y73" s="220" t="s">
        <v>12</v>
      </c>
      <c r="Z73" s="221"/>
      <c r="AA73" s="222"/>
      <c r="AB73" s="149" t="s">
        <v>620</v>
      </c>
      <c r="AC73" s="149"/>
      <c r="AD73" s="149"/>
      <c r="AE73" s="94" t="s">
        <v>609</v>
      </c>
      <c r="AF73" s="88"/>
      <c r="AG73" s="88"/>
      <c r="AH73" s="88"/>
      <c r="AI73" s="94" t="s">
        <v>609</v>
      </c>
      <c r="AJ73" s="88"/>
      <c r="AK73" s="88"/>
      <c r="AL73" s="88"/>
      <c r="AM73" s="94">
        <v>2823</v>
      </c>
      <c r="AN73" s="88"/>
      <c r="AO73" s="88"/>
      <c r="AP73" s="88"/>
      <c r="AQ73" s="95" t="s">
        <v>609</v>
      </c>
      <c r="AR73" s="96"/>
      <c r="AS73" s="96"/>
      <c r="AT73" s="97"/>
      <c r="AU73" s="88" t="s">
        <v>609</v>
      </c>
      <c r="AV73" s="88"/>
      <c r="AW73" s="88"/>
      <c r="AX73" s="89"/>
      <c r="AY73">
        <f t="shared" si="1"/>
        <v>1</v>
      </c>
    </row>
    <row r="74" spans="1:51" ht="23.25" customHeight="1" x14ac:dyDescent="0.2">
      <c r="A74" s="616"/>
      <c r="B74" s="617"/>
      <c r="C74" s="617"/>
      <c r="D74" s="617"/>
      <c r="E74" s="617"/>
      <c r="F74" s="618"/>
      <c r="G74" s="182"/>
      <c r="H74" s="183"/>
      <c r="I74" s="183"/>
      <c r="J74" s="183"/>
      <c r="K74" s="183"/>
      <c r="L74" s="183"/>
      <c r="M74" s="183"/>
      <c r="N74" s="183"/>
      <c r="O74" s="184"/>
      <c r="P74" s="135"/>
      <c r="Q74" s="135"/>
      <c r="R74" s="135"/>
      <c r="S74" s="135"/>
      <c r="T74" s="135"/>
      <c r="U74" s="135"/>
      <c r="V74" s="135"/>
      <c r="W74" s="135"/>
      <c r="X74" s="136"/>
      <c r="Y74" s="176" t="s">
        <v>50</v>
      </c>
      <c r="Z74" s="177"/>
      <c r="AA74" s="178"/>
      <c r="AB74" s="93" t="s">
        <v>620</v>
      </c>
      <c r="AC74" s="93"/>
      <c r="AD74" s="93"/>
      <c r="AE74" s="94" t="s">
        <v>609</v>
      </c>
      <c r="AF74" s="88"/>
      <c r="AG74" s="88"/>
      <c r="AH74" s="88"/>
      <c r="AI74" s="94" t="s">
        <v>609</v>
      </c>
      <c r="AJ74" s="88"/>
      <c r="AK74" s="88"/>
      <c r="AL74" s="88"/>
      <c r="AM74" s="94" t="s">
        <v>677</v>
      </c>
      <c r="AN74" s="88"/>
      <c r="AO74" s="88"/>
      <c r="AP74" s="88"/>
      <c r="AQ74" s="95" t="s">
        <v>609</v>
      </c>
      <c r="AR74" s="96"/>
      <c r="AS74" s="96"/>
      <c r="AT74" s="97"/>
      <c r="AU74" s="88" t="s">
        <v>609</v>
      </c>
      <c r="AV74" s="88"/>
      <c r="AW74" s="88"/>
      <c r="AX74" s="89"/>
      <c r="AY74">
        <f t="shared" si="1"/>
        <v>1</v>
      </c>
    </row>
    <row r="75" spans="1:51" ht="23.25" customHeight="1" x14ac:dyDescent="0.2">
      <c r="A75" s="615"/>
      <c r="B75" s="613"/>
      <c r="C75" s="613"/>
      <c r="D75" s="613"/>
      <c r="E75" s="613"/>
      <c r="F75" s="614"/>
      <c r="G75" s="185"/>
      <c r="H75" s="186"/>
      <c r="I75" s="186"/>
      <c r="J75" s="186"/>
      <c r="K75" s="186"/>
      <c r="L75" s="186"/>
      <c r="M75" s="186"/>
      <c r="N75" s="186"/>
      <c r="O75" s="187"/>
      <c r="P75" s="138"/>
      <c r="Q75" s="138"/>
      <c r="R75" s="138"/>
      <c r="S75" s="138"/>
      <c r="T75" s="138"/>
      <c r="U75" s="138"/>
      <c r="V75" s="138"/>
      <c r="W75" s="138"/>
      <c r="X75" s="139"/>
      <c r="Y75" s="176" t="s">
        <v>13</v>
      </c>
      <c r="Z75" s="177"/>
      <c r="AA75" s="178"/>
      <c r="AB75" s="609" t="s">
        <v>14</v>
      </c>
      <c r="AC75" s="609"/>
      <c r="AD75" s="609"/>
      <c r="AE75" s="94" t="s">
        <v>609</v>
      </c>
      <c r="AF75" s="88"/>
      <c r="AG75" s="88"/>
      <c r="AH75" s="88"/>
      <c r="AI75" s="94" t="s">
        <v>609</v>
      </c>
      <c r="AJ75" s="88"/>
      <c r="AK75" s="88"/>
      <c r="AL75" s="88"/>
      <c r="AM75" s="94" t="s">
        <v>677</v>
      </c>
      <c r="AN75" s="88"/>
      <c r="AO75" s="88"/>
      <c r="AP75" s="88"/>
      <c r="AQ75" s="95" t="s">
        <v>609</v>
      </c>
      <c r="AR75" s="96"/>
      <c r="AS75" s="96"/>
      <c r="AT75" s="97"/>
      <c r="AU75" s="88" t="s">
        <v>609</v>
      </c>
      <c r="AV75" s="88"/>
      <c r="AW75" s="88"/>
      <c r="AX75" s="89"/>
      <c r="AY75">
        <f t="shared" si="1"/>
        <v>1</v>
      </c>
    </row>
    <row r="76" spans="1:51" ht="35.15" customHeight="1" x14ac:dyDescent="0.2">
      <c r="A76" s="188" t="s">
        <v>258</v>
      </c>
      <c r="B76" s="151"/>
      <c r="C76" s="151"/>
      <c r="D76" s="151"/>
      <c r="E76" s="151"/>
      <c r="F76" s="152"/>
      <c r="G76" s="190" t="s">
        <v>731</v>
      </c>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1</v>
      </c>
    </row>
    <row r="77" spans="1:51" ht="35.15" customHeight="1" thickBot="1" x14ac:dyDescent="0.2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1</v>
      </c>
    </row>
    <row r="78" spans="1:51" ht="18.75" hidden="1" customHeight="1" x14ac:dyDescent="0.2">
      <c r="A78" s="196" t="s">
        <v>570</v>
      </c>
      <c r="B78" s="153" t="s">
        <v>571</v>
      </c>
      <c r="C78" s="154"/>
      <c r="D78" s="154"/>
      <c r="E78" s="154"/>
      <c r="F78" s="155"/>
      <c r="G78" s="198" t="s">
        <v>572</v>
      </c>
      <c r="H78" s="198"/>
      <c r="I78" s="198"/>
      <c r="J78" s="198"/>
      <c r="K78" s="198"/>
      <c r="L78" s="198"/>
      <c r="M78" s="198"/>
      <c r="N78" s="198"/>
      <c r="O78" s="198"/>
      <c r="P78" s="198"/>
      <c r="Q78" s="198"/>
      <c r="R78" s="198"/>
      <c r="S78" s="198"/>
      <c r="T78" s="198"/>
      <c r="U78" s="198"/>
      <c r="V78" s="198"/>
      <c r="W78" s="198"/>
      <c r="X78" s="198"/>
      <c r="Y78" s="198"/>
      <c r="Z78" s="198"/>
      <c r="AA78" s="199"/>
      <c r="AB78" s="200" t="s">
        <v>590</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2">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2">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2">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2">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2">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413</v>
      </c>
      <c r="AF83" s="120"/>
      <c r="AG83" s="120"/>
      <c r="AH83" s="120"/>
      <c r="AI83" s="120" t="s">
        <v>565</v>
      </c>
      <c r="AJ83" s="120"/>
      <c r="AK83" s="120"/>
      <c r="AL83" s="120"/>
      <c r="AM83" s="120" t="s">
        <v>381</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2">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2">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2">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2">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2">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413</v>
      </c>
      <c r="AF88" s="120"/>
      <c r="AG88" s="120"/>
      <c r="AH88" s="120"/>
      <c r="AI88" s="120" t="s">
        <v>565</v>
      </c>
      <c r="AJ88" s="120"/>
      <c r="AK88" s="120"/>
      <c r="AL88" s="120"/>
      <c r="AM88" s="120" t="s">
        <v>381</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2">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2">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2">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2">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2">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413</v>
      </c>
      <c r="AF93" s="120"/>
      <c r="AG93" s="120"/>
      <c r="AH93" s="120"/>
      <c r="AI93" s="120" t="s">
        <v>565</v>
      </c>
      <c r="AJ93" s="120"/>
      <c r="AK93" s="120"/>
      <c r="AL93" s="120"/>
      <c r="AM93" s="120" t="s">
        <v>381</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2">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2">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2">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5">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customHeight="1" x14ac:dyDescent="0.2">
      <c r="A98" s="730" t="s">
        <v>576</v>
      </c>
      <c r="B98" s="731"/>
      <c r="C98" s="731"/>
      <c r="D98" s="731"/>
      <c r="E98" s="731"/>
      <c r="F98" s="732"/>
      <c r="G98" s="733" t="s">
        <v>678</v>
      </c>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1</v>
      </c>
    </row>
    <row r="99" spans="1:60" ht="31.5" customHeight="1" x14ac:dyDescent="0.2">
      <c r="A99" s="666" t="s">
        <v>577</v>
      </c>
      <c r="B99" s="154"/>
      <c r="C99" s="154"/>
      <c r="D99" s="154"/>
      <c r="E99" s="154"/>
      <c r="F99" s="155"/>
      <c r="G99" s="707" t="s">
        <v>569</v>
      </c>
      <c r="H99" s="708"/>
      <c r="I99" s="708"/>
      <c r="J99" s="708"/>
      <c r="K99" s="708"/>
      <c r="L99" s="708"/>
      <c r="M99" s="708"/>
      <c r="N99" s="708"/>
      <c r="O99" s="708"/>
      <c r="P99" s="709" t="s">
        <v>568</v>
      </c>
      <c r="Q99" s="708"/>
      <c r="R99" s="708"/>
      <c r="S99" s="708"/>
      <c r="T99" s="708"/>
      <c r="U99" s="708"/>
      <c r="V99" s="708"/>
      <c r="W99" s="708"/>
      <c r="X99" s="710"/>
      <c r="Y99" s="711"/>
      <c r="Z99" s="712"/>
      <c r="AA99" s="713"/>
      <c r="AB99" s="643" t="s">
        <v>11</v>
      </c>
      <c r="AC99" s="643"/>
      <c r="AD99" s="643"/>
      <c r="AE99" s="120" t="s">
        <v>413</v>
      </c>
      <c r="AF99" s="120"/>
      <c r="AG99" s="120"/>
      <c r="AH99" s="120"/>
      <c r="AI99" s="120" t="s">
        <v>565</v>
      </c>
      <c r="AJ99" s="120"/>
      <c r="AK99" s="120"/>
      <c r="AL99" s="120"/>
      <c r="AM99" s="120" t="s">
        <v>381</v>
      </c>
      <c r="AN99" s="120"/>
      <c r="AO99" s="120"/>
      <c r="AP99" s="120"/>
      <c r="AQ99" s="640" t="s">
        <v>412</v>
      </c>
      <c r="AR99" s="641"/>
      <c r="AS99" s="641"/>
      <c r="AT99" s="642"/>
      <c r="AU99" s="640" t="s">
        <v>588</v>
      </c>
      <c r="AV99" s="641"/>
      <c r="AW99" s="641"/>
      <c r="AX99" s="651"/>
      <c r="AY99">
        <f>COUNTA($G$100)</f>
        <v>1</v>
      </c>
    </row>
    <row r="100" spans="1:60" ht="69" customHeight="1" x14ac:dyDescent="0.2">
      <c r="A100" s="666"/>
      <c r="B100" s="154"/>
      <c r="C100" s="154"/>
      <c r="D100" s="154"/>
      <c r="E100" s="154"/>
      <c r="F100" s="155"/>
      <c r="G100" s="652" t="s">
        <v>690</v>
      </c>
      <c r="H100" s="653"/>
      <c r="I100" s="653"/>
      <c r="J100" s="653"/>
      <c r="K100" s="653"/>
      <c r="L100" s="653"/>
      <c r="M100" s="653"/>
      <c r="N100" s="653"/>
      <c r="O100" s="653"/>
      <c r="P100" s="656" t="s">
        <v>629</v>
      </c>
      <c r="Q100" s="657"/>
      <c r="R100" s="657"/>
      <c r="S100" s="657"/>
      <c r="T100" s="657"/>
      <c r="U100" s="657"/>
      <c r="V100" s="657"/>
      <c r="W100" s="657"/>
      <c r="X100" s="658"/>
      <c r="Y100" s="662" t="s">
        <v>51</v>
      </c>
      <c r="Z100" s="663"/>
      <c r="AA100" s="664"/>
      <c r="AB100" s="665" t="s">
        <v>620</v>
      </c>
      <c r="AC100" s="665"/>
      <c r="AD100" s="665"/>
      <c r="AE100" s="633" t="s">
        <v>609</v>
      </c>
      <c r="AF100" s="633"/>
      <c r="AG100" s="633"/>
      <c r="AH100" s="633"/>
      <c r="AI100" s="633">
        <v>0</v>
      </c>
      <c r="AJ100" s="633"/>
      <c r="AK100" s="633"/>
      <c r="AL100" s="633"/>
      <c r="AM100" s="633">
        <v>391</v>
      </c>
      <c r="AN100" s="633"/>
      <c r="AO100" s="633"/>
      <c r="AP100" s="633"/>
      <c r="AQ100" s="650" t="s">
        <v>281</v>
      </c>
      <c r="AR100" s="633"/>
      <c r="AS100" s="633"/>
      <c r="AT100" s="633"/>
      <c r="AU100" s="94" t="s">
        <v>281</v>
      </c>
      <c r="AV100" s="635"/>
      <c r="AW100" s="635"/>
      <c r="AX100" s="636"/>
      <c r="AY100">
        <f>$AY$99</f>
        <v>1</v>
      </c>
    </row>
    <row r="101" spans="1:60" ht="32.4" customHeight="1" x14ac:dyDescent="0.2">
      <c r="A101" s="189"/>
      <c r="B101" s="159"/>
      <c r="C101" s="159"/>
      <c r="D101" s="159"/>
      <c r="E101" s="159"/>
      <c r="F101" s="160"/>
      <c r="G101" s="654"/>
      <c r="H101" s="655"/>
      <c r="I101" s="655"/>
      <c r="J101" s="655"/>
      <c r="K101" s="655"/>
      <c r="L101" s="655"/>
      <c r="M101" s="655"/>
      <c r="N101" s="655"/>
      <c r="O101" s="655"/>
      <c r="P101" s="659"/>
      <c r="Q101" s="660"/>
      <c r="R101" s="660"/>
      <c r="S101" s="660"/>
      <c r="T101" s="660"/>
      <c r="U101" s="660"/>
      <c r="V101" s="660"/>
      <c r="W101" s="660"/>
      <c r="X101" s="661"/>
      <c r="Y101" s="637" t="s">
        <v>52</v>
      </c>
      <c r="Z101" s="638"/>
      <c r="AA101" s="639"/>
      <c r="AB101" s="665" t="s">
        <v>620</v>
      </c>
      <c r="AC101" s="665"/>
      <c r="AD101" s="665"/>
      <c r="AE101" s="633" t="s">
        <v>609</v>
      </c>
      <c r="AF101" s="633"/>
      <c r="AG101" s="633"/>
      <c r="AH101" s="633"/>
      <c r="AI101" s="633" t="s">
        <v>609</v>
      </c>
      <c r="AJ101" s="633"/>
      <c r="AK101" s="633"/>
      <c r="AL101" s="633"/>
      <c r="AM101" s="650">
        <v>400</v>
      </c>
      <c r="AN101" s="633"/>
      <c r="AO101" s="633"/>
      <c r="AP101" s="633"/>
      <c r="AQ101" s="633">
        <v>14</v>
      </c>
      <c r="AR101" s="633"/>
      <c r="AS101" s="633"/>
      <c r="AT101" s="633"/>
      <c r="AU101" s="94" t="s">
        <v>281</v>
      </c>
      <c r="AV101" s="635"/>
      <c r="AW101" s="635"/>
      <c r="AX101" s="636"/>
      <c r="AY101">
        <f>$AY$99</f>
        <v>1</v>
      </c>
    </row>
    <row r="102" spans="1:60" ht="23.25" customHeight="1" x14ac:dyDescent="0.2">
      <c r="A102" s="188" t="s">
        <v>578</v>
      </c>
      <c r="B102" s="106"/>
      <c r="C102" s="106"/>
      <c r="D102" s="106"/>
      <c r="E102" s="106"/>
      <c r="F102" s="680"/>
      <c r="G102" s="177" t="s">
        <v>579</v>
      </c>
      <c r="H102" s="177"/>
      <c r="I102" s="177"/>
      <c r="J102" s="177"/>
      <c r="K102" s="177"/>
      <c r="L102" s="177"/>
      <c r="M102" s="177"/>
      <c r="N102" s="177"/>
      <c r="O102" s="177"/>
      <c r="P102" s="177"/>
      <c r="Q102" s="177"/>
      <c r="R102" s="177"/>
      <c r="S102" s="177"/>
      <c r="T102" s="177"/>
      <c r="U102" s="177"/>
      <c r="V102" s="177"/>
      <c r="W102" s="177"/>
      <c r="X102" s="178"/>
      <c r="Y102" s="647"/>
      <c r="Z102" s="648"/>
      <c r="AA102" s="649"/>
      <c r="AB102" s="176" t="s">
        <v>11</v>
      </c>
      <c r="AC102" s="177"/>
      <c r="AD102" s="178"/>
      <c r="AE102" s="120" t="s">
        <v>413</v>
      </c>
      <c r="AF102" s="120"/>
      <c r="AG102" s="120"/>
      <c r="AH102" s="120"/>
      <c r="AI102" s="120" t="s">
        <v>565</v>
      </c>
      <c r="AJ102" s="120"/>
      <c r="AK102" s="120"/>
      <c r="AL102" s="120"/>
      <c r="AM102" s="120" t="s">
        <v>381</v>
      </c>
      <c r="AN102" s="120"/>
      <c r="AO102" s="120"/>
      <c r="AP102" s="120"/>
      <c r="AQ102" s="644" t="s">
        <v>589</v>
      </c>
      <c r="AR102" s="645"/>
      <c r="AS102" s="645"/>
      <c r="AT102" s="645"/>
      <c r="AU102" s="645"/>
      <c r="AV102" s="645"/>
      <c r="AW102" s="645"/>
      <c r="AX102" s="646"/>
      <c r="AY102">
        <f>IF(SUBSTITUTE(SUBSTITUTE($G$103,"／",""),"　","")="",0,1)</f>
        <v>1</v>
      </c>
    </row>
    <row r="103" spans="1:60" ht="23.25" customHeight="1" x14ac:dyDescent="0.2">
      <c r="A103" s="681"/>
      <c r="B103" s="198"/>
      <c r="C103" s="198"/>
      <c r="D103" s="198"/>
      <c r="E103" s="198"/>
      <c r="F103" s="682"/>
      <c r="G103" s="670" t="s">
        <v>635</v>
      </c>
      <c r="H103" s="671"/>
      <c r="I103" s="671"/>
      <c r="J103" s="671"/>
      <c r="K103" s="671"/>
      <c r="L103" s="671"/>
      <c r="M103" s="671"/>
      <c r="N103" s="671"/>
      <c r="O103" s="671"/>
      <c r="P103" s="671"/>
      <c r="Q103" s="671"/>
      <c r="R103" s="671"/>
      <c r="S103" s="671"/>
      <c r="T103" s="671"/>
      <c r="U103" s="671"/>
      <c r="V103" s="671"/>
      <c r="W103" s="671"/>
      <c r="X103" s="671"/>
      <c r="Y103" s="674" t="s">
        <v>578</v>
      </c>
      <c r="Z103" s="675"/>
      <c r="AA103" s="676"/>
      <c r="AB103" s="677" t="s">
        <v>631</v>
      </c>
      <c r="AC103" s="678"/>
      <c r="AD103" s="679"/>
      <c r="AE103" s="650" t="s">
        <v>609</v>
      </c>
      <c r="AF103" s="650"/>
      <c r="AG103" s="650"/>
      <c r="AH103" s="650"/>
      <c r="AI103" s="650">
        <v>0</v>
      </c>
      <c r="AJ103" s="650"/>
      <c r="AK103" s="650"/>
      <c r="AL103" s="650"/>
      <c r="AM103" s="650">
        <v>4.7</v>
      </c>
      <c r="AN103" s="650"/>
      <c r="AO103" s="650"/>
      <c r="AP103" s="650"/>
      <c r="AQ103" s="94">
        <v>3</v>
      </c>
      <c r="AR103" s="88"/>
      <c r="AS103" s="88"/>
      <c r="AT103" s="88"/>
      <c r="AU103" s="88"/>
      <c r="AV103" s="88"/>
      <c r="AW103" s="88"/>
      <c r="AX103" s="89"/>
      <c r="AY103">
        <f>$AY$102</f>
        <v>1</v>
      </c>
    </row>
    <row r="104" spans="1:60" ht="46.5" customHeight="1" x14ac:dyDescent="0.2">
      <c r="A104" s="683"/>
      <c r="B104" s="109"/>
      <c r="C104" s="109"/>
      <c r="D104" s="109"/>
      <c r="E104" s="109"/>
      <c r="F104" s="684"/>
      <c r="G104" s="672"/>
      <c r="H104" s="673"/>
      <c r="I104" s="673"/>
      <c r="J104" s="673"/>
      <c r="K104" s="673"/>
      <c r="L104" s="673"/>
      <c r="M104" s="673"/>
      <c r="N104" s="673"/>
      <c r="O104" s="673"/>
      <c r="P104" s="673"/>
      <c r="Q104" s="673"/>
      <c r="R104" s="673"/>
      <c r="S104" s="673"/>
      <c r="T104" s="673"/>
      <c r="U104" s="673"/>
      <c r="V104" s="673"/>
      <c r="W104" s="673"/>
      <c r="X104" s="673"/>
      <c r="Y104" s="220" t="s">
        <v>580</v>
      </c>
      <c r="Z104" s="667"/>
      <c r="AA104" s="668"/>
      <c r="AB104" s="629" t="s">
        <v>636</v>
      </c>
      <c r="AC104" s="630"/>
      <c r="AD104" s="631"/>
      <c r="AE104" s="632" t="s">
        <v>609</v>
      </c>
      <c r="AF104" s="632"/>
      <c r="AG104" s="632"/>
      <c r="AH104" s="632"/>
      <c r="AI104" s="632" t="s">
        <v>609</v>
      </c>
      <c r="AJ104" s="632"/>
      <c r="AK104" s="632"/>
      <c r="AL104" s="632"/>
      <c r="AM104" s="632" t="s">
        <v>691</v>
      </c>
      <c r="AN104" s="632"/>
      <c r="AO104" s="632"/>
      <c r="AP104" s="632"/>
      <c r="AQ104" s="632" t="s">
        <v>692</v>
      </c>
      <c r="AR104" s="632"/>
      <c r="AS104" s="632"/>
      <c r="AT104" s="632"/>
      <c r="AU104" s="632"/>
      <c r="AV104" s="632"/>
      <c r="AW104" s="632"/>
      <c r="AX104" s="669"/>
      <c r="AY104">
        <f>$AY$102</f>
        <v>1</v>
      </c>
    </row>
    <row r="105" spans="1:60" ht="18.75" customHeight="1" x14ac:dyDescent="0.2">
      <c r="A105" s="432" t="s">
        <v>234</v>
      </c>
      <c r="B105" s="610"/>
      <c r="C105" s="610"/>
      <c r="D105" s="610"/>
      <c r="E105" s="610"/>
      <c r="F105" s="611"/>
      <c r="G105" s="619" t="s">
        <v>139</v>
      </c>
      <c r="H105" s="198"/>
      <c r="I105" s="198"/>
      <c r="J105" s="198"/>
      <c r="K105" s="198"/>
      <c r="L105" s="198"/>
      <c r="M105" s="198"/>
      <c r="N105" s="198"/>
      <c r="O105" s="199"/>
      <c r="P105" s="200" t="s">
        <v>55</v>
      </c>
      <c r="Q105" s="198"/>
      <c r="R105" s="198"/>
      <c r="S105" s="198"/>
      <c r="T105" s="198"/>
      <c r="U105" s="198"/>
      <c r="V105" s="198"/>
      <c r="W105" s="198"/>
      <c r="X105" s="199"/>
      <c r="Y105" s="620"/>
      <c r="Z105" s="621"/>
      <c r="AA105" s="622"/>
      <c r="AB105" s="626" t="s">
        <v>11</v>
      </c>
      <c r="AC105" s="627"/>
      <c r="AD105" s="628"/>
      <c r="AE105" s="120" t="s">
        <v>413</v>
      </c>
      <c r="AF105" s="120"/>
      <c r="AG105" s="120"/>
      <c r="AH105" s="120"/>
      <c r="AI105" s="120" t="s">
        <v>565</v>
      </c>
      <c r="AJ105" s="120"/>
      <c r="AK105" s="120"/>
      <c r="AL105" s="120"/>
      <c r="AM105" s="120" t="s">
        <v>381</v>
      </c>
      <c r="AN105" s="120"/>
      <c r="AO105" s="120"/>
      <c r="AP105" s="120"/>
      <c r="AQ105" s="217" t="s">
        <v>174</v>
      </c>
      <c r="AR105" s="218"/>
      <c r="AS105" s="218"/>
      <c r="AT105" s="219"/>
      <c r="AU105" s="198" t="s">
        <v>128</v>
      </c>
      <c r="AV105" s="198"/>
      <c r="AW105" s="198"/>
      <c r="AX105" s="201"/>
      <c r="AY105">
        <f>COUNTA($G$107)</f>
        <v>1</v>
      </c>
    </row>
    <row r="106" spans="1:60" ht="18.75" customHeight="1" x14ac:dyDescent="0.2">
      <c r="A106" s="612"/>
      <c r="B106" s="613"/>
      <c r="C106" s="613"/>
      <c r="D106" s="613"/>
      <c r="E106" s="613"/>
      <c r="F106" s="614"/>
      <c r="G106" s="157"/>
      <c r="H106" s="109"/>
      <c r="I106" s="109"/>
      <c r="J106" s="109"/>
      <c r="K106" s="109"/>
      <c r="L106" s="109"/>
      <c r="M106" s="109"/>
      <c r="N106" s="109"/>
      <c r="O106" s="110"/>
      <c r="P106" s="108"/>
      <c r="Q106" s="109"/>
      <c r="R106" s="109"/>
      <c r="S106" s="109"/>
      <c r="T106" s="109"/>
      <c r="U106" s="109"/>
      <c r="V106" s="109"/>
      <c r="W106" s="109"/>
      <c r="X106" s="110"/>
      <c r="Y106" s="623"/>
      <c r="Z106" s="624"/>
      <c r="AA106" s="625"/>
      <c r="AB106" s="117"/>
      <c r="AC106" s="118"/>
      <c r="AD106" s="119"/>
      <c r="AE106" s="120"/>
      <c r="AF106" s="120"/>
      <c r="AG106" s="120"/>
      <c r="AH106" s="120"/>
      <c r="AI106" s="120"/>
      <c r="AJ106" s="120"/>
      <c r="AK106" s="120"/>
      <c r="AL106" s="120"/>
      <c r="AM106" s="120"/>
      <c r="AN106" s="120"/>
      <c r="AO106" s="120"/>
      <c r="AP106" s="120"/>
      <c r="AQ106" s="524" t="s">
        <v>609</v>
      </c>
      <c r="AR106" s="525"/>
      <c r="AS106" s="128" t="s">
        <v>175</v>
      </c>
      <c r="AT106" s="129"/>
      <c r="AU106" s="127">
        <v>4</v>
      </c>
      <c r="AV106" s="127"/>
      <c r="AW106" s="109" t="s">
        <v>166</v>
      </c>
      <c r="AX106" s="130"/>
      <c r="AY106">
        <f t="shared" ref="AY106:AY111" si="3">$AY$105</f>
        <v>1</v>
      </c>
    </row>
    <row r="107" spans="1:60" ht="23.25" customHeight="1" x14ac:dyDescent="0.2">
      <c r="A107" s="615"/>
      <c r="B107" s="613"/>
      <c r="C107" s="613"/>
      <c r="D107" s="613"/>
      <c r="E107" s="613"/>
      <c r="F107" s="614"/>
      <c r="G107" s="179" t="s">
        <v>621</v>
      </c>
      <c r="H107" s="180"/>
      <c r="I107" s="180"/>
      <c r="J107" s="180"/>
      <c r="K107" s="180"/>
      <c r="L107" s="180"/>
      <c r="M107" s="180"/>
      <c r="N107" s="180"/>
      <c r="O107" s="181"/>
      <c r="P107" s="132" t="s">
        <v>622</v>
      </c>
      <c r="Q107" s="132"/>
      <c r="R107" s="132"/>
      <c r="S107" s="132"/>
      <c r="T107" s="132"/>
      <c r="U107" s="132"/>
      <c r="V107" s="132"/>
      <c r="W107" s="132"/>
      <c r="X107" s="133"/>
      <c r="Y107" s="220" t="s">
        <v>12</v>
      </c>
      <c r="Z107" s="221"/>
      <c r="AA107" s="222"/>
      <c r="AB107" s="149" t="s">
        <v>623</v>
      </c>
      <c r="AC107" s="149"/>
      <c r="AD107" s="149"/>
      <c r="AE107" s="94">
        <v>656728</v>
      </c>
      <c r="AF107" s="88"/>
      <c r="AG107" s="88"/>
      <c r="AH107" s="88"/>
      <c r="AI107" s="94">
        <v>402231</v>
      </c>
      <c r="AJ107" s="88"/>
      <c r="AK107" s="88"/>
      <c r="AL107" s="88"/>
      <c r="AM107" s="94" t="s">
        <v>693</v>
      </c>
      <c r="AN107" s="88"/>
      <c r="AO107" s="88"/>
      <c r="AP107" s="88"/>
      <c r="AQ107" s="95" t="s">
        <v>609</v>
      </c>
      <c r="AR107" s="96"/>
      <c r="AS107" s="96"/>
      <c r="AT107" s="97"/>
      <c r="AU107" s="88" t="s">
        <v>609</v>
      </c>
      <c r="AV107" s="88"/>
      <c r="AW107" s="88"/>
      <c r="AX107" s="89"/>
      <c r="AY107">
        <f t="shared" si="3"/>
        <v>1</v>
      </c>
    </row>
    <row r="108" spans="1:60" ht="23.25" customHeight="1" x14ac:dyDescent="0.2">
      <c r="A108" s="616"/>
      <c r="B108" s="617"/>
      <c r="C108" s="617"/>
      <c r="D108" s="617"/>
      <c r="E108" s="617"/>
      <c r="F108" s="618"/>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t="s">
        <v>623</v>
      </c>
      <c r="AC108" s="93"/>
      <c r="AD108" s="93"/>
      <c r="AE108" s="94" t="s">
        <v>609</v>
      </c>
      <c r="AF108" s="88"/>
      <c r="AG108" s="88"/>
      <c r="AH108" s="88"/>
      <c r="AI108" s="94" t="s">
        <v>609</v>
      </c>
      <c r="AJ108" s="88"/>
      <c r="AK108" s="88"/>
      <c r="AL108" s="88"/>
      <c r="AM108" s="94" t="s">
        <v>693</v>
      </c>
      <c r="AN108" s="88"/>
      <c r="AO108" s="88"/>
      <c r="AP108" s="88"/>
      <c r="AQ108" s="95" t="s">
        <v>609</v>
      </c>
      <c r="AR108" s="96"/>
      <c r="AS108" s="96"/>
      <c r="AT108" s="97"/>
      <c r="AU108" s="88">
        <v>530000</v>
      </c>
      <c r="AV108" s="88"/>
      <c r="AW108" s="88"/>
      <c r="AX108" s="89"/>
      <c r="AY108">
        <f t="shared" si="3"/>
        <v>1</v>
      </c>
    </row>
    <row r="109" spans="1:60" ht="23.25" customHeight="1" x14ac:dyDescent="0.2">
      <c r="A109" s="615"/>
      <c r="B109" s="613"/>
      <c r="C109" s="613"/>
      <c r="D109" s="613"/>
      <c r="E109" s="613"/>
      <c r="F109" s="614"/>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609" t="s">
        <v>14</v>
      </c>
      <c r="AC109" s="609"/>
      <c r="AD109" s="609"/>
      <c r="AE109" s="94" t="s">
        <v>609</v>
      </c>
      <c r="AF109" s="88"/>
      <c r="AG109" s="88"/>
      <c r="AH109" s="88"/>
      <c r="AI109" s="94" t="s">
        <v>609</v>
      </c>
      <c r="AJ109" s="88"/>
      <c r="AK109" s="88"/>
      <c r="AL109" s="88"/>
      <c r="AM109" s="94" t="s">
        <v>693</v>
      </c>
      <c r="AN109" s="88"/>
      <c r="AO109" s="88"/>
      <c r="AP109" s="88"/>
      <c r="AQ109" s="95" t="s">
        <v>609</v>
      </c>
      <c r="AR109" s="96"/>
      <c r="AS109" s="96"/>
      <c r="AT109" s="97"/>
      <c r="AU109" s="88" t="s">
        <v>609</v>
      </c>
      <c r="AV109" s="88"/>
      <c r="AW109" s="88"/>
      <c r="AX109" s="89"/>
      <c r="AY109">
        <f t="shared" si="3"/>
        <v>1</v>
      </c>
    </row>
    <row r="110" spans="1:60" ht="23.25" customHeight="1" x14ac:dyDescent="0.2">
      <c r="A110" s="188" t="s">
        <v>258</v>
      </c>
      <c r="B110" s="151"/>
      <c r="C110" s="151"/>
      <c r="D110" s="151"/>
      <c r="E110" s="151"/>
      <c r="F110" s="152"/>
      <c r="G110" s="190" t="s">
        <v>624</v>
      </c>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1</v>
      </c>
    </row>
    <row r="111" spans="1:60" ht="23.25" customHeight="1" x14ac:dyDescent="0.2">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1</v>
      </c>
    </row>
    <row r="112" spans="1:60" ht="18.75" hidden="1" customHeight="1" x14ac:dyDescent="0.2">
      <c r="A112" s="196" t="s">
        <v>570</v>
      </c>
      <c r="B112" s="153" t="s">
        <v>571</v>
      </c>
      <c r="C112" s="154"/>
      <c r="D112" s="154"/>
      <c r="E112" s="154"/>
      <c r="F112" s="155"/>
      <c r="G112" s="198" t="s">
        <v>572</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590</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2">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2">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2">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2">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2">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413</v>
      </c>
      <c r="AF117" s="120"/>
      <c r="AG117" s="120"/>
      <c r="AH117" s="120"/>
      <c r="AI117" s="120" t="s">
        <v>565</v>
      </c>
      <c r="AJ117" s="120"/>
      <c r="AK117" s="120"/>
      <c r="AL117" s="120"/>
      <c r="AM117" s="120" t="s">
        <v>381</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2">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2">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2">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2">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2">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413</v>
      </c>
      <c r="AF122" s="120"/>
      <c r="AG122" s="120"/>
      <c r="AH122" s="120"/>
      <c r="AI122" s="120" t="s">
        <v>565</v>
      </c>
      <c r="AJ122" s="120"/>
      <c r="AK122" s="120"/>
      <c r="AL122" s="120"/>
      <c r="AM122" s="120" t="s">
        <v>381</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2">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2">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2">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2">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2">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413</v>
      </c>
      <c r="AF127" s="120"/>
      <c r="AG127" s="120"/>
      <c r="AH127" s="120"/>
      <c r="AI127" s="120" t="s">
        <v>565</v>
      </c>
      <c r="AJ127" s="120"/>
      <c r="AK127" s="120"/>
      <c r="AL127" s="120"/>
      <c r="AM127" s="120" t="s">
        <v>381</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2">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2">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2">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5">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2">
      <c r="A132" s="730" t="s">
        <v>576</v>
      </c>
      <c r="B132" s="731"/>
      <c r="C132" s="731"/>
      <c r="D132" s="731"/>
      <c r="E132" s="731"/>
      <c r="F132" s="732"/>
      <c r="G132" s="736"/>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2">
      <c r="A133" s="666" t="s">
        <v>577</v>
      </c>
      <c r="B133" s="154"/>
      <c r="C133" s="154"/>
      <c r="D133" s="154"/>
      <c r="E133" s="154"/>
      <c r="F133" s="155"/>
      <c r="G133" s="707" t="s">
        <v>569</v>
      </c>
      <c r="H133" s="708"/>
      <c r="I133" s="708"/>
      <c r="J133" s="708"/>
      <c r="K133" s="708"/>
      <c r="L133" s="708"/>
      <c r="M133" s="708"/>
      <c r="N133" s="708"/>
      <c r="O133" s="708"/>
      <c r="P133" s="709" t="s">
        <v>568</v>
      </c>
      <c r="Q133" s="708"/>
      <c r="R133" s="708"/>
      <c r="S133" s="708"/>
      <c r="T133" s="708"/>
      <c r="U133" s="708"/>
      <c r="V133" s="708"/>
      <c r="W133" s="708"/>
      <c r="X133" s="710"/>
      <c r="Y133" s="711"/>
      <c r="Z133" s="712"/>
      <c r="AA133" s="713"/>
      <c r="AB133" s="643" t="s">
        <v>11</v>
      </c>
      <c r="AC133" s="643"/>
      <c r="AD133" s="643"/>
      <c r="AE133" s="120" t="s">
        <v>413</v>
      </c>
      <c r="AF133" s="120"/>
      <c r="AG133" s="120"/>
      <c r="AH133" s="120"/>
      <c r="AI133" s="120" t="s">
        <v>565</v>
      </c>
      <c r="AJ133" s="120"/>
      <c r="AK133" s="120"/>
      <c r="AL133" s="120"/>
      <c r="AM133" s="120" t="s">
        <v>381</v>
      </c>
      <c r="AN133" s="120"/>
      <c r="AO133" s="120"/>
      <c r="AP133" s="120"/>
      <c r="AQ133" s="640" t="s">
        <v>412</v>
      </c>
      <c r="AR133" s="641"/>
      <c r="AS133" s="641"/>
      <c r="AT133" s="642"/>
      <c r="AU133" s="640" t="s">
        <v>588</v>
      </c>
      <c r="AV133" s="641"/>
      <c r="AW133" s="641"/>
      <c r="AX133" s="651"/>
      <c r="AY133">
        <f>COUNTA($G$134)</f>
        <v>0</v>
      </c>
    </row>
    <row r="134" spans="1:60" ht="23.25" hidden="1" customHeight="1" x14ac:dyDescent="0.2">
      <c r="A134" s="666"/>
      <c r="B134" s="154"/>
      <c r="C134" s="154"/>
      <c r="D134" s="154"/>
      <c r="E134" s="154"/>
      <c r="F134" s="155"/>
      <c r="G134" s="706"/>
      <c r="H134" s="653"/>
      <c r="I134" s="653"/>
      <c r="J134" s="653"/>
      <c r="K134" s="653"/>
      <c r="L134" s="653"/>
      <c r="M134" s="653"/>
      <c r="N134" s="653"/>
      <c r="O134" s="653"/>
      <c r="P134" s="656"/>
      <c r="Q134" s="657"/>
      <c r="R134" s="657"/>
      <c r="S134" s="657"/>
      <c r="T134" s="657"/>
      <c r="U134" s="657"/>
      <c r="V134" s="657"/>
      <c r="W134" s="657"/>
      <c r="X134" s="658"/>
      <c r="Y134" s="662" t="s">
        <v>51</v>
      </c>
      <c r="Z134" s="663"/>
      <c r="AA134" s="664"/>
      <c r="AB134" s="665"/>
      <c r="AC134" s="665"/>
      <c r="AD134" s="665"/>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2">
      <c r="A135" s="189"/>
      <c r="B135" s="159"/>
      <c r="C135" s="159"/>
      <c r="D135" s="159"/>
      <c r="E135" s="159"/>
      <c r="F135" s="160"/>
      <c r="G135" s="654"/>
      <c r="H135" s="655"/>
      <c r="I135" s="655"/>
      <c r="J135" s="655"/>
      <c r="K135" s="655"/>
      <c r="L135" s="655"/>
      <c r="M135" s="655"/>
      <c r="N135" s="655"/>
      <c r="O135" s="655"/>
      <c r="P135" s="659"/>
      <c r="Q135" s="660"/>
      <c r="R135" s="660"/>
      <c r="S135" s="660"/>
      <c r="T135" s="660"/>
      <c r="U135" s="660"/>
      <c r="V135" s="660"/>
      <c r="W135" s="660"/>
      <c r="X135" s="661"/>
      <c r="Y135" s="637" t="s">
        <v>52</v>
      </c>
      <c r="Z135" s="638"/>
      <c r="AA135" s="639"/>
      <c r="AB135" s="665"/>
      <c r="AC135" s="665"/>
      <c r="AD135" s="665"/>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2">
      <c r="A136" s="188" t="s">
        <v>578</v>
      </c>
      <c r="B136" s="106"/>
      <c r="C136" s="106"/>
      <c r="D136" s="106"/>
      <c r="E136" s="106"/>
      <c r="F136" s="680"/>
      <c r="G136" s="177" t="s">
        <v>579</v>
      </c>
      <c r="H136" s="177"/>
      <c r="I136" s="177"/>
      <c r="J136" s="177"/>
      <c r="K136" s="177"/>
      <c r="L136" s="177"/>
      <c r="M136" s="177"/>
      <c r="N136" s="177"/>
      <c r="O136" s="177"/>
      <c r="P136" s="177"/>
      <c r="Q136" s="177"/>
      <c r="R136" s="177"/>
      <c r="S136" s="177"/>
      <c r="T136" s="177"/>
      <c r="U136" s="177"/>
      <c r="V136" s="177"/>
      <c r="W136" s="177"/>
      <c r="X136" s="178"/>
      <c r="Y136" s="647"/>
      <c r="Z136" s="648"/>
      <c r="AA136" s="649"/>
      <c r="AB136" s="176" t="s">
        <v>11</v>
      </c>
      <c r="AC136" s="177"/>
      <c r="AD136" s="178"/>
      <c r="AE136" s="120" t="s">
        <v>413</v>
      </c>
      <c r="AF136" s="120"/>
      <c r="AG136" s="120"/>
      <c r="AH136" s="120"/>
      <c r="AI136" s="120" t="s">
        <v>565</v>
      </c>
      <c r="AJ136" s="120"/>
      <c r="AK136" s="120"/>
      <c r="AL136" s="120"/>
      <c r="AM136" s="120" t="s">
        <v>381</v>
      </c>
      <c r="AN136" s="120"/>
      <c r="AO136" s="120"/>
      <c r="AP136" s="120"/>
      <c r="AQ136" s="644" t="s">
        <v>589</v>
      </c>
      <c r="AR136" s="645"/>
      <c r="AS136" s="645"/>
      <c r="AT136" s="645"/>
      <c r="AU136" s="645"/>
      <c r="AV136" s="645"/>
      <c r="AW136" s="645"/>
      <c r="AX136" s="646"/>
      <c r="AY136">
        <f>IF(SUBSTITUTE(SUBSTITUTE($G$137,"／",""),"　","")="",0,1)</f>
        <v>0</v>
      </c>
    </row>
    <row r="137" spans="1:60" ht="23.25" hidden="1" customHeight="1" x14ac:dyDescent="0.2">
      <c r="A137" s="681"/>
      <c r="B137" s="198"/>
      <c r="C137" s="198"/>
      <c r="D137" s="198"/>
      <c r="E137" s="198"/>
      <c r="F137" s="682"/>
      <c r="G137" s="670" t="s">
        <v>637</v>
      </c>
      <c r="H137" s="671"/>
      <c r="I137" s="671"/>
      <c r="J137" s="671"/>
      <c r="K137" s="671"/>
      <c r="L137" s="671"/>
      <c r="M137" s="671"/>
      <c r="N137" s="671"/>
      <c r="O137" s="671"/>
      <c r="P137" s="671"/>
      <c r="Q137" s="671"/>
      <c r="R137" s="671"/>
      <c r="S137" s="671"/>
      <c r="T137" s="671"/>
      <c r="U137" s="671"/>
      <c r="V137" s="671"/>
      <c r="W137" s="671"/>
      <c r="X137" s="671"/>
      <c r="Y137" s="674" t="s">
        <v>578</v>
      </c>
      <c r="Z137" s="675"/>
      <c r="AA137" s="676"/>
      <c r="AB137" s="677"/>
      <c r="AC137" s="678"/>
      <c r="AD137" s="679"/>
      <c r="AE137" s="650"/>
      <c r="AF137" s="650"/>
      <c r="AG137" s="650"/>
      <c r="AH137" s="650"/>
      <c r="AI137" s="650"/>
      <c r="AJ137" s="650"/>
      <c r="AK137" s="650"/>
      <c r="AL137" s="650"/>
      <c r="AM137" s="650"/>
      <c r="AN137" s="650"/>
      <c r="AO137" s="650"/>
      <c r="AP137" s="650"/>
      <c r="AQ137" s="94"/>
      <c r="AR137" s="88"/>
      <c r="AS137" s="88"/>
      <c r="AT137" s="88"/>
      <c r="AU137" s="88"/>
      <c r="AV137" s="88"/>
      <c r="AW137" s="88"/>
      <c r="AX137" s="89"/>
      <c r="AY137">
        <f>$AY$136</f>
        <v>0</v>
      </c>
    </row>
    <row r="138" spans="1:60" ht="46.5" hidden="1" customHeight="1" x14ac:dyDescent="0.2">
      <c r="A138" s="683"/>
      <c r="B138" s="109"/>
      <c r="C138" s="109"/>
      <c r="D138" s="109"/>
      <c r="E138" s="109"/>
      <c r="F138" s="684"/>
      <c r="G138" s="672"/>
      <c r="H138" s="673"/>
      <c r="I138" s="673"/>
      <c r="J138" s="673"/>
      <c r="K138" s="673"/>
      <c r="L138" s="673"/>
      <c r="M138" s="673"/>
      <c r="N138" s="673"/>
      <c r="O138" s="673"/>
      <c r="P138" s="673"/>
      <c r="Q138" s="673"/>
      <c r="R138" s="673"/>
      <c r="S138" s="673"/>
      <c r="T138" s="673"/>
      <c r="U138" s="673"/>
      <c r="V138" s="673"/>
      <c r="W138" s="673"/>
      <c r="X138" s="673"/>
      <c r="Y138" s="220" t="s">
        <v>580</v>
      </c>
      <c r="Z138" s="667"/>
      <c r="AA138" s="668"/>
      <c r="AB138" s="629" t="s">
        <v>638</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9"/>
      <c r="AY138">
        <f>$AY$136</f>
        <v>0</v>
      </c>
    </row>
    <row r="139" spans="1:60" ht="18.75" hidden="1" customHeight="1" x14ac:dyDescent="0.2">
      <c r="A139" s="432" t="s">
        <v>234</v>
      </c>
      <c r="B139" s="610"/>
      <c r="C139" s="610"/>
      <c r="D139" s="610"/>
      <c r="E139" s="610"/>
      <c r="F139" s="611"/>
      <c r="G139" s="619" t="s">
        <v>139</v>
      </c>
      <c r="H139" s="198"/>
      <c r="I139" s="198"/>
      <c r="J139" s="198"/>
      <c r="K139" s="198"/>
      <c r="L139" s="198"/>
      <c r="M139" s="198"/>
      <c r="N139" s="198"/>
      <c r="O139" s="199"/>
      <c r="P139" s="200" t="s">
        <v>55</v>
      </c>
      <c r="Q139" s="198"/>
      <c r="R139" s="198"/>
      <c r="S139" s="198"/>
      <c r="T139" s="198"/>
      <c r="U139" s="198"/>
      <c r="V139" s="198"/>
      <c r="W139" s="198"/>
      <c r="X139" s="199"/>
      <c r="Y139" s="620"/>
      <c r="Z139" s="621"/>
      <c r="AA139" s="622"/>
      <c r="AB139" s="626" t="s">
        <v>11</v>
      </c>
      <c r="AC139" s="627"/>
      <c r="AD139" s="628"/>
      <c r="AE139" s="120" t="s">
        <v>413</v>
      </c>
      <c r="AF139" s="120"/>
      <c r="AG139" s="120"/>
      <c r="AH139" s="120"/>
      <c r="AI139" s="120" t="s">
        <v>565</v>
      </c>
      <c r="AJ139" s="120"/>
      <c r="AK139" s="120"/>
      <c r="AL139" s="120"/>
      <c r="AM139" s="120" t="s">
        <v>381</v>
      </c>
      <c r="AN139" s="120"/>
      <c r="AO139" s="120"/>
      <c r="AP139" s="120"/>
      <c r="AQ139" s="217" t="s">
        <v>174</v>
      </c>
      <c r="AR139" s="218"/>
      <c r="AS139" s="218"/>
      <c r="AT139" s="219"/>
      <c r="AU139" s="198" t="s">
        <v>128</v>
      </c>
      <c r="AV139" s="198"/>
      <c r="AW139" s="198"/>
      <c r="AX139" s="201"/>
      <c r="AY139">
        <f>COUNTA($G$141)</f>
        <v>0</v>
      </c>
    </row>
    <row r="140" spans="1:60" ht="18.75" hidden="1" customHeight="1" x14ac:dyDescent="0.2">
      <c r="A140" s="612"/>
      <c r="B140" s="613"/>
      <c r="C140" s="613"/>
      <c r="D140" s="613"/>
      <c r="E140" s="613"/>
      <c r="F140" s="614"/>
      <c r="G140" s="157"/>
      <c r="H140" s="109"/>
      <c r="I140" s="109"/>
      <c r="J140" s="109"/>
      <c r="K140" s="109"/>
      <c r="L140" s="109"/>
      <c r="M140" s="109"/>
      <c r="N140" s="109"/>
      <c r="O140" s="110"/>
      <c r="P140" s="108"/>
      <c r="Q140" s="109"/>
      <c r="R140" s="109"/>
      <c r="S140" s="109"/>
      <c r="T140" s="109"/>
      <c r="U140" s="109"/>
      <c r="V140" s="109"/>
      <c r="W140" s="109"/>
      <c r="X140" s="110"/>
      <c r="Y140" s="623"/>
      <c r="Z140" s="624"/>
      <c r="AA140" s="625"/>
      <c r="AB140" s="117"/>
      <c r="AC140" s="118"/>
      <c r="AD140" s="119"/>
      <c r="AE140" s="120"/>
      <c r="AF140" s="120"/>
      <c r="AG140" s="120"/>
      <c r="AH140" s="120"/>
      <c r="AI140" s="120"/>
      <c r="AJ140" s="120"/>
      <c r="AK140" s="120"/>
      <c r="AL140" s="120"/>
      <c r="AM140" s="120"/>
      <c r="AN140" s="120"/>
      <c r="AO140" s="120"/>
      <c r="AP140" s="120"/>
      <c r="AQ140" s="524"/>
      <c r="AR140" s="525"/>
      <c r="AS140" s="128" t="s">
        <v>175</v>
      </c>
      <c r="AT140" s="129"/>
      <c r="AU140" s="127"/>
      <c r="AV140" s="127"/>
      <c r="AW140" s="109" t="s">
        <v>166</v>
      </c>
      <c r="AX140" s="130"/>
      <c r="AY140">
        <f t="shared" ref="AY140:AY145" si="5">$AY$139</f>
        <v>0</v>
      </c>
    </row>
    <row r="141" spans="1:60" ht="23.25" hidden="1" customHeight="1" x14ac:dyDescent="0.2">
      <c r="A141" s="615"/>
      <c r="B141" s="613"/>
      <c r="C141" s="613"/>
      <c r="D141" s="613"/>
      <c r="E141" s="613"/>
      <c r="F141" s="614"/>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2">
      <c r="A142" s="616"/>
      <c r="B142" s="617"/>
      <c r="C142" s="617"/>
      <c r="D142" s="617"/>
      <c r="E142" s="617"/>
      <c r="F142" s="618"/>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2">
      <c r="A143" s="615"/>
      <c r="B143" s="613"/>
      <c r="C143" s="613"/>
      <c r="D143" s="613"/>
      <c r="E143" s="613"/>
      <c r="F143" s="614"/>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609" t="s">
        <v>14</v>
      </c>
      <c r="AC143" s="609"/>
      <c r="AD143" s="609"/>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2">
      <c r="A144" s="188" t="s">
        <v>258</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2">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2">
      <c r="A146" s="196" t="s">
        <v>570</v>
      </c>
      <c r="B146" s="153" t="s">
        <v>571</v>
      </c>
      <c r="C146" s="154"/>
      <c r="D146" s="154"/>
      <c r="E146" s="154"/>
      <c r="F146" s="155"/>
      <c r="G146" s="198" t="s">
        <v>572</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590</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2">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2">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2">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2">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2">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413</v>
      </c>
      <c r="AF151" s="120"/>
      <c r="AG151" s="120"/>
      <c r="AH151" s="120"/>
      <c r="AI151" s="120" t="s">
        <v>565</v>
      </c>
      <c r="AJ151" s="120"/>
      <c r="AK151" s="120"/>
      <c r="AL151" s="120"/>
      <c r="AM151" s="120" t="s">
        <v>381</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2">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2">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2">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2">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2">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413</v>
      </c>
      <c r="AF156" s="120"/>
      <c r="AG156" s="120"/>
      <c r="AH156" s="120"/>
      <c r="AI156" s="120" t="s">
        <v>565</v>
      </c>
      <c r="AJ156" s="120"/>
      <c r="AK156" s="120"/>
      <c r="AL156" s="120"/>
      <c r="AM156" s="120" t="s">
        <v>381</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2">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2">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2">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2">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2">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413</v>
      </c>
      <c r="AF161" s="120"/>
      <c r="AG161" s="120"/>
      <c r="AH161" s="120"/>
      <c r="AI161" s="120" t="s">
        <v>565</v>
      </c>
      <c r="AJ161" s="120"/>
      <c r="AK161" s="120"/>
      <c r="AL161" s="120"/>
      <c r="AM161" s="120" t="s">
        <v>381</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2">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2">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2">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5">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2">
      <c r="A166" s="730" t="s">
        <v>576</v>
      </c>
      <c r="B166" s="731"/>
      <c r="C166" s="731"/>
      <c r="D166" s="731"/>
      <c r="E166" s="731"/>
      <c r="F166" s="732"/>
      <c r="G166" s="736"/>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2">
      <c r="A167" s="666" t="s">
        <v>577</v>
      </c>
      <c r="B167" s="154"/>
      <c r="C167" s="154"/>
      <c r="D167" s="154"/>
      <c r="E167" s="154"/>
      <c r="F167" s="155"/>
      <c r="G167" s="707" t="s">
        <v>569</v>
      </c>
      <c r="H167" s="708"/>
      <c r="I167" s="708"/>
      <c r="J167" s="708"/>
      <c r="K167" s="708"/>
      <c r="L167" s="708"/>
      <c r="M167" s="708"/>
      <c r="N167" s="708"/>
      <c r="O167" s="708"/>
      <c r="P167" s="709" t="s">
        <v>568</v>
      </c>
      <c r="Q167" s="708"/>
      <c r="R167" s="708"/>
      <c r="S167" s="708"/>
      <c r="T167" s="708"/>
      <c r="U167" s="708"/>
      <c r="V167" s="708"/>
      <c r="W167" s="708"/>
      <c r="X167" s="710"/>
      <c r="Y167" s="711"/>
      <c r="Z167" s="712"/>
      <c r="AA167" s="713"/>
      <c r="AB167" s="643" t="s">
        <v>11</v>
      </c>
      <c r="AC167" s="643"/>
      <c r="AD167" s="643"/>
      <c r="AE167" s="120" t="s">
        <v>413</v>
      </c>
      <c r="AF167" s="120"/>
      <c r="AG167" s="120"/>
      <c r="AH167" s="120"/>
      <c r="AI167" s="120" t="s">
        <v>565</v>
      </c>
      <c r="AJ167" s="120"/>
      <c r="AK167" s="120"/>
      <c r="AL167" s="120"/>
      <c r="AM167" s="120" t="s">
        <v>381</v>
      </c>
      <c r="AN167" s="120"/>
      <c r="AO167" s="120"/>
      <c r="AP167" s="120"/>
      <c r="AQ167" s="640" t="s">
        <v>412</v>
      </c>
      <c r="AR167" s="641"/>
      <c r="AS167" s="641"/>
      <c r="AT167" s="642"/>
      <c r="AU167" s="640" t="s">
        <v>588</v>
      </c>
      <c r="AV167" s="641"/>
      <c r="AW167" s="641"/>
      <c r="AX167" s="651"/>
      <c r="AY167">
        <f>COUNTA($G$168)</f>
        <v>0</v>
      </c>
    </row>
    <row r="168" spans="1:60" ht="23.25" hidden="1" customHeight="1" x14ac:dyDescent="0.2">
      <c r="A168" s="666"/>
      <c r="B168" s="154"/>
      <c r="C168" s="154"/>
      <c r="D168" s="154"/>
      <c r="E168" s="154"/>
      <c r="F168" s="155"/>
      <c r="G168" s="706"/>
      <c r="H168" s="653"/>
      <c r="I168" s="653"/>
      <c r="J168" s="653"/>
      <c r="K168" s="653"/>
      <c r="L168" s="653"/>
      <c r="M168" s="653"/>
      <c r="N168" s="653"/>
      <c r="O168" s="653"/>
      <c r="P168" s="656"/>
      <c r="Q168" s="657"/>
      <c r="R168" s="657"/>
      <c r="S168" s="657"/>
      <c r="T168" s="657"/>
      <c r="U168" s="657"/>
      <c r="V168" s="657"/>
      <c r="W168" s="657"/>
      <c r="X168" s="658"/>
      <c r="Y168" s="662" t="s">
        <v>51</v>
      </c>
      <c r="Z168" s="663"/>
      <c r="AA168" s="664"/>
      <c r="AB168" s="665"/>
      <c r="AC168" s="665"/>
      <c r="AD168" s="665"/>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2">
      <c r="A169" s="189"/>
      <c r="B169" s="159"/>
      <c r="C169" s="159"/>
      <c r="D169" s="159"/>
      <c r="E169" s="159"/>
      <c r="F169" s="160"/>
      <c r="G169" s="654"/>
      <c r="H169" s="655"/>
      <c r="I169" s="655"/>
      <c r="J169" s="655"/>
      <c r="K169" s="655"/>
      <c r="L169" s="655"/>
      <c r="M169" s="655"/>
      <c r="N169" s="655"/>
      <c r="O169" s="655"/>
      <c r="P169" s="659"/>
      <c r="Q169" s="660"/>
      <c r="R169" s="660"/>
      <c r="S169" s="660"/>
      <c r="T169" s="660"/>
      <c r="U169" s="660"/>
      <c r="V169" s="660"/>
      <c r="W169" s="660"/>
      <c r="X169" s="661"/>
      <c r="Y169" s="637" t="s">
        <v>52</v>
      </c>
      <c r="Z169" s="638"/>
      <c r="AA169" s="639"/>
      <c r="AB169" s="665"/>
      <c r="AC169" s="665"/>
      <c r="AD169" s="665"/>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2">
      <c r="A170" s="188" t="s">
        <v>578</v>
      </c>
      <c r="B170" s="106"/>
      <c r="C170" s="106"/>
      <c r="D170" s="106"/>
      <c r="E170" s="106"/>
      <c r="F170" s="680"/>
      <c r="G170" s="177" t="s">
        <v>579</v>
      </c>
      <c r="H170" s="177"/>
      <c r="I170" s="177"/>
      <c r="J170" s="177"/>
      <c r="K170" s="177"/>
      <c r="L170" s="177"/>
      <c r="M170" s="177"/>
      <c r="N170" s="177"/>
      <c r="O170" s="177"/>
      <c r="P170" s="177"/>
      <c r="Q170" s="177"/>
      <c r="R170" s="177"/>
      <c r="S170" s="177"/>
      <c r="T170" s="177"/>
      <c r="U170" s="177"/>
      <c r="V170" s="177"/>
      <c r="W170" s="177"/>
      <c r="X170" s="178"/>
      <c r="Y170" s="647"/>
      <c r="Z170" s="648"/>
      <c r="AA170" s="649"/>
      <c r="AB170" s="176" t="s">
        <v>11</v>
      </c>
      <c r="AC170" s="177"/>
      <c r="AD170" s="178"/>
      <c r="AE170" s="120" t="s">
        <v>413</v>
      </c>
      <c r="AF170" s="120"/>
      <c r="AG170" s="120"/>
      <c r="AH170" s="120"/>
      <c r="AI170" s="120" t="s">
        <v>565</v>
      </c>
      <c r="AJ170" s="120"/>
      <c r="AK170" s="120"/>
      <c r="AL170" s="120"/>
      <c r="AM170" s="120" t="s">
        <v>381</v>
      </c>
      <c r="AN170" s="120"/>
      <c r="AO170" s="120"/>
      <c r="AP170" s="120"/>
      <c r="AQ170" s="644" t="s">
        <v>589</v>
      </c>
      <c r="AR170" s="645"/>
      <c r="AS170" s="645"/>
      <c r="AT170" s="645"/>
      <c r="AU170" s="645"/>
      <c r="AV170" s="645"/>
      <c r="AW170" s="645"/>
      <c r="AX170" s="646"/>
      <c r="AY170">
        <f>IF(SUBSTITUTE(SUBSTITUTE($G$171,"／",""),"　","")="",0,1)</f>
        <v>0</v>
      </c>
    </row>
    <row r="171" spans="1:60" ht="23.25" hidden="1" customHeight="1" x14ac:dyDescent="0.2">
      <c r="A171" s="681"/>
      <c r="B171" s="198"/>
      <c r="C171" s="198"/>
      <c r="D171" s="198"/>
      <c r="E171" s="198"/>
      <c r="F171" s="682"/>
      <c r="G171" s="670" t="s">
        <v>639</v>
      </c>
      <c r="H171" s="671"/>
      <c r="I171" s="671"/>
      <c r="J171" s="671"/>
      <c r="K171" s="671"/>
      <c r="L171" s="671"/>
      <c r="M171" s="671"/>
      <c r="N171" s="671"/>
      <c r="O171" s="671"/>
      <c r="P171" s="671"/>
      <c r="Q171" s="671"/>
      <c r="R171" s="671"/>
      <c r="S171" s="671"/>
      <c r="T171" s="671"/>
      <c r="U171" s="671"/>
      <c r="V171" s="671"/>
      <c r="W171" s="671"/>
      <c r="X171" s="671"/>
      <c r="Y171" s="674" t="s">
        <v>578</v>
      </c>
      <c r="Z171" s="675"/>
      <c r="AA171" s="676"/>
      <c r="AB171" s="677"/>
      <c r="AC171" s="678"/>
      <c r="AD171" s="679"/>
      <c r="AE171" s="650"/>
      <c r="AF171" s="650"/>
      <c r="AG171" s="650"/>
      <c r="AH171" s="650"/>
      <c r="AI171" s="650"/>
      <c r="AJ171" s="650"/>
      <c r="AK171" s="650"/>
      <c r="AL171" s="650"/>
      <c r="AM171" s="650"/>
      <c r="AN171" s="650"/>
      <c r="AO171" s="650"/>
      <c r="AP171" s="650"/>
      <c r="AQ171" s="94"/>
      <c r="AR171" s="88"/>
      <c r="AS171" s="88"/>
      <c r="AT171" s="88"/>
      <c r="AU171" s="88"/>
      <c r="AV171" s="88"/>
      <c r="AW171" s="88"/>
      <c r="AX171" s="89"/>
      <c r="AY171">
        <f>$AY$170</f>
        <v>0</v>
      </c>
    </row>
    <row r="172" spans="1:60" ht="46.5" hidden="1" customHeight="1" x14ac:dyDescent="0.2">
      <c r="A172" s="683"/>
      <c r="B172" s="109"/>
      <c r="C172" s="109"/>
      <c r="D172" s="109"/>
      <c r="E172" s="109"/>
      <c r="F172" s="684"/>
      <c r="G172" s="672"/>
      <c r="H172" s="673"/>
      <c r="I172" s="673"/>
      <c r="J172" s="673"/>
      <c r="K172" s="673"/>
      <c r="L172" s="673"/>
      <c r="M172" s="673"/>
      <c r="N172" s="673"/>
      <c r="O172" s="673"/>
      <c r="P172" s="673"/>
      <c r="Q172" s="673"/>
      <c r="R172" s="673"/>
      <c r="S172" s="673"/>
      <c r="T172" s="673"/>
      <c r="U172" s="673"/>
      <c r="V172" s="673"/>
      <c r="W172" s="673"/>
      <c r="X172" s="673"/>
      <c r="Y172" s="220" t="s">
        <v>580</v>
      </c>
      <c r="Z172" s="667"/>
      <c r="AA172" s="668"/>
      <c r="AB172" s="629" t="s">
        <v>640</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9"/>
      <c r="AY172">
        <f>$AY$170</f>
        <v>0</v>
      </c>
    </row>
    <row r="173" spans="1:60" ht="18.75" hidden="1" customHeight="1" x14ac:dyDescent="0.2">
      <c r="A173" s="432" t="s">
        <v>234</v>
      </c>
      <c r="B173" s="610"/>
      <c r="C173" s="610"/>
      <c r="D173" s="610"/>
      <c r="E173" s="610"/>
      <c r="F173" s="611"/>
      <c r="G173" s="619" t="s">
        <v>139</v>
      </c>
      <c r="H173" s="198"/>
      <c r="I173" s="198"/>
      <c r="J173" s="198"/>
      <c r="K173" s="198"/>
      <c r="L173" s="198"/>
      <c r="M173" s="198"/>
      <c r="N173" s="198"/>
      <c r="O173" s="199"/>
      <c r="P173" s="200" t="s">
        <v>55</v>
      </c>
      <c r="Q173" s="198"/>
      <c r="R173" s="198"/>
      <c r="S173" s="198"/>
      <c r="T173" s="198"/>
      <c r="U173" s="198"/>
      <c r="V173" s="198"/>
      <c r="W173" s="198"/>
      <c r="X173" s="199"/>
      <c r="Y173" s="620"/>
      <c r="Z173" s="621"/>
      <c r="AA173" s="622"/>
      <c r="AB173" s="626" t="s">
        <v>11</v>
      </c>
      <c r="AC173" s="627"/>
      <c r="AD173" s="628"/>
      <c r="AE173" s="120" t="s">
        <v>413</v>
      </c>
      <c r="AF173" s="120"/>
      <c r="AG173" s="120"/>
      <c r="AH173" s="120"/>
      <c r="AI173" s="120" t="s">
        <v>565</v>
      </c>
      <c r="AJ173" s="120"/>
      <c r="AK173" s="120"/>
      <c r="AL173" s="120"/>
      <c r="AM173" s="120" t="s">
        <v>381</v>
      </c>
      <c r="AN173" s="120"/>
      <c r="AO173" s="120"/>
      <c r="AP173" s="120"/>
      <c r="AQ173" s="217" t="s">
        <v>174</v>
      </c>
      <c r="AR173" s="218"/>
      <c r="AS173" s="218"/>
      <c r="AT173" s="219"/>
      <c r="AU173" s="198" t="s">
        <v>128</v>
      </c>
      <c r="AV173" s="198"/>
      <c r="AW173" s="198"/>
      <c r="AX173" s="201"/>
      <c r="AY173">
        <f>COUNTA($G$175)</f>
        <v>0</v>
      </c>
    </row>
    <row r="174" spans="1:60" ht="18.75" hidden="1" customHeight="1" x14ac:dyDescent="0.2">
      <c r="A174" s="612"/>
      <c r="B174" s="613"/>
      <c r="C174" s="613"/>
      <c r="D174" s="613"/>
      <c r="E174" s="613"/>
      <c r="F174" s="614"/>
      <c r="G174" s="157"/>
      <c r="H174" s="109"/>
      <c r="I174" s="109"/>
      <c r="J174" s="109"/>
      <c r="K174" s="109"/>
      <c r="L174" s="109"/>
      <c r="M174" s="109"/>
      <c r="N174" s="109"/>
      <c r="O174" s="110"/>
      <c r="P174" s="108"/>
      <c r="Q174" s="109"/>
      <c r="R174" s="109"/>
      <c r="S174" s="109"/>
      <c r="T174" s="109"/>
      <c r="U174" s="109"/>
      <c r="V174" s="109"/>
      <c r="W174" s="109"/>
      <c r="X174" s="110"/>
      <c r="Y174" s="623"/>
      <c r="Z174" s="624"/>
      <c r="AA174" s="625"/>
      <c r="AB174" s="117"/>
      <c r="AC174" s="118"/>
      <c r="AD174" s="119"/>
      <c r="AE174" s="120"/>
      <c r="AF174" s="120"/>
      <c r="AG174" s="120"/>
      <c r="AH174" s="120"/>
      <c r="AI174" s="120"/>
      <c r="AJ174" s="120"/>
      <c r="AK174" s="120"/>
      <c r="AL174" s="120"/>
      <c r="AM174" s="120"/>
      <c r="AN174" s="120"/>
      <c r="AO174" s="120"/>
      <c r="AP174" s="120"/>
      <c r="AQ174" s="524"/>
      <c r="AR174" s="525"/>
      <c r="AS174" s="128" t="s">
        <v>175</v>
      </c>
      <c r="AT174" s="129"/>
      <c r="AU174" s="127"/>
      <c r="AV174" s="127"/>
      <c r="AW174" s="109" t="s">
        <v>166</v>
      </c>
      <c r="AX174" s="130"/>
      <c r="AY174">
        <f t="shared" ref="AY174:AY179" si="7">$AY$173</f>
        <v>0</v>
      </c>
    </row>
    <row r="175" spans="1:60" ht="23.25" hidden="1" customHeight="1" x14ac:dyDescent="0.2">
      <c r="A175" s="615"/>
      <c r="B175" s="613"/>
      <c r="C175" s="613"/>
      <c r="D175" s="613"/>
      <c r="E175" s="613"/>
      <c r="F175" s="614"/>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2">
      <c r="A176" s="616"/>
      <c r="B176" s="617"/>
      <c r="C176" s="617"/>
      <c r="D176" s="617"/>
      <c r="E176" s="617"/>
      <c r="F176" s="618"/>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2">
      <c r="A177" s="615"/>
      <c r="B177" s="613"/>
      <c r="C177" s="613"/>
      <c r="D177" s="613"/>
      <c r="E177" s="613"/>
      <c r="F177" s="614"/>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609" t="s">
        <v>14</v>
      </c>
      <c r="AC177" s="609"/>
      <c r="AD177" s="609"/>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2">
      <c r="A178" s="188" t="s">
        <v>258</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2">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2">
      <c r="A180" s="196" t="s">
        <v>570</v>
      </c>
      <c r="B180" s="153" t="s">
        <v>571</v>
      </c>
      <c r="C180" s="154"/>
      <c r="D180" s="154"/>
      <c r="E180" s="154"/>
      <c r="F180" s="155"/>
      <c r="G180" s="198" t="s">
        <v>572</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590</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2">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2">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2">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2">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2">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413</v>
      </c>
      <c r="AF185" s="120"/>
      <c r="AG185" s="120"/>
      <c r="AH185" s="120"/>
      <c r="AI185" s="120" t="s">
        <v>565</v>
      </c>
      <c r="AJ185" s="120"/>
      <c r="AK185" s="120"/>
      <c r="AL185" s="120"/>
      <c r="AM185" s="120" t="s">
        <v>381</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2">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2">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2">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2">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2">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413</v>
      </c>
      <c r="AF190" s="120"/>
      <c r="AG190" s="120"/>
      <c r="AH190" s="120"/>
      <c r="AI190" s="120" t="s">
        <v>565</v>
      </c>
      <c r="AJ190" s="120"/>
      <c r="AK190" s="120"/>
      <c r="AL190" s="120"/>
      <c r="AM190" s="120" t="s">
        <v>381</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2">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2">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2">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2">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2">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413</v>
      </c>
      <c r="AF195" s="120"/>
      <c r="AG195" s="120"/>
      <c r="AH195" s="120"/>
      <c r="AI195" s="120" t="s">
        <v>565</v>
      </c>
      <c r="AJ195" s="120"/>
      <c r="AK195" s="120"/>
      <c r="AL195" s="120"/>
      <c r="AM195" s="120" t="s">
        <v>381</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2">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2">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2">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5">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2">
      <c r="A200" s="569" t="s">
        <v>235</v>
      </c>
      <c r="B200" s="570"/>
      <c r="C200" s="570"/>
      <c r="D200" s="570"/>
      <c r="E200" s="570"/>
      <c r="F200" s="571"/>
      <c r="G200" s="594"/>
      <c r="H200" s="596" t="s">
        <v>139</v>
      </c>
      <c r="I200" s="596"/>
      <c r="J200" s="596"/>
      <c r="K200" s="596"/>
      <c r="L200" s="596"/>
      <c r="M200" s="596"/>
      <c r="N200" s="596"/>
      <c r="O200" s="597"/>
      <c r="P200" s="599" t="s">
        <v>55</v>
      </c>
      <c r="Q200" s="596"/>
      <c r="R200" s="596"/>
      <c r="S200" s="596"/>
      <c r="T200" s="596"/>
      <c r="U200" s="596"/>
      <c r="V200" s="597"/>
      <c r="W200" s="601" t="s">
        <v>231</v>
      </c>
      <c r="X200" s="602"/>
      <c r="Y200" s="605"/>
      <c r="Z200" s="605"/>
      <c r="AA200" s="606"/>
      <c r="AB200" s="599" t="s">
        <v>11</v>
      </c>
      <c r="AC200" s="596"/>
      <c r="AD200" s="597"/>
      <c r="AE200" s="120" t="s">
        <v>413</v>
      </c>
      <c r="AF200" s="120"/>
      <c r="AG200" s="120"/>
      <c r="AH200" s="120"/>
      <c r="AI200" s="120" t="s">
        <v>565</v>
      </c>
      <c r="AJ200" s="120"/>
      <c r="AK200" s="120"/>
      <c r="AL200" s="120"/>
      <c r="AM200" s="120" t="s">
        <v>381</v>
      </c>
      <c r="AN200" s="120"/>
      <c r="AO200" s="120"/>
      <c r="AP200" s="120"/>
      <c r="AQ200" s="121" t="s">
        <v>174</v>
      </c>
      <c r="AR200" s="122"/>
      <c r="AS200" s="122"/>
      <c r="AT200" s="123"/>
      <c r="AU200" s="590" t="s">
        <v>128</v>
      </c>
      <c r="AV200" s="590"/>
      <c r="AW200" s="590"/>
      <c r="AX200" s="591"/>
      <c r="AY200">
        <f>COUNTA($H$202)</f>
        <v>0</v>
      </c>
    </row>
    <row r="201" spans="1:60" ht="18.75" hidden="1" customHeight="1" x14ac:dyDescent="0.2">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20"/>
      <c r="AF201" s="120"/>
      <c r="AG201" s="120"/>
      <c r="AH201" s="120"/>
      <c r="AI201" s="120"/>
      <c r="AJ201" s="120"/>
      <c r="AK201" s="120"/>
      <c r="AL201" s="120"/>
      <c r="AM201" s="120"/>
      <c r="AN201" s="120"/>
      <c r="AO201" s="120"/>
      <c r="AP201" s="120"/>
      <c r="AQ201" s="524"/>
      <c r="AR201" s="525"/>
      <c r="AS201" s="128" t="s">
        <v>175</v>
      </c>
      <c r="AT201" s="129"/>
      <c r="AU201" s="127"/>
      <c r="AV201" s="127"/>
      <c r="AW201" s="592" t="s">
        <v>166</v>
      </c>
      <c r="AX201" s="593"/>
      <c r="AY201">
        <f t="shared" ref="AY201:AY207" si="10">$AY$200</f>
        <v>0</v>
      </c>
    </row>
    <row r="202" spans="1:60" ht="23.25" hidden="1" customHeight="1" x14ac:dyDescent="0.2">
      <c r="A202" s="530"/>
      <c r="B202" s="531"/>
      <c r="C202" s="531"/>
      <c r="D202" s="531"/>
      <c r="E202" s="531"/>
      <c r="F202" s="532"/>
      <c r="G202" s="576" t="s">
        <v>176</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248</v>
      </c>
      <c r="AC202" s="575"/>
      <c r="AD202" s="575"/>
      <c r="AE202" s="94"/>
      <c r="AF202" s="88"/>
      <c r="AG202" s="88"/>
      <c r="AH202" s="88"/>
      <c r="AI202" s="94"/>
      <c r="AJ202" s="88"/>
      <c r="AK202" s="88"/>
      <c r="AL202" s="88"/>
      <c r="AM202" s="94"/>
      <c r="AN202" s="88"/>
      <c r="AO202" s="88"/>
      <c r="AP202" s="88"/>
      <c r="AQ202" s="94"/>
      <c r="AR202" s="88"/>
      <c r="AS202" s="88"/>
      <c r="AT202" s="520"/>
      <c r="AU202" s="88"/>
      <c r="AV202" s="88"/>
      <c r="AW202" s="88"/>
      <c r="AX202" s="89"/>
      <c r="AY202">
        <f t="shared" si="10"/>
        <v>0</v>
      </c>
    </row>
    <row r="203" spans="1:60" ht="23.25" hidden="1" customHeight="1" x14ac:dyDescent="0.2">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50</v>
      </c>
      <c r="Z203" s="567"/>
      <c r="AA203" s="568"/>
      <c r="AB203" s="574" t="s">
        <v>248</v>
      </c>
      <c r="AC203" s="574"/>
      <c r="AD203" s="574"/>
      <c r="AE203" s="94"/>
      <c r="AF203" s="88"/>
      <c r="AG203" s="88"/>
      <c r="AH203" s="88"/>
      <c r="AI203" s="94"/>
      <c r="AJ203" s="88"/>
      <c r="AK203" s="88"/>
      <c r="AL203" s="88"/>
      <c r="AM203" s="94"/>
      <c r="AN203" s="88"/>
      <c r="AO203" s="88"/>
      <c r="AP203" s="88"/>
      <c r="AQ203" s="94"/>
      <c r="AR203" s="88"/>
      <c r="AS203" s="88"/>
      <c r="AT203" s="520"/>
      <c r="AU203" s="88"/>
      <c r="AV203" s="88"/>
      <c r="AW203" s="88"/>
      <c r="AX203" s="89"/>
      <c r="AY203">
        <f t="shared" si="10"/>
        <v>0</v>
      </c>
    </row>
    <row r="204" spans="1:60" ht="23.25" hidden="1" customHeight="1" x14ac:dyDescent="0.2">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249</v>
      </c>
      <c r="AC204" s="572"/>
      <c r="AD204" s="572"/>
      <c r="AE204" s="99"/>
      <c r="AF204" s="100"/>
      <c r="AG204" s="100"/>
      <c r="AH204" s="100"/>
      <c r="AI204" s="99"/>
      <c r="AJ204" s="100"/>
      <c r="AK204" s="100"/>
      <c r="AL204" s="100"/>
      <c r="AM204" s="99"/>
      <c r="AN204" s="100"/>
      <c r="AO204" s="100"/>
      <c r="AP204" s="100"/>
      <c r="AQ204" s="94"/>
      <c r="AR204" s="88"/>
      <c r="AS204" s="88"/>
      <c r="AT204" s="520"/>
      <c r="AU204" s="88"/>
      <c r="AV204" s="88"/>
      <c r="AW204" s="88"/>
      <c r="AX204" s="89"/>
      <c r="AY204">
        <f t="shared" si="10"/>
        <v>0</v>
      </c>
    </row>
    <row r="205" spans="1:60" ht="23.25" hidden="1" customHeight="1" x14ac:dyDescent="0.2">
      <c r="A205" s="530" t="s">
        <v>238</v>
      </c>
      <c r="B205" s="531"/>
      <c r="C205" s="531"/>
      <c r="D205" s="531"/>
      <c r="E205" s="531"/>
      <c r="F205" s="532"/>
      <c r="G205" s="555" t="s">
        <v>177</v>
      </c>
      <c r="H205" s="556"/>
      <c r="I205" s="556"/>
      <c r="J205" s="556"/>
      <c r="K205" s="556"/>
      <c r="L205" s="556"/>
      <c r="M205" s="556"/>
      <c r="N205" s="556"/>
      <c r="O205" s="556"/>
      <c r="P205" s="556"/>
      <c r="Q205" s="556"/>
      <c r="R205" s="556"/>
      <c r="S205" s="556"/>
      <c r="T205" s="556"/>
      <c r="U205" s="556"/>
      <c r="V205" s="556"/>
      <c r="W205" s="559" t="s">
        <v>247</v>
      </c>
      <c r="X205" s="560"/>
      <c r="Y205" s="565" t="s">
        <v>12</v>
      </c>
      <c r="Z205" s="565"/>
      <c r="AA205" s="566"/>
      <c r="AB205" s="575" t="s">
        <v>248</v>
      </c>
      <c r="AC205" s="575"/>
      <c r="AD205" s="575"/>
      <c r="AE205" s="94"/>
      <c r="AF205" s="88"/>
      <c r="AG205" s="88"/>
      <c r="AH205" s="88"/>
      <c r="AI205" s="94"/>
      <c r="AJ205" s="88"/>
      <c r="AK205" s="88"/>
      <c r="AL205" s="88"/>
      <c r="AM205" s="94"/>
      <c r="AN205" s="88"/>
      <c r="AO205" s="88"/>
      <c r="AP205" s="88"/>
      <c r="AQ205" s="94"/>
      <c r="AR205" s="88"/>
      <c r="AS205" s="88"/>
      <c r="AT205" s="520"/>
      <c r="AU205" s="88"/>
      <c r="AV205" s="88"/>
      <c r="AW205" s="88"/>
      <c r="AX205" s="89"/>
      <c r="AY205">
        <f t="shared" si="10"/>
        <v>0</v>
      </c>
    </row>
    <row r="206" spans="1:60" ht="23.25" hidden="1" customHeight="1" x14ac:dyDescent="0.2">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50</v>
      </c>
      <c r="Z206" s="567"/>
      <c r="AA206" s="568"/>
      <c r="AB206" s="574" t="s">
        <v>248</v>
      </c>
      <c r="AC206" s="574"/>
      <c r="AD206" s="574"/>
      <c r="AE206" s="94"/>
      <c r="AF206" s="88"/>
      <c r="AG206" s="88"/>
      <c r="AH206" s="88"/>
      <c r="AI206" s="94"/>
      <c r="AJ206" s="88"/>
      <c r="AK206" s="88"/>
      <c r="AL206" s="88"/>
      <c r="AM206" s="94"/>
      <c r="AN206" s="88"/>
      <c r="AO206" s="88"/>
      <c r="AP206" s="88"/>
      <c r="AQ206" s="94"/>
      <c r="AR206" s="88"/>
      <c r="AS206" s="88"/>
      <c r="AT206" s="520"/>
      <c r="AU206" s="88"/>
      <c r="AV206" s="88"/>
      <c r="AW206" s="88"/>
      <c r="AX206" s="89"/>
      <c r="AY206">
        <f t="shared" si="10"/>
        <v>0</v>
      </c>
    </row>
    <row r="207" spans="1:60" ht="23.25" hidden="1" customHeight="1" x14ac:dyDescent="0.2">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249</v>
      </c>
      <c r="AC207" s="572"/>
      <c r="AD207" s="572"/>
      <c r="AE207" s="99"/>
      <c r="AF207" s="100"/>
      <c r="AG207" s="100"/>
      <c r="AH207" s="100"/>
      <c r="AI207" s="99"/>
      <c r="AJ207" s="100"/>
      <c r="AK207" s="100"/>
      <c r="AL207" s="100"/>
      <c r="AM207" s="99"/>
      <c r="AN207" s="100"/>
      <c r="AO207" s="100"/>
      <c r="AP207" s="573"/>
      <c r="AQ207" s="94"/>
      <c r="AR207" s="88"/>
      <c r="AS207" s="88"/>
      <c r="AT207" s="520"/>
      <c r="AU207" s="88"/>
      <c r="AV207" s="88"/>
      <c r="AW207" s="88"/>
      <c r="AX207" s="89"/>
      <c r="AY207">
        <f t="shared" si="10"/>
        <v>0</v>
      </c>
    </row>
    <row r="208" spans="1:60" ht="18.75" hidden="1" customHeight="1" x14ac:dyDescent="0.2">
      <c r="A208" s="527" t="s">
        <v>235</v>
      </c>
      <c r="B208" s="528"/>
      <c r="C208" s="528"/>
      <c r="D208" s="528"/>
      <c r="E208" s="528"/>
      <c r="F208" s="529"/>
      <c r="G208" s="533"/>
      <c r="H208" s="122" t="s">
        <v>139</v>
      </c>
      <c r="I208" s="122"/>
      <c r="J208" s="122"/>
      <c r="K208" s="122"/>
      <c r="L208" s="122"/>
      <c r="M208" s="122"/>
      <c r="N208" s="122"/>
      <c r="O208" s="123"/>
      <c r="P208" s="121" t="s">
        <v>55</v>
      </c>
      <c r="Q208" s="122"/>
      <c r="R208" s="122"/>
      <c r="S208" s="122"/>
      <c r="T208" s="122"/>
      <c r="U208" s="122"/>
      <c r="V208" s="122"/>
      <c r="W208" s="122"/>
      <c r="X208" s="123"/>
      <c r="Y208" s="536"/>
      <c r="Z208" s="537"/>
      <c r="AA208" s="538"/>
      <c r="AB208" s="105" t="s">
        <v>11</v>
      </c>
      <c r="AC208" s="106"/>
      <c r="AD208" s="107"/>
      <c r="AE208" s="257" t="s">
        <v>413</v>
      </c>
      <c r="AF208" s="257"/>
      <c r="AG208" s="257"/>
      <c r="AH208" s="257"/>
      <c r="AI208" s="120" t="s">
        <v>565</v>
      </c>
      <c r="AJ208" s="120"/>
      <c r="AK208" s="120"/>
      <c r="AL208" s="120"/>
      <c r="AM208" s="120" t="s">
        <v>381</v>
      </c>
      <c r="AN208" s="120"/>
      <c r="AO208" s="120"/>
      <c r="AP208" s="120"/>
      <c r="AQ208" s="121" t="s">
        <v>174</v>
      </c>
      <c r="AR208" s="122"/>
      <c r="AS208" s="122"/>
      <c r="AT208" s="123"/>
      <c r="AU208" s="521" t="s">
        <v>128</v>
      </c>
      <c r="AV208" s="522"/>
      <c r="AW208" s="522"/>
      <c r="AX208" s="523"/>
      <c r="AY208">
        <f>COUNTA($H$210)</f>
        <v>0</v>
      </c>
    </row>
    <row r="209" spans="1:51" ht="18.75" hidden="1" customHeight="1" x14ac:dyDescent="0.2">
      <c r="A209" s="530"/>
      <c r="B209" s="531"/>
      <c r="C209" s="531"/>
      <c r="D209" s="531"/>
      <c r="E209" s="531"/>
      <c r="F209" s="532"/>
      <c r="G209" s="534"/>
      <c r="H209" s="128"/>
      <c r="I209" s="128"/>
      <c r="J209" s="128"/>
      <c r="K209" s="128"/>
      <c r="L209" s="128"/>
      <c r="M209" s="128"/>
      <c r="N209" s="128"/>
      <c r="O209" s="129"/>
      <c r="P209" s="535"/>
      <c r="Q209" s="128"/>
      <c r="R209" s="128"/>
      <c r="S209" s="128"/>
      <c r="T209" s="128"/>
      <c r="U209" s="128"/>
      <c r="V209" s="128"/>
      <c r="W209" s="128"/>
      <c r="X209" s="129"/>
      <c r="Y209" s="539"/>
      <c r="Z209" s="540"/>
      <c r="AA209" s="541"/>
      <c r="AB209" s="108"/>
      <c r="AC209" s="109"/>
      <c r="AD209" s="110"/>
      <c r="AE209" s="257"/>
      <c r="AF209" s="257"/>
      <c r="AG209" s="257"/>
      <c r="AH209" s="257"/>
      <c r="AI209" s="120"/>
      <c r="AJ209" s="120"/>
      <c r="AK209" s="120"/>
      <c r="AL209" s="120"/>
      <c r="AM209" s="120"/>
      <c r="AN209" s="120"/>
      <c r="AO209" s="120"/>
      <c r="AP209" s="120"/>
      <c r="AQ209" s="524"/>
      <c r="AR209" s="525"/>
      <c r="AS209" s="128" t="s">
        <v>175</v>
      </c>
      <c r="AT209" s="129"/>
      <c r="AU209" s="524"/>
      <c r="AV209" s="525"/>
      <c r="AW209" s="128" t="s">
        <v>166</v>
      </c>
      <c r="AX209" s="526"/>
      <c r="AY209">
        <f>$AY$208</f>
        <v>0</v>
      </c>
    </row>
    <row r="210" spans="1:51" ht="23.25" hidden="1" customHeight="1" x14ac:dyDescent="0.2">
      <c r="A210" s="530"/>
      <c r="B210" s="531"/>
      <c r="C210" s="531"/>
      <c r="D210" s="531"/>
      <c r="E210" s="531"/>
      <c r="F210" s="532"/>
      <c r="G210" s="542" t="s">
        <v>176</v>
      </c>
      <c r="H210" s="132"/>
      <c r="I210" s="132"/>
      <c r="J210" s="132"/>
      <c r="K210" s="132"/>
      <c r="L210" s="132"/>
      <c r="M210" s="132"/>
      <c r="N210" s="132"/>
      <c r="O210" s="133"/>
      <c r="P210" s="132"/>
      <c r="Q210" s="132"/>
      <c r="R210" s="132"/>
      <c r="S210" s="132"/>
      <c r="T210" s="132"/>
      <c r="U210" s="132"/>
      <c r="V210" s="132"/>
      <c r="W210" s="132"/>
      <c r="X210" s="133"/>
      <c r="Y210" s="545" t="s">
        <v>12</v>
      </c>
      <c r="Z210" s="546"/>
      <c r="AA210" s="547"/>
      <c r="AB210" s="483"/>
      <c r="AC210" s="483"/>
      <c r="AD210" s="483"/>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2">
      <c r="A211" s="530"/>
      <c r="B211" s="531"/>
      <c r="C211" s="531"/>
      <c r="D211" s="531"/>
      <c r="E211" s="531"/>
      <c r="F211" s="532"/>
      <c r="G211" s="543"/>
      <c r="H211" s="135"/>
      <c r="I211" s="135"/>
      <c r="J211" s="135"/>
      <c r="K211" s="135"/>
      <c r="L211" s="135"/>
      <c r="M211" s="135"/>
      <c r="N211" s="135"/>
      <c r="O211" s="136"/>
      <c r="P211" s="135"/>
      <c r="Q211" s="135"/>
      <c r="R211" s="135"/>
      <c r="S211" s="135"/>
      <c r="T211" s="135"/>
      <c r="U211" s="135"/>
      <c r="V211" s="135"/>
      <c r="W211" s="135"/>
      <c r="X211" s="136"/>
      <c r="Y211" s="551" t="s">
        <v>50</v>
      </c>
      <c r="Z211" s="552"/>
      <c r="AA211" s="553"/>
      <c r="AB211" s="482"/>
      <c r="AC211" s="482"/>
      <c r="AD211" s="482"/>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2">
      <c r="A212" s="530"/>
      <c r="B212" s="531"/>
      <c r="C212" s="531"/>
      <c r="D212" s="531"/>
      <c r="E212" s="531"/>
      <c r="F212" s="532"/>
      <c r="G212" s="544"/>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48" t="s">
        <v>14</v>
      </c>
      <c r="AC212" s="548"/>
      <c r="AD212" s="548"/>
      <c r="AE212" s="549"/>
      <c r="AF212" s="550"/>
      <c r="AG212" s="550"/>
      <c r="AH212" s="550"/>
      <c r="AI212" s="549"/>
      <c r="AJ212" s="550"/>
      <c r="AK212" s="550"/>
      <c r="AL212" s="550"/>
      <c r="AM212" s="549"/>
      <c r="AN212" s="550"/>
      <c r="AO212" s="550"/>
      <c r="AP212" s="550"/>
      <c r="AQ212" s="95"/>
      <c r="AR212" s="96"/>
      <c r="AS212" s="96"/>
      <c r="AT212" s="97"/>
      <c r="AU212" s="88"/>
      <c r="AV212" s="88"/>
      <c r="AW212" s="88"/>
      <c r="AX212" s="89"/>
      <c r="AY212">
        <f>$AY$208</f>
        <v>0</v>
      </c>
    </row>
    <row r="213" spans="1:51" ht="69.75" hidden="1" customHeight="1" x14ac:dyDescent="0.2">
      <c r="A213" s="513" t="s">
        <v>625</v>
      </c>
      <c r="B213" s="514"/>
      <c r="C213" s="514"/>
      <c r="D213" s="514"/>
      <c r="E213" s="515" t="s">
        <v>223</v>
      </c>
      <c r="F213" s="516"/>
      <c r="G213" s="82" t="s">
        <v>177</v>
      </c>
      <c r="H213" s="484"/>
      <c r="I213" s="485"/>
      <c r="J213" s="485"/>
      <c r="K213" s="485"/>
      <c r="L213" s="485"/>
      <c r="M213" s="485"/>
      <c r="N213" s="485"/>
      <c r="O213" s="517"/>
      <c r="P213" s="241"/>
      <c r="Q213" s="241"/>
      <c r="R213" s="241"/>
      <c r="S213" s="241"/>
      <c r="T213" s="241"/>
      <c r="U213" s="241"/>
      <c r="V213" s="241"/>
      <c r="W213" s="241"/>
      <c r="X213" s="241"/>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customHeight="1" thickBot="1" x14ac:dyDescent="0.25">
      <c r="A214" s="432" t="s">
        <v>573</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230</v>
      </c>
      <c r="AP214" s="435"/>
      <c r="AQ214" s="435"/>
      <c r="AR214" s="81" t="s">
        <v>229</v>
      </c>
      <c r="AS214" s="434"/>
      <c r="AT214" s="435"/>
      <c r="AU214" s="435"/>
      <c r="AV214" s="435"/>
      <c r="AW214" s="435"/>
      <c r="AX214" s="436"/>
      <c r="AY214">
        <f>COUNTIF($AR$214,"☑")</f>
        <v>0</v>
      </c>
    </row>
    <row r="215" spans="1:51" ht="45" customHeight="1" x14ac:dyDescent="0.2">
      <c r="A215" s="421" t="s">
        <v>280</v>
      </c>
      <c r="B215" s="422"/>
      <c r="C215" s="425" t="s">
        <v>178</v>
      </c>
      <c r="D215" s="422"/>
      <c r="E215" s="427" t="s">
        <v>194</v>
      </c>
      <c r="F215" s="428"/>
      <c r="G215" s="429" t="s">
        <v>281</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50" t="s">
        <v>193</v>
      </c>
      <c r="F216" s="152"/>
      <c r="G216" s="131" t="s">
        <v>679</v>
      </c>
      <c r="H216" s="132"/>
      <c r="I216" s="132"/>
      <c r="J216" s="132"/>
      <c r="K216" s="132"/>
      <c r="L216" s="132"/>
      <c r="M216" s="132"/>
      <c r="N216" s="132"/>
      <c r="O216" s="132"/>
      <c r="P216" s="132"/>
      <c r="Q216" s="132"/>
      <c r="R216" s="132"/>
      <c r="S216" s="132"/>
      <c r="T216" s="132"/>
      <c r="U216" s="132"/>
      <c r="V216" s="133"/>
      <c r="W216" s="497" t="s">
        <v>581</v>
      </c>
      <c r="X216" s="498"/>
      <c r="Y216" s="498"/>
      <c r="Z216" s="498"/>
      <c r="AA216" s="499"/>
      <c r="AB216" s="500" t="s">
        <v>729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23"/>
      <c r="B217" s="424"/>
      <c r="C217" s="426"/>
      <c r="D217" s="424"/>
      <c r="E217" s="158"/>
      <c r="F217" s="160"/>
      <c r="G217" s="137"/>
      <c r="H217" s="138"/>
      <c r="I217" s="138"/>
      <c r="J217" s="138"/>
      <c r="K217" s="138"/>
      <c r="L217" s="138"/>
      <c r="M217" s="138"/>
      <c r="N217" s="138"/>
      <c r="O217" s="138"/>
      <c r="P217" s="138"/>
      <c r="Q217" s="138"/>
      <c r="R217" s="138"/>
      <c r="S217" s="138"/>
      <c r="T217" s="138"/>
      <c r="U217" s="138"/>
      <c r="V217" s="139"/>
      <c r="W217" s="503" t="s">
        <v>582</v>
      </c>
      <c r="X217" s="504"/>
      <c r="Y217" s="504"/>
      <c r="Z217" s="504"/>
      <c r="AA217" s="505"/>
      <c r="AB217" s="506" t="s">
        <v>745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7" t="s">
        <v>594</v>
      </c>
      <c r="D218" s="508"/>
      <c r="E218" s="150" t="s">
        <v>276</v>
      </c>
      <c r="F218" s="152"/>
      <c r="G218" s="487" t="s">
        <v>181</v>
      </c>
      <c r="H218" s="488"/>
      <c r="I218" s="488"/>
      <c r="J218" s="509" t="s">
        <v>609</v>
      </c>
      <c r="K218" s="510"/>
      <c r="L218" s="510"/>
      <c r="M218" s="510"/>
      <c r="N218" s="510"/>
      <c r="O218" s="510"/>
      <c r="P218" s="510"/>
      <c r="Q218" s="510"/>
      <c r="R218" s="510"/>
      <c r="S218" s="510"/>
      <c r="T218" s="511"/>
      <c r="U218" s="512" t="s">
        <v>281</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70"/>
    </row>
    <row r="219" spans="1:51" ht="34.5" customHeight="1" x14ac:dyDescent="0.2">
      <c r="A219" s="423"/>
      <c r="B219" s="424"/>
      <c r="C219" s="426"/>
      <c r="D219" s="424"/>
      <c r="E219" s="153"/>
      <c r="F219" s="155"/>
      <c r="G219" s="487" t="s">
        <v>595</v>
      </c>
      <c r="H219" s="488"/>
      <c r="I219" s="488"/>
      <c r="J219" s="488"/>
      <c r="K219" s="488"/>
      <c r="L219" s="488"/>
      <c r="M219" s="488"/>
      <c r="N219" s="488"/>
      <c r="O219" s="488"/>
      <c r="P219" s="488"/>
      <c r="Q219" s="488"/>
      <c r="R219" s="488"/>
      <c r="S219" s="488"/>
      <c r="T219" s="488"/>
      <c r="U219" s="484" t="s">
        <v>281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70"/>
    </row>
    <row r="220" spans="1:51" ht="34.5" customHeight="1" thickBot="1" x14ac:dyDescent="0.25">
      <c r="A220" s="423"/>
      <c r="B220" s="424"/>
      <c r="C220" s="426"/>
      <c r="D220" s="424"/>
      <c r="E220" s="158"/>
      <c r="F220" s="160"/>
      <c r="G220" s="487" t="s">
        <v>582</v>
      </c>
      <c r="H220" s="488"/>
      <c r="I220" s="488"/>
      <c r="J220" s="488"/>
      <c r="K220" s="488"/>
      <c r="L220" s="488"/>
      <c r="M220" s="488"/>
      <c r="N220" s="488"/>
      <c r="O220" s="488"/>
      <c r="P220" s="488"/>
      <c r="Q220" s="488"/>
      <c r="R220" s="488"/>
      <c r="S220" s="488"/>
      <c r="T220" s="488"/>
      <c r="U220" s="825" t="s">
        <v>281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70"/>
    </row>
    <row r="221" spans="1:51" ht="27" customHeight="1" x14ac:dyDescent="0.2">
      <c r="A221" s="489" t="s">
        <v>44</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29</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33</v>
      </c>
      <c r="AE222" s="493"/>
      <c r="AF222" s="493"/>
      <c r="AG222" s="495" t="s">
        <v>28</v>
      </c>
      <c r="AH222" s="493"/>
      <c r="AI222" s="493"/>
      <c r="AJ222" s="493"/>
      <c r="AK222" s="493"/>
      <c r="AL222" s="493"/>
      <c r="AM222" s="493"/>
      <c r="AN222" s="493"/>
      <c r="AO222" s="493"/>
      <c r="AP222" s="493"/>
      <c r="AQ222" s="493"/>
      <c r="AR222" s="493"/>
      <c r="AS222" s="493"/>
      <c r="AT222" s="493"/>
      <c r="AU222" s="493"/>
      <c r="AV222" s="493"/>
      <c r="AW222" s="493"/>
      <c r="AX222" s="496"/>
    </row>
    <row r="223" spans="1:51" ht="60.9" customHeight="1" x14ac:dyDescent="0.2">
      <c r="A223" s="457" t="s">
        <v>133</v>
      </c>
      <c r="B223" s="458"/>
      <c r="C223" s="463" t="s">
        <v>134</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642</v>
      </c>
      <c r="AE223" s="467"/>
      <c r="AF223" s="467"/>
      <c r="AG223" s="468" t="s">
        <v>643</v>
      </c>
      <c r="AH223" s="469"/>
      <c r="AI223" s="469"/>
      <c r="AJ223" s="469"/>
      <c r="AK223" s="469"/>
      <c r="AL223" s="469"/>
      <c r="AM223" s="469"/>
      <c r="AN223" s="469"/>
      <c r="AO223" s="469"/>
      <c r="AP223" s="469"/>
      <c r="AQ223" s="469"/>
      <c r="AR223" s="469"/>
      <c r="AS223" s="469"/>
      <c r="AT223" s="469"/>
      <c r="AU223" s="469"/>
      <c r="AV223" s="469"/>
      <c r="AW223" s="469"/>
      <c r="AX223" s="470"/>
    </row>
    <row r="224" spans="1:51" ht="60.9" customHeight="1" x14ac:dyDescent="0.2">
      <c r="A224" s="459"/>
      <c r="B224" s="460"/>
      <c r="C224" s="471" t="s">
        <v>34</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642</v>
      </c>
      <c r="AE224" s="380"/>
      <c r="AF224" s="380"/>
      <c r="AG224" s="374" t="s">
        <v>644</v>
      </c>
      <c r="AH224" s="375"/>
      <c r="AI224" s="375"/>
      <c r="AJ224" s="375"/>
      <c r="AK224" s="375"/>
      <c r="AL224" s="375"/>
      <c r="AM224" s="375"/>
      <c r="AN224" s="375"/>
      <c r="AO224" s="375"/>
      <c r="AP224" s="375"/>
      <c r="AQ224" s="375"/>
      <c r="AR224" s="375"/>
      <c r="AS224" s="375"/>
      <c r="AT224" s="375"/>
      <c r="AU224" s="375"/>
      <c r="AV224" s="375"/>
      <c r="AW224" s="375"/>
      <c r="AX224" s="376"/>
    </row>
    <row r="225" spans="1:50" ht="60.9" customHeight="1" x14ac:dyDescent="0.2">
      <c r="A225" s="461"/>
      <c r="B225" s="462"/>
      <c r="C225" s="473" t="s">
        <v>135</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642</v>
      </c>
      <c r="AE225" s="417"/>
      <c r="AF225" s="417"/>
      <c r="AG225" s="402" t="s">
        <v>645</v>
      </c>
      <c r="AH225" s="135"/>
      <c r="AI225" s="135"/>
      <c r="AJ225" s="135"/>
      <c r="AK225" s="135"/>
      <c r="AL225" s="135"/>
      <c r="AM225" s="135"/>
      <c r="AN225" s="135"/>
      <c r="AO225" s="135"/>
      <c r="AP225" s="135"/>
      <c r="AQ225" s="135"/>
      <c r="AR225" s="135"/>
      <c r="AS225" s="135"/>
      <c r="AT225" s="135"/>
      <c r="AU225" s="135"/>
      <c r="AV225" s="135"/>
      <c r="AW225" s="135"/>
      <c r="AX225" s="403"/>
    </row>
    <row r="226" spans="1:50" ht="27" customHeight="1" x14ac:dyDescent="0.2">
      <c r="A226" s="354" t="s">
        <v>36</v>
      </c>
      <c r="B226" s="437"/>
      <c r="C226" s="439" t="s">
        <v>38</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642</v>
      </c>
      <c r="AE226" s="398"/>
      <c r="AF226" s="398"/>
      <c r="AG226" s="400" t="s">
        <v>646</v>
      </c>
      <c r="AH226" s="132"/>
      <c r="AI226" s="132"/>
      <c r="AJ226" s="132"/>
      <c r="AK226" s="132"/>
      <c r="AL226" s="132"/>
      <c r="AM226" s="132"/>
      <c r="AN226" s="132"/>
      <c r="AO226" s="132"/>
      <c r="AP226" s="132"/>
      <c r="AQ226" s="132"/>
      <c r="AR226" s="132"/>
      <c r="AS226" s="132"/>
      <c r="AT226" s="132"/>
      <c r="AU226" s="132"/>
      <c r="AV226" s="132"/>
      <c r="AW226" s="132"/>
      <c r="AX226" s="401"/>
    </row>
    <row r="227" spans="1:50" ht="35.25" customHeight="1" x14ac:dyDescent="0.2">
      <c r="A227" s="356"/>
      <c r="B227" s="438"/>
      <c r="C227" s="442"/>
      <c r="D227" s="443"/>
      <c r="E227" s="446" t="s">
        <v>259</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647</v>
      </c>
      <c r="AE227" s="380"/>
      <c r="AF227" s="449"/>
      <c r="AG227" s="402"/>
      <c r="AH227" s="135"/>
      <c r="AI227" s="135"/>
      <c r="AJ227" s="135"/>
      <c r="AK227" s="135"/>
      <c r="AL227" s="135"/>
      <c r="AM227" s="135"/>
      <c r="AN227" s="135"/>
      <c r="AO227" s="135"/>
      <c r="AP227" s="135"/>
      <c r="AQ227" s="135"/>
      <c r="AR227" s="135"/>
      <c r="AS227" s="135"/>
      <c r="AT227" s="135"/>
      <c r="AU227" s="135"/>
      <c r="AV227" s="135"/>
      <c r="AW227" s="135"/>
      <c r="AX227" s="403"/>
    </row>
    <row r="228" spans="1:50" ht="26.25" customHeight="1" x14ac:dyDescent="0.2">
      <c r="A228" s="356"/>
      <c r="B228" s="438"/>
      <c r="C228" s="444"/>
      <c r="D228" s="445"/>
      <c r="E228" s="450" t="s">
        <v>215</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647</v>
      </c>
      <c r="AE228" s="454"/>
      <c r="AF228" s="454"/>
      <c r="AG228" s="402"/>
      <c r="AH228" s="135"/>
      <c r="AI228" s="135"/>
      <c r="AJ228" s="135"/>
      <c r="AK228" s="135"/>
      <c r="AL228" s="135"/>
      <c r="AM228" s="135"/>
      <c r="AN228" s="135"/>
      <c r="AO228" s="135"/>
      <c r="AP228" s="135"/>
      <c r="AQ228" s="135"/>
      <c r="AR228" s="135"/>
      <c r="AS228" s="135"/>
      <c r="AT228" s="135"/>
      <c r="AU228" s="135"/>
      <c r="AV228" s="135"/>
      <c r="AW228" s="135"/>
      <c r="AX228" s="403"/>
    </row>
    <row r="229" spans="1:50" ht="42.65" customHeight="1" x14ac:dyDescent="0.2">
      <c r="A229" s="356"/>
      <c r="B229" s="357"/>
      <c r="C229" s="455" t="s">
        <v>39</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642</v>
      </c>
      <c r="AE229" s="364"/>
      <c r="AF229" s="364"/>
      <c r="AG229" s="366" t="s">
        <v>648</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136</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642</v>
      </c>
      <c r="AE230" s="380"/>
      <c r="AF230" s="380"/>
      <c r="AG230" s="374" t="s">
        <v>649</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35</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642</v>
      </c>
      <c r="AE231" s="380"/>
      <c r="AF231" s="380"/>
      <c r="AG231" s="374" t="s">
        <v>650</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40</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642</v>
      </c>
      <c r="AE232" s="380"/>
      <c r="AF232" s="380"/>
      <c r="AG232" s="374" t="s">
        <v>651</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232</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654</v>
      </c>
      <c r="AE233" s="417"/>
      <c r="AF233" s="417"/>
      <c r="AG233" s="418" t="s">
        <v>609</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233</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655</v>
      </c>
      <c r="AE234" s="380"/>
      <c r="AF234" s="449"/>
      <c r="AG234" s="374" t="s">
        <v>652</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220</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642</v>
      </c>
      <c r="AE235" s="410"/>
      <c r="AF235" s="411"/>
      <c r="AG235" s="412" t="s">
        <v>653</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37</v>
      </c>
      <c r="B236" s="355"/>
      <c r="C236" s="360" t="s">
        <v>221</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642</v>
      </c>
      <c r="AE236" s="364"/>
      <c r="AF236" s="365"/>
      <c r="AG236" s="366" t="s">
        <v>656</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42</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654</v>
      </c>
      <c r="AE237" s="373"/>
      <c r="AF237" s="373"/>
      <c r="AG237" s="374" t="s">
        <v>609</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179</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642</v>
      </c>
      <c r="AE238" s="380"/>
      <c r="AF238" s="380"/>
      <c r="AG238" s="374" t="s">
        <v>657</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41</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642</v>
      </c>
      <c r="AE239" s="380"/>
      <c r="AF239" s="380"/>
      <c r="AG239" s="404" t="s">
        <v>658</v>
      </c>
      <c r="AH239" s="138"/>
      <c r="AI239" s="138"/>
      <c r="AJ239" s="138"/>
      <c r="AK239" s="138"/>
      <c r="AL239" s="138"/>
      <c r="AM239" s="138"/>
      <c r="AN239" s="138"/>
      <c r="AO239" s="138"/>
      <c r="AP239" s="138"/>
      <c r="AQ239" s="138"/>
      <c r="AR239" s="138"/>
      <c r="AS239" s="138"/>
      <c r="AT239" s="138"/>
      <c r="AU239" s="138"/>
      <c r="AV239" s="138"/>
      <c r="AW239" s="138"/>
      <c r="AX239" s="405"/>
    </row>
    <row r="240" spans="1:50" ht="41.25" customHeight="1" x14ac:dyDescent="0.2">
      <c r="A240" s="388" t="s">
        <v>54</v>
      </c>
      <c r="B240" s="389"/>
      <c r="C240" s="394" t="s">
        <v>137</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654</v>
      </c>
      <c r="AE240" s="398"/>
      <c r="AF240" s="399"/>
      <c r="AG240" s="400"/>
      <c r="AH240" s="132"/>
      <c r="AI240" s="132"/>
      <c r="AJ240" s="132"/>
      <c r="AK240" s="132"/>
      <c r="AL240" s="132"/>
      <c r="AM240" s="132"/>
      <c r="AN240" s="132"/>
      <c r="AO240" s="132"/>
      <c r="AP240" s="132"/>
      <c r="AQ240" s="132"/>
      <c r="AR240" s="132"/>
      <c r="AS240" s="132"/>
      <c r="AT240" s="132"/>
      <c r="AU240" s="132"/>
      <c r="AV240" s="132"/>
      <c r="AW240" s="132"/>
      <c r="AX240" s="401"/>
    </row>
    <row r="241" spans="1:50" ht="19.649999999999999" customHeight="1" x14ac:dyDescent="0.2">
      <c r="A241" s="390"/>
      <c r="B241" s="391"/>
      <c r="C241" s="904" t="s">
        <v>0</v>
      </c>
      <c r="D241" s="905"/>
      <c r="E241" s="905"/>
      <c r="F241" s="905"/>
      <c r="G241" s="905"/>
      <c r="H241" s="905"/>
      <c r="I241" s="905"/>
      <c r="J241" s="905"/>
      <c r="K241" s="905"/>
      <c r="L241" s="905"/>
      <c r="M241" s="905"/>
      <c r="N241" s="905"/>
      <c r="O241" s="901" t="s">
        <v>600</v>
      </c>
      <c r="P241" s="902"/>
      <c r="Q241" s="902"/>
      <c r="R241" s="902"/>
      <c r="S241" s="902"/>
      <c r="T241" s="902"/>
      <c r="U241" s="902"/>
      <c r="V241" s="902"/>
      <c r="W241" s="902"/>
      <c r="X241" s="902"/>
      <c r="Y241" s="902"/>
      <c r="Z241" s="902"/>
      <c r="AA241" s="902"/>
      <c r="AB241" s="902"/>
      <c r="AC241" s="902"/>
      <c r="AD241" s="902"/>
      <c r="AE241" s="902"/>
      <c r="AF241" s="903"/>
      <c r="AG241" s="402"/>
      <c r="AH241" s="135"/>
      <c r="AI241" s="135"/>
      <c r="AJ241" s="135"/>
      <c r="AK241" s="135"/>
      <c r="AL241" s="135"/>
      <c r="AM241" s="135"/>
      <c r="AN241" s="135"/>
      <c r="AO241" s="135"/>
      <c r="AP241" s="135"/>
      <c r="AQ241" s="135"/>
      <c r="AR241" s="135"/>
      <c r="AS241" s="135"/>
      <c r="AT241" s="135"/>
      <c r="AU241" s="135"/>
      <c r="AV241" s="135"/>
      <c r="AW241" s="135"/>
      <c r="AX241" s="403"/>
    </row>
    <row r="242" spans="1:50" ht="24.75" customHeight="1" x14ac:dyDescent="0.2">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35"/>
      <c r="AI242" s="135"/>
      <c r="AJ242" s="135"/>
      <c r="AK242" s="135"/>
      <c r="AL242" s="135"/>
      <c r="AM242" s="135"/>
      <c r="AN242" s="135"/>
      <c r="AO242" s="135"/>
      <c r="AP242" s="135"/>
      <c r="AQ242" s="135"/>
      <c r="AR242" s="135"/>
      <c r="AS242" s="135"/>
      <c r="AT242" s="135"/>
      <c r="AU242" s="135"/>
      <c r="AV242" s="135"/>
      <c r="AW242" s="135"/>
      <c r="AX242" s="403"/>
    </row>
    <row r="243" spans="1:50" ht="24.75" customHeight="1" x14ac:dyDescent="0.2">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35"/>
      <c r="AI243" s="135"/>
      <c r="AJ243" s="135"/>
      <c r="AK243" s="135"/>
      <c r="AL243" s="135"/>
      <c r="AM243" s="135"/>
      <c r="AN243" s="135"/>
      <c r="AO243" s="135"/>
      <c r="AP243" s="135"/>
      <c r="AQ243" s="135"/>
      <c r="AR243" s="135"/>
      <c r="AS243" s="135"/>
      <c r="AT243" s="135"/>
      <c r="AU243" s="135"/>
      <c r="AV243" s="135"/>
      <c r="AW243" s="135"/>
      <c r="AX243" s="403"/>
    </row>
    <row r="244" spans="1:50" ht="24.75" customHeight="1" x14ac:dyDescent="0.2">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35"/>
      <c r="AI244" s="135"/>
      <c r="AJ244" s="135"/>
      <c r="AK244" s="135"/>
      <c r="AL244" s="135"/>
      <c r="AM244" s="135"/>
      <c r="AN244" s="135"/>
      <c r="AO244" s="135"/>
      <c r="AP244" s="135"/>
      <c r="AQ244" s="135"/>
      <c r="AR244" s="135"/>
      <c r="AS244" s="135"/>
      <c r="AT244" s="135"/>
      <c r="AU244" s="135"/>
      <c r="AV244" s="135"/>
      <c r="AW244" s="135"/>
      <c r="AX244" s="403"/>
    </row>
    <row r="245" spans="1:50" ht="24.75" customHeight="1" x14ac:dyDescent="0.2">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35"/>
      <c r="AI245" s="135"/>
      <c r="AJ245" s="135"/>
      <c r="AK245" s="135"/>
      <c r="AL245" s="135"/>
      <c r="AM245" s="135"/>
      <c r="AN245" s="135"/>
      <c r="AO245" s="135"/>
      <c r="AP245" s="135"/>
      <c r="AQ245" s="135"/>
      <c r="AR245" s="135"/>
      <c r="AS245" s="135"/>
      <c r="AT245" s="135"/>
      <c r="AU245" s="135"/>
      <c r="AV245" s="135"/>
      <c r="AW245" s="135"/>
      <c r="AX245" s="403"/>
    </row>
    <row r="246" spans="1:50" ht="24.75" customHeight="1" x14ac:dyDescent="0.2">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38"/>
      <c r="AI246" s="138"/>
      <c r="AJ246" s="138"/>
      <c r="AK246" s="138"/>
      <c r="AL246" s="138"/>
      <c r="AM246" s="138"/>
      <c r="AN246" s="138"/>
      <c r="AO246" s="138"/>
      <c r="AP246" s="138"/>
      <c r="AQ246" s="138"/>
      <c r="AR246" s="138"/>
      <c r="AS246" s="138"/>
      <c r="AT246" s="138"/>
      <c r="AU246" s="138"/>
      <c r="AV246" s="138"/>
      <c r="AW246" s="138"/>
      <c r="AX246" s="405"/>
    </row>
    <row r="247" spans="1:50" ht="67.5" customHeight="1" x14ac:dyDescent="0.2">
      <c r="A247" s="354" t="s">
        <v>45</v>
      </c>
      <c r="B247" s="916"/>
      <c r="C247" s="304" t="s">
        <v>49</v>
      </c>
      <c r="D247" s="737"/>
      <c r="E247" s="737"/>
      <c r="F247" s="738"/>
      <c r="G247" s="919" t="s">
        <v>659</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5">
      <c r="A248" s="917"/>
      <c r="B248" s="918"/>
      <c r="C248" s="921" t="s">
        <v>53</v>
      </c>
      <c r="D248" s="922"/>
      <c r="E248" s="922"/>
      <c r="F248" s="923"/>
      <c r="G248" s="924" t="s">
        <v>660</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2">
      <c r="A249" s="906" t="s">
        <v>30</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5">
      <c r="A250" s="909" t="s">
        <v>747</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2">
      <c r="A251" s="912" t="s">
        <v>31</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5">
      <c r="A252" s="338" t="s">
        <v>748</v>
      </c>
      <c r="B252" s="339"/>
      <c r="C252" s="339"/>
      <c r="D252" s="339"/>
      <c r="E252" s="340"/>
      <c r="F252" s="915" t="s">
        <v>749</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2">
      <c r="A253" s="912" t="s">
        <v>43</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5">
      <c r="A254" s="338" t="s">
        <v>260</v>
      </c>
      <c r="B254" s="339"/>
      <c r="C254" s="339"/>
      <c r="D254" s="339"/>
      <c r="E254" s="340"/>
      <c r="F254" s="341" t="s">
        <v>750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32</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236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274</v>
      </c>
      <c r="B258" s="91"/>
      <c r="C258" s="91"/>
      <c r="D258" s="92"/>
      <c r="E258" s="334" t="s">
        <v>609</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74"/>
    </row>
    <row r="259" spans="1:52" ht="24.75" customHeight="1" x14ac:dyDescent="0.2">
      <c r="A259" s="257" t="s">
        <v>273</v>
      </c>
      <c r="B259" s="257"/>
      <c r="C259" s="257"/>
      <c r="D259" s="257"/>
      <c r="E259" s="334" t="s">
        <v>609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57" t="s">
        <v>272</v>
      </c>
      <c r="B260" s="257"/>
      <c r="C260" s="257"/>
      <c r="D260" s="257"/>
      <c r="E260" s="334" t="s">
        <v>609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57" t="s">
        <v>271</v>
      </c>
      <c r="B261" s="257"/>
      <c r="C261" s="257"/>
      <c r="D261" s="257"/>
      <c r="E261" s="334" t="s">
        <v>609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57" t="s">
        <v>270</v>
      </c>
      <c r="B262" s="257"/>
      <c r="C262" s="257"/>
      <c r="D262" s="257"/>
      <c r="E262" s="334" t="s">
        <v>609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57" t="s">
        <v>269</v>
      </c>
      <c r="B263" s="257"/>
      <c r="C263" s="257"/>
      <c r="D263" s="257"/>
      <c r="E263" s="334" t="s">
        <v>609</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57" t="s">
        <v>268</v>
      </c>
      <c r="B264" s="257"/>
      <c r="C264" s="257"/>
      <c r="D264" s="257"/>
      <c r="E264" s="334" t="s">
        <v>609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57" t="s">
        <v>267</v>
      </c>
      <c r="B265" s="257"/>
      <c r="C265" s="257"/>
      <c r="D265" s="257"/>
      <c r="E265" s="334" t="s">
        <v>609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57" t="s">
        <v>413</v>
      </c>
      <c r="B266" s="257"/>
      <c r="C266" s="257"/>
      <c r="D266" s="257"/>
      <c r="E266" s="101" t="s">
        <v>609</v>
      </c>
      <c r="F266" s="87"/>
      <c r="G266" s="87"/>
      <c r="H266" s="77" t="str">
        <f>IF(E266="","","-")</f>
        <v>-</v>
      </c>
      <c r="I266" s="87"/>
      <c r="J266" s="87"/>
      <c r="K266" s="77" t="str">
        <f>IF(I266="","","-")</f>
        <v/>
      </c>
      <c r="L266" s="102"/>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2">
      <c r="A267" s="257" t="s">
        <v>591</v>
      </c>
      <c r="B267" s="257"/>
      <c r="C267" s="257"/>
      <c r="D267" s="257"/>
      <c r="E267" s="101" t="s">
        <v>603</v>
      </c>
      <c r="F267" s="87"/>
      <c r="G267" s="87"/>
      <c r="H267" s="77"/>
      <c r="I267" s="87" t="s">
        <v>641</v>
      </c>
      <c r="J267" s="87"/>
      <c r="K267" s="77"/>
      <c r="L267" s="102">
        <v>23</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2">
      <c r="A268" s="257" t="s">
        <v>381</v>
      </c>
      <c r="B268" s="257"/>
      <c r="C268" s="257"/>
      <c r="D268" s="257"/>
      <c r="E268" s="85">
        <v>2021</v>
      </c>
      <c r="F268" s="86"/>
      <c r="G268" s="87" t="s">
        <v>602</v>
      </c>
      <c r="H268" s="87"/>
      <c r="I268" s="87"/>
      <c r="J268" s="86">
        <v>20</v>
      </c>
      <c r="K268" s="86"/>
      <c r="L268" s="102">
        <v>256</v>
      </c>
      <c r="M268" s="102"/>
      <c r="N268" s="102"/>
      <c r="O268" s="86"/>
      <c r="P268" s="86"/>
      <c r="Q268" s="85"/>
      <c r="R268" s="86"/>
      <c r="S268" s="87"/>
      <c r="T268" s="87"/>
      <c r="U268" s="87"/>
      <c r="V268" s="86"/>
      <c r="W268" s="86"/>
      <c r="X268" s="102"/>
      <c r="Y268" s="102"/>
      <c r="Z268" s="102"/>
      <c r="AA268" s="86"/>
      <c r="AB268" s="321"/>
      <c r="AC268" s="85"/>
      <c r="AD268" s="86"/>
      <c r="AE268" s="87"/>
      <c r="AF268" s="87"/>
      <c r="AG268" s="87"/>
      <c r="AH268" s="86"/>
      <c r="AI268" s="86"/>
      <c r="AJ268" s="102"/>
      <c r="AK268" s="102"/>
      <c r="AL268" s="102"/>
      <c r="AM268" s="86"/>
      <c r="AN268" s="321"/>
      <c r="AO268" s="85"/>
      <c r="AP268" s="86"/>
      <c r="AQ268" s="87"/>
      <c r="AR268" s="87"/>
      <c r="AS268" s="87"/>
      <c r="AT268" s="86"/>
      <c r="AU268" s="86"/>
      <c r="AV268" s="102"/>
      <c r="AW268" s="102"/>
      <c r="AX268" s="80"/>
    </row>
    <row r="269" spans="1:52" ht="28.4" customHeight="1" x14ac:dyDescent="0.2">
      <c r="A269" s="322" t="s">
        <v>261</v>
      </c>
      <c r="B269" s="323"/>
      <c r="C269" s="323"/>
      <c r="D269" s="323"/>
      <c r="E269" s="323"/>
      <c r="F269" s="324"/>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22"/>
      <c r="B270" s="323"/>
      <c r="C270" s="323"/>
      <c r="D270" s="323"/>
      <c r="E270" s="323"/>
      <c r="F270" s="324"/>
      <c r="G270" s="35"/>
      <c r="H270" s="36"/>
      <c r="I270" s="36"/>
      <c r="J270" s="36" t="s">
        <v>661</v>
      </c>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22"/>
      <c r="B271" s="323"/>
      <c r="C271" s="323"/>
      <c r="D271" s="323"/>
      <c r="E271" s="323"/>
      <c r="F271" s="32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22"/>
      <c r="B272" s="323"/>
      <c r="C272" s="323"/>
      <c r="D272" s="323"/>
      <c r="E272" s="323"/>
      <c r="F272" s="32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22"/>
      <c r="B273" s="323"/>
      <c r="C273" s="323"/>
      <c r="D273" s="323"/>
      <c r="E273" s="323"/>
      <c r="F273" s="32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22"/>
      <c r="B274" s="323"/>
      <c r="C274" s="323"/>
      <c r="D274" s="323"/>
      <c r="E274" s="323"/>
      <c r="F274" s="32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22"/>
      <c r="B275" s="323"/>
      <c r="C275" s="323"/>
      <c r="D275" s="323"/>
      <c r="E275" s="323"/>
      <c r="F275" s="32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22"/>
      <c r="B276" s="323"/>
      <c r="C276" s="323"/>
      <c r="D276" s="323"/>
      <c r="E276" s="323"/>
      <c r="F276" s="32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22"/>
      <c r="B277" s="323"/>
      <c r="C277" s="323"/>
      <c r="D277" s="323"/>
      <c r="E277" s="323"/>
      <c r="F277" s="32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22"/>
      <c r="B278" s="323"/>
      <c r="C278" s="323"/>
      <c r="D278" s="323"/>
      <c r="E278" s="323"/>
      <c r="F278" s="32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22"/>
      <c r="B279" s="323"/>
      <c r="C279" s="323"/>
      <c r="D279" s="323"/>
      <c r="E279" s="323"/>
      <c r="F279" s="32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22"/>
      <c r="B280" s="323"/>
      <c r="C280" s="323"/>
      <c r="D280" s="323"/>
      <c r="E280" s="323"/>
      <c r="F280" s="32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22"/>
      <c r="B281" s="323"/>
      <c r="C281" s="323"/>
      <c r="D281" s="323"/>
      <c r="E281" s="323"/>
      <c r="F281" s="32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22"/>
      <c r="B282" s="323"/>
      <c r="C282" s="323"/>
      <c r="D282" s="323"/>
      <c r="E282" s="323"/>
      <c r="F282" s="32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22"/>
      <c r="B283" s="323"/>
      <c r="C283" s="323"/>
      <c r="D283" s="323"/>
      <c r="E283" s="323"/>
      <c r="F283" s="32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22"/>
      <c r="B284" s="323"/>
      <c r="C284" s="323"/>
      <c r="D284" s="323"/>
      <c r="E284" s="323"/>
      <c r="F284" s="324"/>
      <c r="G284" s="35"/>
      <c r="H284" s="36"/>
      <c r="I284" s="36"/>
      <c r="J284" s="84"/>
      <c r="K284" s="84"/>
      <c r="L284" s="84"/>
      <c r="M284" s="84"/>
      <c r="N284" s="84"/>
      <c r="O284" s="84"/>
      <c r="P284" s="84"/>
      <c r="Q284" s="84"/>
      <c r="R284" s="84"/>
      <c r="S284" s="84"/>
      <c r="T284" s="84"/>
      <c r="U284" s="84"/>
      <c r="V284" s="84"/>
      <c r="W284" s="84"/>
      <c r="X284" s="84"/>
      <c r="Y284" s="84"/>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22"/>
      <c r="B285" s="323"/>
      <c r="C285" s="323"/>
      <c r="D285" s="323"/>
      <c r="E285" s="323"/>
      <c r="F285" s="324"/>
      <c r="G285" s="35"/>
      <c r="H285" s="36"/>
      <c r="I285" s="36"/>
      <c r="J285" s="84"/>
      <c r="K285" s="84"/>
      <c r="L285" s="84"/>
      <c r="M285" s="84"/>
      <c r="N285" s="84"/>
      <c r="O285" s="84"/>
      <c r="P285" s="84"/>
      <c r="Q285" s="84"/>
      <c r="R285" s="84"/>
      <c r="S285" s="84"/>
      <c r="T285" s="84"/>
      <c r="U285" s="84"/>
      <c r="V285" s="84"/>
      <c r="W285" s="84"/>
      <c r="X285" s="84"/>
      <c r="Y285" s="84"/>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5">
      <c r="A286" s="322"/>
      <c r="B286" s="323"/>
      <c r="C286" s="323"/>
      <c r="D286" s="323"/>
      <c r="E286" s="323"/>
      <c r="F286" s="32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22"/>
      <c r="B287" s="323"/>
      <c r="C287" s="323"/>
      <c r="D287" s="323"/>
      <c r="E287" s="323"/>
      <c r="F287" s="32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22"/>
      <c r="B288" s="323"/>
      <c r="C288" s="323"/>
      <c r="D288" s="323"/>
      <c r="E288" s="323"/>
      <c r="F288" s="32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22"/>
      <c r="B289" s="323"/>
      <c r="C289" s="323"/>
      <c r="D289" s="323"/>
      <c r="E289" s="323"/>
      <c r="F289" s="32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322"/>
      <c r="B290" s="323"/>
      <c r="C290" s="323"/>
      <c r="D290" s="323"/>
      <c r="E290" s="323"/>
      <c r="F290" s="32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22"/>
      <c r="B291" s="323"/>
      <c r="C291" s="323"/>
      <c r="D291" s="323"/>
      <c r="E291" s="323"/>
      <c r="F291" s="32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22"/>
      <c r="B292" s="323"/>
      <c r="C292" s="323"/>
      <c r="D292" s="323"/>
      <c r="E292" s="323"/>
      <c r="F292" s="32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22"/>
      <c r="B293" s="323"/>
      <c r="C293" s="323"/>
      <c r="D293" s="323"/>
      <c r="E293" s="323"/>
      <c r="F293" s="32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22"/>
      <c r="B294" s="323"/>
      <c r="C294" s="323"/>
      <c r="D294" s="323"/>
      <c r="E294" s="323"/>
      <c r="F294" s="32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22"/>
      <c r="B295" s="323"/>
      <c r="C295" s="323"/>
      <c r="D295" s="323"/>
      <c r="E295" s="323"/>
      <c r="F295" s="32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22"/>
      <c r="B296" s="323"/>
      <c r="C296" s="323"/>
      <c r="D296" s="323"/>
      <c r="E296" s="323"/>
      <c r="F296" s="32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22"/>
      <c r="B297" s="323"/>
      <c r="C297" s="323"/>
      <c r="D297" s="323"/>
      <c r="E297" s="323"/>
      <c r="F297" s="32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22"/>
      <c r="B298" s="323"/>
      <c r="C298" s="323"/>
      <c r="D298" s="323"/>
      <c r="E298" s="323"/>
      <c r="F298" s="32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22"/>
      <c r="B299" s="323"/>
      <c r="C299" s="323"/>
      <c r="D299" s="323"/>
      <c r="E299" s="323"/>
      <c r="F299" s="32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22"/>
      <c r="B300" s="323"/>
      <c r="C300" s="323"/>
      <c r="D300" s="323"/>
      <c r="E300" s="323"/>
      <c r="F300" s="32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22"/>
      <c r="B301" s="323"/>
      <c r="C301" s="323"/>
      <c r="D301" s="323"/>
      <c r="E301" s="323"/>
      <c r="F301" s="32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22"/>
      <c r="B302" s="323"/>
      <c r="C302" s="323"/>
      <c r="D302" s="323"/>
      <c r="E302" s="323"/>
      <c r="F302" s="32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22"/>
      <c r="B303" s="323"/>
      <c r="C303" s="323"/>
      <c r="D303" s="323"/>
      <c r="E303" s="323"/>
      <c r="F303" s="32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22"/>
      <c r="B304" s="323"/>
      <c r="C304" s="323"/>
      <c r="D304" s="323"/>
      <c r="E304" s="323"/>
      <c r="F304" s="32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22"/>
      <c r="B305" s="323"/>
      <c r="C305" s="323"/>
      <c r="D305" s="323"/>
      <c r="E305" s="323"/>
      <c r="F305" s="32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22"/>
      <c r="B306" s="323"/>
      <c r="C306" s="323"/>
      <c r="D306" s="323"/>
      <c r="E306" s="323"/>
      <c r="F306" s="32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25"/>
      <c r="B307" s="326"/>
      <c r="C307" s="326"/>
      <c r="D307" s="326"/>
      <c r="E307" s="326"/>
      <c r="F307" s="32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28" t="s">
        <v>263</v>
      </c>
      <c r="B308" s="329"/>
      <c r="C308" s="329"/>
      <c r="D308" s="329"/>
      <c r="E308" s="329"/>
      <c r="F308" s="330"/>
      <c r="G308" s="300" t="s">
        <v>680</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696</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2">
      <c r="A309" s="331"/>
      <c r="B309" s="332"/>
      <c r="C309" s="332"/>
      <c r="D309" s="332"/>
      <c r="E309" s="332"/>
      <c r="F309" s="333"/>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24.75" customHeight="1" x14ac:dyDescent="0.2">
      <c r="A310" s="331"/>
      <c r="B310" s="332"/>
      <c r="C310" s="332"/>
      <c r="D310" s="332"/>
      <c r="E310" s="332"/>
      <c r="F310" s="333"/>
      <c r="G310" s="320" t="s">
        <v>681</v>
      </c>
      <c r="H310" s="291"/>
      <c r="I310" s="291"/>
      <c r="J310" s="291"/>
      <c r="K310" s="292"/>
      <c r="L310" s="293" t="s">
        <v>682</v>
      </c>
      <c r="M310" s="294"/>
      <c r="N310" s="294"/>
      <c r="O310" s="294"/>
      <c r="P310" s="294"/>
      <c r="Q310" s="294"/>
      <c r="R310" s="294"/>
      <c r="S310" s="294"/>
      <c r="T310" s="294"/>
      <c r="U310" s="294"/>
      <c r="V310" s="294"/>
      <c r="W310" s="294"/>
      <c r="X310" s="295"/>
      <c r="Y310" s="296">
        <v>1922</v>
      </c>
      <c r="Z310" s="297"/>
      <c r="AA310" s="297"/>
      <c r="AB310" s="298"/>
      <c r="AC310" s="290" t="s">
        <v>686</v>
      </c>
      <c r="AD310" s="291"/>
      <c r="AE310" s="291"/>
      <c r="AF310" s="291"/>
      <c r="AG310" s="292"/>
      <c r="AH310" s="293" t="s">
        <v>687</v>
      </c>
      <c r="AI310" s="294"/>
      <c r="AJ310" s="294"/>
      <c r="AK310" s="294"/>
      <c r="AL310" s="294"/>
      <c r="AM310" s="294"/>
      <c r="AN310" s="294"/>
      <c r="AO310" s="294"/>
      <c r="AP310" s="294"/>
      <c r="AQ310" s="294"/>
      <c r="AR310" s="294"/>
      <c r="AS310" s="294"/>
      <c r="AT310" s="295"/>
      <c r="AU310" s="296">
        <v>11.4</v>
      </c>
      <c r="AV310" s="297"/>
      <c r="AW310" s="297"/>
      <c r="AX310" s="299"/>
    </row>
    <row r="311" spans="1:50" ht="24.75" customHeight="1" x14ac:dyDescent="0.2">
      <c r="A311" s="331"/>
      <c r="B311" s="332"/>
      <c r="C311" s="332"/>
      <c r="D311" s="332"/>
      <c r="E311" s="332"/>
      <c r="F311" s="333"/>
      <c r="G311" s="314" t="s">
        <v>663</v>
      </c>
      <c r="H311" s="281"/>
      <c r="I311" s="281"/>
      <c r="J311" s="281"/>
      <c r="K311" s="282"/>
      <c r="L311" s="283" t="s">
        <v>683</v>
      </c>
      <c r="M311" s="284"/>
      <c r="N311" s="284"/>
      <c r="O311" s="284"/>
      <c r="P311" s="284"/>
      <c r="Q311" s="284"/>
      <c r="R311" s="284"/>
      <c r="S311" s="284"/>
      <c r="T311" s="284"/>
      <c r="U311" s="284"/>
      <c r="V311" s="284"/>
      <c r="W311" s="284"/>
      <c r="X311" s="285"/>
      <c r="Y311" s="317">
        <v>39</v>
      </c>
      <c r="Z311" s="318"/>
      <c r="AA311" s="318"/>
      <c r="AB311" s="319"/>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customHeight="1" x14ac:dyDescent="0.2">
      <c r="A312" s="331"/>
      <c r="B312" s="332"/>
      <c r="C312" s="332"/>
      <c r="D312" s="332"/>
      <c r="E312" s="332"/>
      <c r="F312" s="333"/>
      <c r="G312" s="314" t="s">
        <v>740</v>
      </c>
      <c r="H312" s="281"/>
      <c r="I312" s="281"/>
      <c r="J312" s="281"/>
      <c r="K312" s="282"/>
      <c r="L312" s="283"/>
      <c r="M312" s="284"/>
      <c r="N312" s="284"/>
      <c r="O312" s="284"/>
      <c r="P312" s="284"/>
      <c r="Q312" s="284"/>
      <c r="R312" s="284"/>
      <c r="S312" s="284"/>
      <c r="T312" s="284"/>
      <c r="U312" s="284"/>
      <c r="V312" s="284"/>
      <c r="W312" s="284"/>
      <c r="X312" s="285"/>
      <c r="Y312" s="317">
        <v>30</v>
      </c>
      <c r="Z312" s="318"/>
      <c r="AA312" s="318"/>
      <c r="AB312" s="319"/>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customHeight="1" x14ac:dyDescent="0.2">
      <c r="A313" s="331"/>
      <c r="B313" s="332"/>
      <c r="C313" s="332"/>
      <c r="D313" s="332"/>
      <c r="E313" s="332"/>
      <c r="F313" s="333"/>
      <c r="G313" s="314" t="s">
        <v>684</v>
      </c>
      <c r="H313" s="281"/>
      <c r="I313" s="281"/>
      <c r="J313" s="281"/>
      <c r="K313" s="282"/>
      <c r="L313" s="283"/>
      <c r="M313" s="284"/>
      <c r="N313" s="284"/>
      <c r="O313" s="284"/>
      <c r="P313" s="284"/>
      <c r="Q313" s="284"/>
      <c r="R313" s="284"/>
      <c r="S313" s="284"/>
      <c r="T313" s="284"/>
      <c r="U313" s="284"/>
      <c r="V313" s="284"/>
      <c r="W313" s="284"/>
      <c r="X313" s="285"/>
      <c r="Y313" s="317">
        <v>5.7</v>
      </c>
      <c r="Z313" s="318"/>
      <c r="AA313" s="318"/>
      <c r="AB313" s="319"/>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customHeight="1" x14ac:dyDescent="0.2">
      <c r="A314" s="331"/>
      <c r="B314" s="332"/>
      <c r="C314" s="332"/>
      <c r="D314" s="332"/>
      <c r="E314" s="332"/>
      <c r="F314" s="333"/>
      <c r="G314" s="314" t="s">
        <v>685</v>
      </c>
      <c r="H314" s="315"/>
      <c r="I314" s="315"/>
      <c r="J314" s="315"/>
      <c r="K314" s="316"/>
      <c r="L314" s="283"/>
      <c r="M314" s="284"/>
      <c r="N314" s="284"/>
      <c r="O314" s="284"/>
      <c r="P314" s="284"/>
      <c r="Q314" s="284"/>
      <c r="R314" s="284"/>
      <c r="S314" s="284"/>
      <c r="T314" s="284"/>
      <c r="U314" s="284"/>
      <c r="V314" s="284"/>
      <c r="W314" s="284"/>
      <c r="X314" s="285"/>
      <c r="Y314" s="317">
        <v>4</v>
      </c>
      <c r="Z314" s="318"/>
      <c r="AA314" s="318"/>
      <c r="AB314" s="319"/>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customHeight="1" x14ac:dyDescent="0.2">
      <c r="A315" s="331"/>
      <c r="B315" s="332"/>
      <c r="C315" s="332"/>
      <c r="D315" s="332"/>
      <c r="E315" s="332"/>
      <c r="F315" s="333"/>
      <c r="G315" s="280" t="s">
        <v>741</v>
      </c>
      <c r="H315" s="312"/>
      <c r="I315" s="312"/>
      <c r="J315" s="312"/>
      <c r="K315" s="313"/>
      <c r="L315" s="283"/>
      <c r="M315" s="284"/>
      <c r="N315" s="284"/>
      <c r="O315" s="284"/>
      <c r="P315" s="284"/>
      <c r="Q315" s="284"/>
      <c r="R315" s="284"/>
      <c r="S315" s="284"/>
      <c r="T315" s="284"/>
      <c r="U315" s="284"/>
      <c r="V315" s="284"/>
      <c r="W315" s="284"/>
      <c r="X315" s="285"/>
      <c r="Y315" s="286">
        <v>0.8</v>
      </c>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customHeight="1" x14ac:dyDescent="0.2">
      <c r="A316" s="331"/>
      <c r="B316" s="332"/>
      <c r="C316" s="332"/>
      <c r="D316" s="332"/>
      <c r="E316" s="332"/>
      <c r="F316" s="333"/>
      <c r="G316" s="280" t="s">
        <v>742</v>
      </c>
      <c r="H316" s="281"/>
      <c r="I316" s="281"/>
      <c r="J316" s="281"/>
      <c r="K316" s="282"/>
      <c r="L316" s="283"/>
      <c r="M316" s="284"/>
      <c r="N316" s="284"/>
      <c r="O316" s="284"/>
      <c r="P316" s="284"/>
      <c r="Q316" s="284"/>
      <c r="R316" s="284"/>
      <c r="S316" s="284"/>
      <c r="T316" s="284"/>
      <c r="U316" s="284"/>
      <c r="V316" s="284"/>
      <c r="W316" s="284"/>
      <c r="X316" s="285"/>
      <c r="Y316" s="286">
        <v>0.6</v>
      </c>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customHeight="1" x14ac:dyDescent="0.2">
      <c r="A317" s="331"/>
      <c r="B317" s="332"/>
      <c r="C317" s="332"/>
      <c r="D317" s="332"/>
      <c r="E317" s="332"/>
      <c r="F317" s="333"/>
      <c r="G317" s="280" t="s">
        <v>743</v>
      </c>
      <c r="H317" s="281"/>
      <c r="I317" s="281"/>
      <c r="J317" s="281"/>
      <c r="K317" s="282"/>
      <c r="L317" s="283"/>
      <c r="M317" s="284"/>
      <c r="N317" s="284"/>
      <c r="O317" s="284"/>
      <c r="P317" s="284"/>
      <c r="Q317" s="284"/>
      <c r="R317" s="284"/>
      <c r="S317" s="284"/>
      <c r="T317" s="284"/>
      <c r="U317" s="284"/>
      <c r="V317" s="284"/>
      <c r="W317" s="284"/>
      <c r="X317" s="285"/>
      <c r="Y317" s="286">
        <v>0.4</v>
      </c>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customHeight="1" x14ac:dyDescent="0.2">
      <c r="A318" s="331"/>
      <c r="B318" s="332"/>
      <c r="C318" s="332"/>
      <c r="D318" s="332"/>
      <c r="E318" s="332"/>
      <c r="F318" s="333"/>
      <c r="G318" s="280" t="s">
        <v>744</v>
      </c>
      <c r="H318" s="281"/>
      <c r="I318" s="281"/>
      <c r="J318" s="281"/>
      <c r="K318" s="282"/>
      <c r="L318" s="283"/>
      <c r="M318" s="284"/>
      <c r="N318" s="284"/>
      <c r="O318" s="284"/>
      <c r="P318" s="284"/>
      <c r="Q318" s="284"/>
      <c r="R318" s="284"/>
      <c r="S318" s="284"/>
      <c r="T318" s="284"/>
      <c r="U318" s="284"/>
      <c r="V318" s="284"/>
      <c r="W318" s="284"/>
      <c r="X318" s="285"/>
      <c r="Y318" s="286">
        <v>0.3</v>
      </c>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customHeight="1" x14ac:dyDescent="0.2">
      <c r="A319" s="331"/>
      <c r="B319" s="332"/>
      <c r="C319" s="332"/>
      <c r="D319" s="332"/>
      <c r="E319" s="332"/>
      <c r="F319" s="333"/>
      <c r="G319" s="280" t="s">
        <v>666</v>
      </c>
      <c r="H319" s="281"/>
      <c r="I319" s="281"/>
      <c r="J319" s="281"/>
      <c r="K319" s="282"/>
      <c r="L319" s="283"/>
      <c r="M319" s="284"/>
      <c r="N319" s="284"/>
      <c r="O319" s="284"/>
      <c r="P319" s="284"/>
      <c r="Q319" s="284"/>
      <c r="R319" s="284"/>
      <c r="S319" s="284"/>
      <c r="T319" s="284"/>
      <c r="U319" s="284"/>
      <c r="V319" s="284"/>
      <c r="W319" s="284"/>
      <c r="X319" s="285"/>
      <c r="Y319" s="286">
        <v>0.2</v>
      </c>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thickBot="1" x14ac:dyDescent="0.25">
      <c r="A320" s="331"/>
      <c r="B320" s="332"/>
      <c r="C320" s="332"/>
      <c r="D320" s="332"/>
      <c r="E320" s="332"/>
      <c r="F320" s="333"/>
      <c r="G320" s="271" t="s">
        <v>18</v>
      </c>
      <c r="H320" s="272"/>
      <c r="I320" s="272"/>
      <c r="J320" s="272"/>
      <c r="K320" s="272"/>
      <c r="L320" s="273"/>
      <c r="M320" s="274"/>
      <c r="N320" s="274"/>
      <c r="O320" s="274"/>
      <c r="P320" s="274"/>
      <c r="Q320" s="274"/>
      <c r="R320" s="274"/>
      <c r="S320" s="274"/>
      <c r="T320" s="274"/>
      <c r="U320" s="274"/>
      <c r="V320" s="274"/>
      <c r="W320" s="274"/>
      <c r="X320" s="275"/>
      <c r="Y320" s="276">
        <f>SUM(Y310:AB319)</f>
        <v>2003</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11.4</v>
      </c>
      <c r="AV320" s="277"/>
      <c r="AW320" s="277"/>
      <c r="AX320" s="279"/>
    </row>
    <row r="321" spans="1:51" ht="24.75" customHeight="1" x14ac:dyDescent="0.2">
      <c r="A321" s="331"/>
      <c r="B321" s="332"/>
      <c r="C321" s="332"/>
      <c r="D321" s="332"/>
      <c r="E321" s="332"/>
      <c r="F321" s="333"/>
      <c r="G321" s="300" t="s">
        <v>662</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739</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1</v>
      </c>
    </row>
    <row r="322" spans="1:51" ht="24.75" customHeight="1" x14ac:dyDescent="0.2">
      <c r="A322" s="331"/>
      <c r="B322" s="332"/>
      <c r="C322" s="332"/>
      <c r="D322" s="332"/>
      <c r="E322" s="332"/>
      <c r="F322" s="333"/>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1</v>
      </c>
    </row>
    <row r="323" spans="1:51" ht="24.75" customHeight="1" x14ac:dyDescent="0.2">
      <c r="A323" s="331"/>
      <c r="B323" s="332"/>
      <c r="C323" s="332"/>
      <c r="D323" s="332"/>
      <c r="E323" s="332"/>
      <c r="F323" s="333"/>
      <c r="G323" s="290" t="s">
        <v>665</v>
      </c>
      <c r="H323" s="291"/>
      <c r="I323" s="291"/>
      <c r="J323" s="291"/>
      <c r="K323" s="292"/>
      <c r="L323" s="293" t="s">
        <v>671</v>
      </c>
      <c r="M323" s="294"/>
      <c r="N323" s="294"/>
      <c r="O323" s="294"/>
      <c r="P323" s="294"/>
      <c r="Q323" s="294"/>
      <c r="R323" s="294"/>
      <c r="S323" s="294"/>
      <c r="T323" s="294"/>
      <c r="U323" s="294"/>
      <c r="V323" s="294"/>
      <c r="W323" s="294"/>
      <c r="X323" s="295"/>
      <c r="Y323" s="296">
        <v>312</v>
      </c>
      <c r="Z323" s="297"/>
      <c r="AA323" s="297"/>
      <c r="AB323" s="298"/>
      <c r="AC323" s="290"/>
      <c r="AD323" s="291"/>
      <c r="AE323" s="291"/>
      <c r="AF323" s="291"/>
      <c r="AG323" s="292"/>
      <c r="AH323" s="293"/>
      <c r="AI323" s="294"/>
      <c r="AJ323" s="294"/>
      <c r="AK323" s="294"/>
      <c r="AL323" s="294"/>
      <c r="AM323" s="294"/>
      <c r="AN323" s="294"/>
      <c r="AO323" s="294"/>
      <c r="AP323" s="294"/>
      <c r="AQ323" s="294"/>
      <c r="AR323" s="294"/>
      <c r="AS323" s="294"/>
      <c r="AT323" s="295"/>
      <c r="AU323" s="296"/>
      <c r="AV323" s="297"/>
      <c r="AW323" s="297"/>
      <c r="AX323" s="299"/>
      <c r="AY323">
        <f t="shared" si="11"/>
        <v>1</v>
      </c>
    </row>
    <row r="324" spans="1:51" ht="24.75" customHeight="1" x14ac:dyDescent="0.2">
      <c r="A324" s="331"/>
      <c r="B324" s="332"/>
      <c r="C324" s="332"/>
      <c r="D324" s="332"/>
      <c r="E324" s="332"/>
      <c r="F324" s="333"/>
      <c r="G324" s="280" t="s">
        <v>668</v>
      </c>
      <c r="H324" s="281"/>
      <c r="I324" s="281"/>
      <c r="J324" s="281"/>
      <c r="K324" s="282"/>
      <c r="L324" s="283"/>
      <c r="M324" s="284"/>
      <c r="N324" s="284"/>
      <c r="O324" s="284"/>
      <c r="P324" s="284"/>
      <c r="Q324" s="284"/>
      <c r="R324" s="284"/>
      <c r="S324" s="284"/>
      <c r="T324" s="284"/>
      <c r="U324" s="284"/>
      <c r="V324" s="284"/>
      <c r="W324" s="284"/>
      <c r="X324" s="285"/>
      <c r="Y324" s="286">
        <v>227</v>
      </c>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1</v>
      </c>
    </row>
    <row r="325" spans="1:51" ht="24.75" customHeight="1" x14ac:dyDescent="0.2">
      <c r="A325" s="331"/>
      <c r="B325" s="332"/>
      <c r="C325" s="332"/>
      <c r="D325" s="332"/>
      <c r="E325" s="332"/>
      <c r="F325" s="333"/>
      <c r="G325" s="280" t="s">
        <v>663</v>
      </c>
      <c r="H325" s="281"/>
      <c r="I325" s="281"/>
      <c r="J325" s="281"/>
      <c r="K325" s="282"/>
      <c r="L325" s="283" t="s">
        <v>670</v>
      </c>
      <c r="M325" s="284"/>
      <c r="N325" s="284"/>
      <c r="O325" s="284"/>
      <c r="P325" s="284"/>
      <c r="Q325" s="284"/>
      <c r="R325" s="284"/>
      <c r="S325" s="284"/>
      <c r="T325" s="284"/>
      <c r="U325" s="284"/>
      <c r="V325" s="284"/>
      <c r="W325" s="284"/>
      <c r="X325" s="285"/>
      <c r="Y325" s="286">
        <v>17</v>
      </c>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1</v>
      </c>
    </row>
    <row r="326" spans="1:51" ht="24.75" customHeight="1" x14ac:dyDescent="0.2">
      <c r="A326" s="331"/>
      <c r="B326" s="332"/>
      <c r="C326" s="332"/>
      <c r="D326" s="332"/>
      <c r="E326" s="332"/>
      <c r="F326" s="333"/>
      <c r="G326" s="280" t="s">
        <v>667</v>
      </c>
      <c r="H326" s="281"/>
      <c r="I326" s="281"/>
      <c r="J326" s="281"/>
      <c r="K326" s="282"/>
      <c r="L326" s="283"/>
      <c r="M326" s="284"/>
      <c r="N326" s="284"/>
      <c r="O326" s="284"/>
      <c r="P326" s="284"/>
      <c r="Q326" s="284"/>
      <c r="R326" s="284"/>
      <c r="S326" s="284"/>
      <c r="T326" s="284"/>
      <c r="U326" s="284"/>
      <c r="V326" s="284"/>
      <c r="W326" s="284"/>
      <c r="X326" s="285"/>
      <c r="Y326" s="286">
        <v>1</v>
      </c>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1</v>
      </c>
    </row>
    <row r="327" spans="1:51" ht="24.75" customHeight="1" x14ac:dyDescent="0.2">
      <c r="A327" s="331"/>
      <c r="B327" s="332"/>
      <c r="C327" s="332"/>
      <c r="D327" s="332"/>
      <c r="E327" s="332"/>
      <c r="F327" s="333"/>
      <c r="G327" s="280" t="s">
        <v>664</v>
      </c>
      <c r="H327" s="281"/>
      <c r="I327" s="281"/>
      <c r="J327" s="281"/>
      <c r="K327" s="282"/>
      <c r="L327" s="283" t="s">
        <v>674</v>
      </c>
      <c r="M327" s="284"/>
      <c r="N327" s="284"/>
      <c r="O327" s="284"/>
      <c r="P327" s="284"/>
      <c r="Q327" s="284"/>
      <c r="R327" s="284"/>
      <c r="S327" s="284"/>
      <c r="T327" s="284"/>
      <c r="U327" s="284"/>
      <c r="V327" s="284"/>
      <c r="W327" s="284"/>
      <c r="X327" s="285"/>
      <c r="Y327" s="286">
        <v>0.8</v>
      </c>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1</v>
      </c>
    </row>
    <row r="328" spans="1:51" ht="24.75" customHeight="1" x14ac:dyDescent="0.2">
      <c r="A328" s="331"/>
      <c r="B328" s="332"/>
      <c r="C328" s="332"/>
      <c r="D328" s="332"/>
      <c r="E328" s="332"/>
      <c r="F328" s="333"/>
      <c r="G328" s="280" t="s">
        <v>666</v>
      </c>
      <c r="H328" s="281"/>
      <c r="I328" s="281"/>
      <c r="J328" s="281"/>
      <c r="K328" s="282"/>
      <c r="L328" s="283" t="s">
        <v>672</v>
      </c>
      <c r="M328" s="284"/>
      <c r="N328" s="284"/>
      <c r="O328" s="284"/>
      <c r="P328" s="284"/>
      <c r="Q328" s="284"/>
      <c r="R328" s="284"/>
      <c r="S328" s="284"/>
      <c r="T328" s="284"/>
      <c r="U328" s="284"/>
      <c r="V328" s="284"/>
      <c r="W328" s="284"/>
      <c r="X328" s="285"/>
      <c r="Y328" s="286">
        <v>0.1</v>
      </c>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1</v>
      </c>
    </row>
    <row r="329" spans="1:51" ht="24.75" customHeight="1" x14ac:dyDescent="0.2">
      <c r="A329" s="331"/>
      <c r="B329" s="332"/>
      <c r="C329" s="332"/>
      <c r="D329" s="332"/>
      <c r="E329" s="332"/>
      <c r="F329" s="333"/>
      <c r="G329" s="280" t="s">
        <v>669</v>
      </c>
      <c r="H329" s="281"/>
      <c r="I329" s="281"/>
      <c r="J329" s="281"/>
      <c r="K329" s="282"/>
      <c r="L329" s="283" t="s">
        <v>673</v>
      </c>
      <c r="M329" s="284"/>
      <c r="N329" s="284"/>
      <c r="O329" s="284"/>
      <c r="P329" s="284"/>
      <c r="Q329" s="284"/>
      <c r="R329" s="284"/>
      <c r="S329" s="284"/>
      <c r="T329" s="284"/>
      <c r="U329" s="284"/>
      <c r="V329" s="284"/>
      <c r="W329" s="284"/>
      <c r="X329" s="285"/>
      <c r="Y329" s="286">
        <v>92</v>
      </c>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1</v>
      </c>
    </row>
    <row r="330" spans="1:51" ht="24.75" hidden="1" customHeight="1" x14ac:dyDescent="0.2">
      <c r="A330" s="331"/>
      <c r="B330" s="332"/>
      <c r="C330" s="332"/>
      <c r="D330" s="332"/>
      <c r="E330" s="332"/>
      <c r="F330" s="333"/>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1</v>
      </c>
    </row>
    <row r="331" spans="1:51" ht="24.75" hidden="1" customHeight="1" x14ac:dyDescent="0.2">
      <c r="A331" s="331"/>
      <c r="B331" s="332"/>
      <c r="C331" s="332"/>
      <c r="D331" s="332"/>
      <c r="E331" s="332"/>
      <c r="F331" s="333"/>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1</v>
      </c>
    </row>
    <row r="332" spans="1:51" ht="24.75" hidden="1" customHeight="1" x14ac:dyDescent="0.2">
      <c r="A332" s="331"/>
      <c r="B332" s="332"/>
      <c r="C332" s="332"/>
      <c r="D332" s="332"/>
      <c r="E332" s="332"/>
      <c r="F332" s="333"/>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1</v>
      </c>
    </row>
    <row r="333" spans="1:51" ht="24.75" customHeight="1" x14ac:dyDescent="0.2">
      <c r="A333" s="331"/>
      <c r="B333" s="332"/>
      <c r="C333" s="332"/>
      <c r="D333" s="332"/>
      <c r="E333" s="332"/>
      <c r="F333" s="333"/>
      <c r="G333" s="271" t="s">
        <v>18</v>
      </c>
      <c r="H333" s="272"/>
      <c r="I333" s="272"/>
      <c r="J333" s="272"/>
      <c r="K333" s="272"/>
      <c r="L333" s="273"/>
      <c r="M333" s="274"/>
      <c r="N333" s="274"/>
      <c r="O333" s="274"/>
      <c r="P333" s="274"/>
      <c r="Q333" s="274"/>
      <c r="R333" s="274"/>
      <c r="S333" s="274"/>
      <c r="T333" s="274"/>
      <c r="U333" s="274"/>
      <c r="V333" s="274"/>
      <c r="W333" s="274"/>
      <c r="X333" s="275"/>
      <c r="Y333" s="276">
        <f>SUM(Y323:AB332)</f>
        <v>649.9</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0</v>
      </c>
      <c r="AV333" s="277"/>
      <c r="AW333" s="277"/>
      <c r="AX333" s="279"/>
      <c r="AY333">
        <f t="shared" si="11"/>
        <v>1</v>
      </c>
    </row>
    <row r="334" spans="1:51" ht="24.75" hidden="1" customHeight="1" x14ac:dyDescent="0.2">
      <c r="A334" s="331"/>
      <c r="B334" s="332"/>
      <c r="C334" s="332"/>
      <c r="D334" s="332"/>
      <c r="E334" s="332"/>
      <c r="F334" s="333"/>
      <c r="G334" s="300" t="s">
        <v>217</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218</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x14ac:dyDescent="0.2">
      <c r="A335" s="331"/>
      <c r="B335" s="332"/>
      <c r="C335" s="332"/>
      <c r="D335" s="332"/>
      <c r="E335" s="332"/>
      <c r="F335" s="333"/>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0</v>
      </c>
    </row>
    <row r="336" spans="1:51" ht="24.75" hidden="1" customHeight="1" x14ac:dyDescent="0.2">
      <c r="A336" s="331"/>
      <c r="B336" s="332"/>
      <c r="C336" s="332"/>
      <c r="D336" s="332"/>
      <c r="E336" s="332"/>
      <c r="F336" s="333"/>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x14ac:dyDescent="0.2">
      <c r="A337" s="331"/>
      <c r="B337" s="332"/>
      <c r="C337" s="332"/>
      <c r="D337" s="332"/>
      <c r="E337" s="332"/>
      <c r="F337" s="333"/>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x14ac:dyDescent="0.2">
      <c r="A338" s="331"/>
      <c r="B338" s="332"/>
      <c r="C338" s="332"/>
      <c r="D338" s="332"/>
      <c r="E338" s="332"/>
      <c r="F338" s="333"/>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x14ac:dyDescent="0.2">
      <c r="A339" s="331"/>
      <c r="B339" s="332"/>
      <c r="C339" s="332"/>
      <c r="D339" s="332"/>
      <c r="E339" s="332"/>
      <c r="F339" s="333"/>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x14ac:dyDescent="0.2">
      <c r="A340" s="331"/>
      <c r="B340" s="332"/>
      <c r="C340" s="332"/>
      <c r="D340" s="332"/>
      <c r="E340" s="332"/>
      <c r="F340" s="333"/>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x14ac:dyDescent="0.2">
      <c r="A341" s="331"/>
      <c r="B341" s="332"/>
      <c r="C341" s="332"/>
      <c r="D341" s="332"/>
      <c r="E341" s="332"/>
      <c r="F341" s="333"/>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x14ac:dyDescent="0.2">
      <c r="A342" s="331"/>
      <c r="B342" s="332"/>
      <c r="C342" s="332"/>
      <c r="D342" s="332"/>
      <c r="E342" s="332"/>
      <c r="F342" s="333"/>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x14ac:dyDescent="0.2">
      <c r="A343" s="331"/>
      <c r="B343" s="332"/>
      <c r="C343" s="332"/>
      <c r="D343" s="332"/>
      <c r="E343" s="332"/>
      <c r="F343" s="333"/>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x14ac:dyDescent="0.2">
      <c r="A344" s="331"/>
      <c r="B344" s="332"/>
      <c r="C344" s="332"/>
      <c r="D344" s="332"/>
      <c r="E344" s="332"/>
      <c r="F344" s="333"/>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x14ac:dyDescent="0.2">
      <c r="A345" s="331"/>
      <c r="B345" s="332"/>
      <c r="C345" s="332"/>
      <c r="D345" s="332"/>
      <c r="E345" s="332"/>
      <c r="F345" s="333"/>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x14ac:dyDescent="0.25">
      <c r="A346" s="331"/>
      <c r="B346" s="332"/>
      <c r="C346" s="332"/>
      <c r="D346" s="332"/>
      <c r="E346" s="332"/>
      <c r="F346" s="333"/>
      <c r="G346" s="271" t="s">
        <v>18</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x14ac:dyDescent="0.2">
      <c r="A347" s="331"/>
      <c r="B347" s="332"/>
      <c r="C347" s="332"/>
      <c r="D347" s="332"/>
      <c r="E347" s="332"/>
      <c r="F347" s="333"/>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2">
      <c r="A348" s="331"/>
      <c r="B348" s="332"/>
      <c r="C348" s="332"/>
      <c r="D348" s="332"/>
      <c r="E348" s="332"/>
      <c r="F348" s="333"/>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2">
      <c r="A349" s="331"/>
      <c r="B349" s="332"/>
      <c r="C349" s="332"/>
      <c r="D349" s="332"/>
      <c r="E349" s="332"/>
      <c r="F349" s="333"/>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2">
      <c r="A350" s="331"/>
      <c r="B350" s="332"/>
      <c r="C350" s="332"/>
      <c r="D350" s="332"/>
      <c r="E350" s="332"/>
      <c r="F350" s="333"/>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2">
      <c r="A351" s="331"/>
      <c r="B351" s="332"/>
      <c r="C351" s="332"/>
      <c r="D351" s="332"/>
      <c r="E351" s="332"/>
      <c r="F351" s="333"/>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2">
      <c r="A352" s="331"/>
      <c r="B352" s="332"/>
      <c r="C352" s="332"/>
      <c r="D352" s="332"/>
      <c r="E352" s="332"/>
      <c r="F352" s="333"/>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2">
      <c r="A353" s="331"/>
      <c r="B353" s="332"/>
      <c r="C353" s="332"/>
      <c r="D353" s="332"/>
      <c r="E353" s="332"/>
      <c r="F353" s="333"/>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2">
      <c r="A354" s="331"/>
      <c r="B354" s="332"/>
      <c r="C354" s="332"/>
      <c r="D354" s="332"/>
      <c r="E354" s="332"/>
      <c r="F354" s="333"/>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2">
      <c r="A355" s="331"/>
      <c r="B355" s="332"/>
      <c r="C355" s="332"/>
      <c r="D355" s="332"/>
      <c r="E355" s="332"/>
      <c r="F355" s="333"/>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2">
      <c r="A356" s="331"/>
      <c r="B356" s="332"/>
      <c r="C356" s="332"/>
      <c r="D356" s="332"/>
      <c r="E356" s="332"/>
      <c r="F356" s="333"/>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2">
      <c r="A357" s="331"/>
      <c r="B357" s="332"/>
      <c r="C357" s="332"/>
      <c r="D357" s="332"/>
      <c r="E357" s="332"/>
      <c r="F357" s="333"/>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2">
      <c r="A358" s="331"/>
      <c r="B358" s="332"/>
      <c r="C358" s="332"/>
      <c r="D358" s="332"/>
      <c r="E358" s="332"/>
      <c r="F358" s="333"/>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2">
      <c r="A359" s="331"/>
      <c r="B359" s="332"/>
      <c r="C359" s="332"/>
      <c r="D359" s="332"/>
      <c r="E359" s="332"/>
      <c r="F359" s="333"/>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customHeight="1" thickBot="1" x14ac:dyDescent="0.25">
      <c r="A360" s="266" t="s">
        <v>574</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230</v>
      </c>
      <c r="AM360" s="270"/>
      <c r="AN360" s="270"/>
      <c r="AO360" s="79" t="s">
        <v>229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228</v>
      </c>
      <c r="AD365" s="242"/>
      <c r="AE365" s="242"/>
      <c r="AF365" s="242"/>
      <c r="AG365" s="242"/>
      <c r="AH365" s="258" t="s">
        <v>246</v>
      </c>
      <c r="AI365" s="256"/>
      <c r="AJ365" s="256"/>
      <c r="AK365" s="256"/>
      <c r="AL365" s="256" t="s">
        <v>19</v>
      </c>
      <c r="AM365" s="256"/>
      <c r="AN365" s="256"/>
      <c r="AO365" s="260"/>
      <c r="AP365" s="245" t="s">
        <v>198</v>
      </c>
      <c r="AQ365" s="245"/>
      <c r="AR365" s="245"/>
      <c r="AS365" s="245"/>
      <c r="AT365" s="245"/>
      <c r="AU365" s="245"/>
      <c r="AV365" s="245"/>
      <c r="AW365" s="245"/>
      <c r="AX365" s="245"/>
    </row>
    <row r="366" spans="1:51" ht="46.4" customHeight="1" x14ac:dyDescent="0.2">
      <c r="A366" s="231">
        <v>1</v>
      </c>
      <c r="B366" s="231">
        <v>1</v>
      </c>
      <c r="C366" s="253" t="s">
        <v>727</v>
      </c>
      <c r="D366" s="252"/>
      <c r="E366" s="252"/>
      <c r="F366" s="252"/>
      <c r="G366" s="252"/>
      <c r="H366" s="252"/>
      <c r="I366" s="252"/>
      <c r="J366" s="234">
        <v>1010405009691</v>
      </c>
      <c r="K366" s="235"/>
      <c r="L366" s="235"/>
      <c r="M366" s="235"/>
      <c r="N366" s="235"/>
      <c r="O366" s="235"/>
      <c r="P366" s="246" t="s">
        <v>728</v>
      </c>
      <c r="Q366" s="236"/>
      <c r="R366" s="236"/>
      <c r="S366" s="236"/>
      <c r="T366" s="236"/>
      <c r="U366" s="236"/>
      <c r="V366" s="236"/>
      <c r="W366" s="236"/>
      <c r="X366" s="236"/>
      <c r="Y366" s="237">
        <v>2003</v>
      </c>
      <c r="Z366" s="238"/>
      <c r="AA366" s="238"/>
      <c r="AB366" s="239"/>
      <c r="AC366" s="223" t="s">
        <v>723</v>
      </c>
      <c r="AD366" s="224"/>
      <c r="AE366" s="224"/>
      <c r="AF366" s="224"/>
      <c r="AG366" s="224"/>
      <c r="AH366" s="254" t="s">
        <v>738</v>
      </c>
      <c r="AI366" s="255"/>
      <c r="AJ366" s="255"/>
      <c r="AK366" s="255"/>
      <c r="AL366" s="227" t="s">
        <v>738</v>
      </c>
      <c r="AM366" s="228"/>
      <c r="AN366" s="228"/>
      <c r="AO366" s="229"/>
      <c r="AP366" s="230" t="s">
        <v>281</v>
      </c>
      <c r="AQ366" s="230"/>
      <c r="AR366" s="230"/>
      <c r="AS366" s="230"/>
      <c r="AT366" s="230"/>
      <c r="AU366" s="230"/>
      <c r="AV366" s="230"/>
      <c r="AW366" s="230"/>
      <c r="AX366" s="230"/>
    </row>
    <row r="367" spans="1:51" ht="30" hidden="1" customHeight="1" x14ac:dyDescent="0.2">
      <c r="A367" s="231">
        <v>2</v>
      </c>
      <c r="B367" s="231">
        <v>1</v>
      </c>
      <c r="C367" s="253"/>
      <c r="D367" s="252"/>
      <c r="E367" s="252"/>
      <c r="F367" s="252"/>
      <c r="G367" s="252"/>
      <c r="H367" s="252"/>
      <c r="I367" s="252"/>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2">
      <c r="A368" s="231">
        <v>3</v>
      </c>
      <c r="B368" s="231">
        <v>1</v>
      </c>
      <c r="C368" s="253"/>
      <c r="D368" s="252"/>
      <c r="E368" s="252"/>
      <c r="F368" s="252"/>
      <c r="G368" s="252"/>
      <c r="H368" s="252"/>
      <c r="I368" s="252"/>
      <c r="J368" s="234"/>
      <c r="K368" s="235"/>
      <c r="L368" s="235"/>
      <c r="M368" s="235"/>
      <c r="N368" s="235"/>
      <c r="O368" s="235"/>
      <c r="P368" s="246"/>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2">
      <c r="A369" s="231">
        <v>4</v>
      </c>
      <c r="B369" s="231">
        <v>1</v>
      </c>
      <c r="C369" s="253"/>
      <c r="D369" s="252"/>
      <c r="E369" s="252"/>
      <c r="F369" s="252"/>
      <c r="G369" s="252"/>
      <c r="H369" s="252"/>
      <c r="I369" s="252"/>
      <c r="J369" s="234"/>
      <c r="K369" s="235"/>
      <c r="L369" s="235"/>
      <c r="M369" s="235"/>
      <c r="N369" s="235"/>
      <c r="O369" s="235"/>
      <c r="P369" s="246"/>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2">
      <c r="A370" s="231">
        <v>5</v>
      </c>
      <c r="B370" s="231">
        <v>1</v>
      </c>
      <c r="C370" s="253"/>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2">
      <c r="A371" s="231">
        <v>6</v>
      </c>
      <c r="B371" s="231">
        <v>1</v>
      </c>
      <c r="C371" s="253"/>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2">
      <c r="A372" s="231">
        <v>7</v>
      </c>
      <c r="B372" s="231">
        <v>1</v>
      </c>
      <c r="C372" s="253"/>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2">
      <c r="A373" s="231">
        <v>8</v>
      </c>
      <c r="B373" s="231">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2">
      <c r="A374" s="231">
        <v>9</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2">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2">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2">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2">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2">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2">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2">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2">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2">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2">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2">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2">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2">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2">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2">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2">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2">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2">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2">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2">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2">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228</v>
      </c>
      <c r="AD398" s="242"/>
      <c r="AE398" s="242"/>
      <c r="AF398" s="242"/>
      <c r="AG398" s="242"/>
      <c r="AH398" s="258" t="s">
        <v>246</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48" customHeight="1" x14ac:dyDescent="0.2">
      <c r="A399" s="231">
        <v>1</v>
      </c>
      <c r="B399" s="231">
        <v>1</v>
      </c>
      <c r="C399" s="261" t="s">
        <v>697</v>
      </c>
      <c r="D399" s="264"/>
      <c r="E399" s="264"/>
      <c r="F399" s="264"/>
      <c r="G399" s="264"/>
      <c r="H399" s="264"/>
      <c r="I399" s="265"/>
      <c r="J399" s="234">
        <v>4310001008486</v>
      </c>
      <c r="K399" s="235"/>
      <c r="L399" s="235"/>
      <c r="M399" s="235"/>
      <c r="N399" s="235"/>
      <c r="O399" s="235"/>
      <c r="P399" s="246" t="s">
        <v>725</v>
      </c>
      <c r="Q399" s="236"/>
      <c r="R399" s="236"/>
      <c r="S399" s="236"/>
      <c r="T399" s="236"/>
      <c r="U399" s="236"/>
      <c r="V399" s="236"/>
      <c r="W399" s="236"/>
      <c r="X399" s="236"/>
      <c r="Y399" s="237">
        <v>11.4</v>
      </c>
      <c r="Z399" s="238"/>
      <c r="AA399" s="238"/>
      <c r="AB399" s="239"/>
      <c r="AC399" s="223" t="s">
        <v>723</v>
      </c>
      <c r="AD399" s="224"/>
      <c r="AE399" s="224"/>
      <c r="AF399" s="224"/>
      <c r="AG399" s="224"/>
      <c r="AH399" s="254" t="s">
        <v>738</v>
      </c>
      <c r="AI399" s="255"/>
      <c r="AJ399" s="255"/>
      <c r="AK399" s="255"/>
      <c r="AL399" s="227" t="s">
        <v>738</v>
      </c>
      <c r="AM399" s="228"/>
      <c r="AN399" s="228"/>
      <c r="AO399" s="229"/>
      <c r="AP399" s="230" t="s">
        <v>281</v>
      </c>
      <c r="AQ399" s="230"/>
      <c r="AR399" s="230"/>
      <c r="AS399" s="230"/>
      <c r="AT399" s="230"/>
      <c r="AU399" s="230"/>
      <c r="AV399" s="230"/>
      <c r="AW399" s="230"/>
      <c r="AX399" s="230"/>
      <c r="AY399">
        <f>$AY$396</f>
        <v>1</v>
      </c>
    </row>
    <row r="400" spans="1:51" ht="49.5" customHeight="1" x14ac:dyDescent="0.2">
      <c r="A400" s="231">
        <v>2</v>
      </c>
      <c r="B400" s="231">
        <v>1</v>
      </c>
      <c r="C400" s="261" t="s">
        <v>698</v>
      </c>
      <c r="D400" s="264"/>
      <c r="E400" s="264"/>
      <c r="F400" s="264"/>
      <c r="G400" s="264"/>
      <c r="H400" s="264"/>
      <c r="I400" s="265"/>
      <c r="J400" s="234">
        <v>5160005010255</v>
      </c>
      <c r="K400" s="235"/>
      <c r="L400" s="235"/>
      <c r="M400" s="235"/>
      <c r="N400" s="235"/>
      <c r="O400" s="235"/>
      <c r="P400" s="246" t="s">
        <v>725</v>
      </c>
      <c r="Q400" s="236"/>
      <c r="R400" s="236"/>
      <c r="S400" s="236"/>
      <c r="T400" s="236"/>
      <c r="U400" s="236"/>
      <c r="V400" s="236"/>
      <c r="W400" s="236"/>
      <c r="X400" s="236"/>
      <c r="Y400" s="237">
        <v>8</v>
      </c>
      <c r="Z400" s="238"/>
      <c r="AA400" s="238"/>
      <c r="AB400" s="239"/>
      <c r="AC400" s="223" t="s">
        <v>723</v>
      </c>
      <c r="AD400" s="224"/>
      <c r="AE400" s="224"/>
      <c r="AF400" s="224"/>
      <c r="AG400" s="224"/>
      <c r="AH400" s="254" t="s">
        <v>738</v>
      </c>
      <c r="AI400" s="255"/>
      <c r="AJ400" s="255"/>
      <c r="AK400" s="255"/>
      <c r="AL400" s="227" t="s">
        <v>738</v>
      </c>
      <c r="AM400" s="228"/>
      <c r="AN400" s="228"/>
      <c r="AO400" s="229"/>
      <c r="AP400" s="230" t="s">
        <v>281</v>
      </c>
      <c r="AQ400" s="230"/>
      <c r="AR400" s="230"/>
      <c r="AS400" s="230"/>
      <c r="AT400" s="230"/>
      <c r="AU400" s="230"/>
      <c r="AV400" s="230"/>
      <c r="AW400" s="230"/>
      <c r="AX400" s="230"/>
      <c r="AY400">
        <f>COUNTA($C$400)</f>
        <v>1</v>
      </c>
    </row>
    <row r="401" spans="1:51" ht="45" customHeight="1" x14ac:dyDescent="0.2">
      <c r="A401" s="231">
        <v>3</v>
      </c>
      <c r="B401" s="231">
        <v>1</v>
      </c>
      <c r="C401" s="261" t="s">
        <v>699</v>
      </c>
      <c r="D401" s="264"/>
      <c r="E401" s="264"/>
      <c r="F401" s="264"/>
      <c r="G401" s="264"/>
      <c r="H401" s="264"/>
      <c r="I401" s="265"/>
      <c r="J401" s="234" t="s">
        <v>726</v>
      </c>
      <c r="K401" s="235"/>
      <c r="L401" s="235"/>
      <c r="M401" s="235"/>
      <c r="N401" s="235"/>
      <c r="O401" s="235"/>
      <c r="P401" s="246" t="s">
        <v>725</v>
      </c>
      <c r="Q401" s="236"/>
      <c r="R401" s="236"/>
      <c r="S401" s="236"/>
      <c r="T401" s="236"/>
      <c r="U401" s="236"/>
      <c r="V401" s="236"/>
      <c r="W401" s="236"/>
      <c r="X401" s="236"/>
      <c r="Y401" s="237">
        <v>8</v>
      </c>
      <c r="Z401" s="238"/>
      <c r="AA401" s="238"/>
      <c r="AB401" s="239"/>
      <c r="AC401" s="223" t="s">
        <v>723</v>
      </c>
      <c r="AD401" s="224"/>
      <c r="AE401" s="224"/>
      <c r="AF401" s="224"/>
      <c r="AG401" s="224"/>
      <c r="AH401" s="254" t="s">
        <v>738</v>
      </c>
      <c r="AI401" s="255"/>
      <c r="AJ401" s="255"/>
      <c r="AK401" s="255"/>
      <c r="AL401" s="227" t="s">
        <v>738</v>
      </c>
      <c r="AM401" s="228"/>
      <c r="AN401" s="228"/>
      <c r="AO401" s="229"/>
      <c r="AP401" s="230" t="s">
        <v>281</v>
      </c>
      <c r="AQ401" s="230"/>
      <c r="AR401" s="230"/>
      <c r="AS401" s="230"/>
      <c r="AT401" s="230"/>
      <c r="AU401" s="230"/>
      <c r="AV401" s="230"/>
      <c r="AW401" s="230"/>
      <c r="AX401" s="230"/>
      <c r="AY401">
        <f>COUNTA($C$401)</f>
        <v>1</v>
      </c>
    </row>
    <row r="402" spans="1:51" ht="48" customHeight="1" x14ac:dyDescent="0.2">
      <c r="A402" s="231">
        <v>4</v>
      </c>
      <c r="B402" s="231">
        <v>1</v>
      </c>
      <c r="C402" s="261" t="s">
        <v>700</v>
      </c>
      <c r="D402" s="264"/>
      <c r="E402" s="264"/>
      <c r="F402" s="264"/>
      <c r="G402" s="264"/>
      <c r="H402" s="264"/>
      <c r="I402" s="265"/>
      <c r="J402" s="234">
        <v>2080105005926</v>
      </c>
      <c r="K402" s="235"/>
      <c r="L402" s="235"/>
      <c r="M402" s="235"/>
      <c r="N402" s="235"/>
      <c r="O402" s="235"/>
      <c r="P402" s="246" t="s">
        <v>725</v>
      </c>
      <c r="Q402" s="236"/>
      <c r="R402" s="236"/>
      <c r="S402" s="236"/>
      <c r="T402" s="236"/>
      <c r="U402" s="236"/>
      <c r="V402" s="236"/>
      <c r="W402" s="236"/>
      <c r="X402" s="236"/>
      <c r="Y402" s="237">
        <v>8</v>
      </c>
      <c r="Z402" s="238"/>
      <c r="AA402" s="238"/>
      <c r="AB402" s="239"/>
      <c r="AC402" s="223" t="s">
        <v>723</v>
      </c>
      <c r="AD402" s="224"/>
      <c r="AE402" s="224"/>
      <c r="AF402" s="224"/>
      <c r="AG402" s="224"/>
      <c r="AH402" s="254" t="s">
        <v>738</v>
      </c>
      <c r="AI402" s="255"/>
      <c r="AJ402" s="255"/>
      <c r="AK402" s="255"/>
      <c r="AL402" s="227" t="s">
        <v>738</v>
      </c>
      <c r="AM402" s="228"/>
      <c r="AN402" s="228"/>
      <c r="AO402" s="229"/>
      <c r="AP402" s="230" t="s">
        <v>281</v>
      </c>
      <c r="AQ402" s="230"/>
      <c r="AR402" s="230"/>
      <c r="AS402" s="230"/>
      <c r="AT402" s="230"/>
      <c r="AU402" s="230"/>
      <c r="AV402" s="230"/>
      <c r="AW402" s="230"/>
      <c r="AX402" s="230"/>
      <c r="AY402">
        <f>COUNTA($C$402)</f>
        <v>1</v>
      </c>
    </row>
    <row r="403" spans="1:51" ht="48" customHeight="1" x14ac:dyDescent="0.2">
      <c r="A403" s="231">
        <v>5</v>
      </c>
      <c r="B403" s="231">
        <v>1</v>
      </c>
      <c r="C403" s="261" t="s">
        <v>701</v>
      </c>
      <c r="D403" s="262"/>
      <c r="E403" s="262"/>
      <c r="F403" s="262"/>
      <c r="G403" s="262"/>
      <c r="H403" s="262"/>
      <c r="I403" s="263"/>
      <c r="J403" s="234">
        <v>2330001023527</v>
      </c>
      <c r="K403" s="235"/>
      <c r="L403" s="235"/>
      <c r="M403" s="235"/>
      <c r="N403" s="235"/>
      <c r="O403" s="235"/>
      <c r="P403" s="246" t="s">
        <v>725</v>
      </c>
      <c r="Q403" s="236"/>
      <c r="R403" s="236"/>
      <c r="S403" s="236"/>
      <c r="T403" s="236"/>
      <c r="U403" s="236"/>
      <c r="V403" s="236"/>
      <c r="W403" s="236"/>
      <c r="X403" s="236"/>
      <c r="Y403" s="237">
        <v>8</v>
      </c>
      <c r="Z403" s="238"/>
      <c r="AA403" s="238"/>
      <c r="AB403" s="239"/>
      <c r="AC403" s="223" t="s">
        <v>723</v>
      </c>
      <c r="AD403" s="224"/>
      <c r="AE403" s="224"/>
      <c r="AF403" s="224"/>
      <c r="AG403" s="224"/>
      <c r="AH403" s="254" t="s">
        <v>738</v>
      </c>
      <c r="AI403" s="255"/>
      <c r="AJ403" s="255"/>
      <c r="AK403" s="255"/>
      <c r="AL403" s="227" t="s">
        <v>738</v>
      </c>
      <c r="AM403" s="228"/>
      <c r="AN403" s="228"/>
      <c r="AO403" s="229"/>
      <c r="AP403" s="230" t="s">
        <v>281</v>
      </c>
      <c r="AQ403" s="230"/>
      <c r="AR403" s="230"/>
      <c r="AS403" s="230"/>
      <c r="AT403" s="230"/>
      <c r="AU403" s="230"/>
      <c r="AV403" s="230"/>
      <c r="AW403" s="230"/>
      <c r="AX403" s="230"/>
      <c r="AY403">
        <f>COUNTA($C$403)</f>
        <v>1</v>
      </c>
    </row>
    <row r="404" spans="1:51" ht="83.25" customHeight="1" x14ac:dyDescent="0.2">
      <c r="A404" s="231">
        <v>6</v>
      </c>
      <c r="B404" s="231">
        <v>1</v>
      </c>
      <c r="C404" s="261" t="s">
        <v>702</v>
      </c>
      <c r="D404" s="262"/>
      <c r="E404" s="262"/>
      <c r="F404" s="262"/>
      <c r="G404" s="262"/>
      <c r="H404" s="262"/>
      <c r="I404" s="263"/>
      <c r="J404" s="234" t="s">
        <v>726</v>
      </c>
      <c r="K404" s="235"/>
      <c r="L404" s="235"/>
      <c r="M404" s="235"/>
      <c r="N404" s="235"/>
      <c r="O404" s="235"/>
      <c r="P404" s="246" t="s">
        <v>725</v>
      </c>
      <c r="Q404" s="236"/>
      <c r="R404" s="236"/>
      <c r="S404" s="236"/>
      <c r="T404" s="236"/>
      <c r="U404" s="236"/>
      <c r="V404" s="236"/>
      <c r="W404" s="236"/>
      <c r="X404" s="236"/>
      <c r="Y404" s="237">
        <v>8</v>
      </c>
      <c r="Z404" s="238"/>
      <c r="AA404" s="238"/>
      <c r="AB404" s="239"/>
      <c r="AC404" s="223" t="s">
        <v>723</v>
      </c>
      <c r="AD404" s="224"/>
      <c r="AE404" s="224"/>
      <c r="AF404" s="224"/>
      <c r="AG404" s="224"/>
      <c r="AH404" s="254" t="s">
        <v>738</v>
      </c>
      <c r="AI404" s="255"/>
      <c r="AJ404" s="255"/>
      <c r="AK404" s="255"/>
      <c r="AL404" s="227" t="s">
        <v>738</v>
      </c>
      <c r="AM404" s="228"/>
      <c r="AN404" s="228"/>
      <c r="AO404" s="229"/>
      <c r="AP404" s="230" t="s">
        <v>281</v>
      </c>
      <c r="AQ404" s="230"/>
      <c r="AR404" s="230"/>
      <c r="AS404" s="230"/>
      <c r="AT404" s="230"/>
      <c r="AU404" s="230"/>
      <c r="AV404" s="230"/>
      <c r="AW404" s="230"/>
      <c r="AX404" s="230"/>
      <c r="AY404">
        <f>COUNTA($C$404)</f>
        <v>1</v>
      </c>
    </row>
    <row r="405" spans="1:51" ht="50.15" customHeight="1" x14ac:dyDescent="0.2">
      <c r="A405" s="231">
        <v>7</v>
      </c>
      <c r="B405" s="231">
        <v>1</v>
      </c>
      <c r="C405" s="261" t="s">
        <v>703</v>
      </c>
      <c r="D405" s="262"/>
      <c r="E405" s="262"/>
      <c r="F405" s="262"/>
      <c r="G405" s="262"/>
      <c r="H405" s="262"/>
      <c r="I405" s="263"/>
      <c r="J405" s="234" t="s">
        <v>726</v>
      </c>
      <c r="K405" s="235"/>
      <c r="L405" s="235"/>
      <c r="M405" s="235"/>
      <c r="N405" s="235"/>
      <c r="O405" s="235"/>
      <c r="P405" s="246" t="s">
        <v>725</v>
      </c>
      <c r="Q405" s="236"/>
      <c r="R405" s="236"/>
      <c r="S405" s="236"/>
      <c r="T405" s="236"/>
      <c r="U405" s="236"/>
      <c r="V405" s="236"/>
      <c r="W405" s="236"/>
      <c r="X405" s="236"/>
      <c r="Y405" s="237">
        <v>8</v>
      </c>
      <c r="Z405" s="238"/>
      <c r="AA405" s="238"/>
      <c r="AB405" s="239"/>
      <c r="AC405" s="223" t="s">
        <v>723</v>
      </c>
      <c r="AD405" s="224"/>
      <c r="AE405" s="224"/>
      <c r="AF405" s="224"/>
      <c r="AG405" s="224"/>
      <c r="AH405" s="254" t="s">
        <v>738</v>
      </c>
      <c r="AI405" s="255"/>
      <c r="AJ405" s="255"/>
      <c r="AK405" s="255"/>
      <c r="AL405" s="227" t="s">
        <v>738</v>
      </c>
      <c r="AM405" s="228"/>
      <c r="AN405" s="228"/>
      <c r="AO405" s="229"/>
      <c r="AP405" s="230" t="s">
        <v>281</v>
      </c>
      <c r="AQ405" s="230"/>
      <c r="AR405" s="230"/>
      <c r="AS405" s="230"/>
      <c r="AT405" s="230"/>
      <c r="AU405" s="230"/>
      <c r="AV405" s="230"/>
      <c r="AW405" s="230"/>
      <c r="AX405" s="230"/>
      <c r="AY405">
        <f>COUNTA($C$405)</f>
        <v>1</v>
      </c>
    </row>
    <row r="406" spans="1:51" ht="44.4" customHeight="1" x14ac:dyDescent="0.2">
      <c r="A406" s="231">
        <v>8</v>
      </c>
      <c r="B406" s="231">
        <v>1</v>
      </c>
      <c r="C406" s="261" t="s">
        <v>704</v>
      </c>
      <c r="D406" s="262"/>
      <c r="E406" s="262"/>
      <c r="F406" s="262"/>
      <c r="G406" s="262"/>
      <c r="H406" s="262"/>
      <c r="I406" s="263"/>
      <c r="J406" s="234">
        <v>8110005016205</v>
      </c>
      <c r="K406" s="235"/>
      <c r="L406" s="235"/>
      <c r="M406" s="235"/>
      <c r="N406" s="235"/>
      <c r="O406" s="235"/>
      <c r="P406" s="246" t="s">
        <v>725</v>
      </c>
      <c r="Q406" s="236"/>
      <c r="R406" s="236"/>
      <c r="S406" s="236"/>
      <c r="T406" s="236"/>
      <c r="U406" s="236"/>
      <c r="V406" s="236"/>
      <c r="W406" s="236"/>
      <c r="X406" s="236"/>
      <c r="Y406" s="237">
        <v>8</v>
      </c>
      <c r="Z406" s="238"/>
      <c r="AA406" s="238"/>
      <c r="AB406" s="239"/>
      <c r="AC406" s="223" t="s">
        <v>723</v>
      </c>
      <c r="AD406" s="224"/>
      <c r="AE406" s="224"/>
      <c r="AF406" s="224"/>
      <c r="AG406" s="224"/>
      <c r="AH406" s="254" t="s">
        <v>738</v>
      </c>
      <c r="AI406" s="255"/>
      <c r="AJ406" s="255"/>
      <c r="AK406" s="255"/>
      <c r="AL406" s="227" t="s">
        <v>738</v>
      </c>
      <c r="AM406" s="228"/>
      <c r="AN406" s="228"/>
      <c r="AO406" s="229"/>
      <c r="AP406" s="230" t="s">
        <v>281</v>
      </c>
      <c r="AQ406" s="230"/>
      <c r="AR406" s="230"/>
      <c r="AS406" s="230"/>
      <c r="AT406" s="230"/>
      <c r="AU406" s="230"/>
      <c r="AV406" s="230"/>
      <c r="AW406" s="230"/>
      <c r="AX406" s="230"/>
      <c r="AY406">
        <f>COUNTA($C$406)</f>
        <v>1</v>
      </c>
    </row>
    <row r="407" spans="1:51" ht="57" customHeight="1" x14ac:dyDescent="0.2">
      <c r="A407" s="231">
        <v>9</v>
      </c>
      <c r="B407" s="231">
        <v>1</v>
      </c>
      <c r="C407" s="261" t="s">
        <v>705</v>
      </c>
      <c r="D407" s="262"/>
      <c r="E407" s="262"/>
      <c r="F407" s="262"/>
      <c r="G407" s="262"/>
      <c r="H407" s="262"/>
      <c r="I407" s="263"/>
      <c r="J407" s="234" t="s">
        <v>726</v>
      </c>
      <c r="K407" s="235"/>
      <c r="L407" s="235"/>
      <c r="M407" s="235"/>
      <c r="N407" s="235"/>
      <c r="O407" s="235"/>
      <c r="P407" s="246" t="s">
        <v>725</v>
      </c>
      <c r="Q407" s="236"/>
      <c r="R407" s="236"/>
      <c r="S407" s="236"/>
      <c r="T407" s="236"/>
      <c r="U407" s="236"/>
      <c r="V407" s="236"/>
      <c r="W407" s="236"/>
      <c r="X407" s="236"/>
      <c r="Y407" s="237">
        <v>8</v>
      </c>
      <c r="Z407" s="238"/>
      <c r="AA407" s="238"/>
      <c r="AB407" s="239"/>
      <c r="AC407" s="223" t="s">
        <v>723</v>
      </c>
      <c r="AD407" s="224"/>
      <c r="AE407" s="224"/>
      <c r="AF407" s="224"/>
      <c r="AG407" s="224"/>
      <c r="AH407" s="254" t="s">
        <v>738</v>
      </c>
      <c r="AI407" s="255"/>
      <c r="AJ407" s="255"/>
      <c r="AK407" s="255"/>
      <c r="AL407" s="227" t="s">
        <v>738</v>
      </c>
      <c r="AM407" s="228"/>
      <c r="AN407" s="228"/>
      <c r="AO407" s="229"/>
      <c r="AP407" s="230" t="s">
        <v>281</v>
      </c>
      <c r="AQ407" s="230"/>
      <c r="AR407" s="230"/>
      <c r="AS407" s="230"/>
      <c r="AT407" s="230"/>
      <c r="AU407" s="230"/>
      <c r="AV407" s="230"/>
      <c r="AW407" s="230"/>
      <c r="AX407" s="230"/>
      <c r="AY407">
        <f>COUNTA($C$407)</f>
        <v>1</v>
      </c>
    </row>
    <row r="408" spans="1:51" ht="50.4" customHeight="1" x14ac:dyDescent="0.2">
      <c r="A408" s="231">
        <v>10</v>
      </c>
      <c r="B408" s="231">
        <v>1</v>
      </c>
      <c r="C408" s="261" t="s">
        <v>706</v>
      </c>
      <c r="D408" s="262"/>
      <c r="E408" s="262"/>
      <c r="F408" s="262"/>
      <c r="G408" s="262"/>
      <c r="H408" s="262"/>
      <c r="I408" s="263"/>
      <c r="J408" s="234" t="s">
        <v>726</v>
      </c>
      <c r="K408" s="235"/>
      <c r="L408" s="235"/>
      <c r="M408" s="235"/>
      <c r="N408" s="235"/>
      <c r="O408" s="235"/>
      <c r="P408" s="246" t="s">
        <v>725</v>
      </c>
      <c r="Q408" s="236"/>
      <c r="R408" s="236"/>
      <c r="S408" s="236"/>
      <c r="T408" s="236"/>
      <c r="U408" s="236"/>
      <c r="V408" s="236"/>
      <c r="W408" s="236"/>
      <c r="X408" s="236"/>
      <c r="Y408" s="237">
        <v>8</v>
      </c>
      <c r="Z408" s="238"/>
      <c r="AA408" s="238"/>
      <c r="AB408" s="239"/>
      <c r="AC408" s="223" t="s">
        <v>723</v>
      </c>
      <c r="AD408" s="224"/>
      <c r="AE408" s="224"/>
      <c r="AF408" s="224"/>
      <c r="AG408" s="224"/>
      <c r="AH408" s="254" t="s">
        <v>738</v>
      </c>
      <c r="AI408" s="255"/>
      <c r="AJ408" s="255"/>
      <c r="AK408" s="255"/>
      <c r="AL408" s="227" t="s">
        <v>738</v>
      </c>
      <c r="AM408" s="228"/>
      <c r="AN408" s="228"/>
      <c r="AO408" s="229"/>
      <c r="AP408" s="230" t="s">
        <v>281</v>
      </c>
      <c r="AQ408" s="230"/>
      <c r="AR408" s="230"/>
      <c r="AS408" s="230"/>
      <c r="AT408" s="230"/>
      <c r="AU408" s="230"/>
      <c r="AV408" s="230"/>
      <c r="AW408" s="230"/>
      <c r="AX408" s="230"/>
      <c r="AY408">
        <f>COUNTA($C$408)</f>
        <v>1</v>
      </c>
    </row>
    <row r="409" spans="1:51" ht="47.4" customHeight="1" x14ac:dyDescent="0.2">
      <c r="A409" s="231">
        <v>11</v>
      </c>
      <c r="B409" s="231">
        <v>1</v>
      </c>
      <c r="C409" s="261" t="s">
        <v>707</v>
      </c>
      <c r="D409" s="262"/>
      <c r="E409" s="262"/>
      <c r="F409" s="262"/>
      <c r="G409" s="262"/>
      <c r="H409" s="262"/>
      <c r="I409" s="263"/>
      <c r="J409" s="234" t="s">
        <v>726</v>
      </c>
      <c r="K409" s="235"/>
      <c r="L409" s="235"/>
      <c r="M409" s="235"/>
      <c r="N409" s="235"/>
      <c r="O409" s="235"/>
      <c r="P409" s="246" t="s">
        <v>725</v>
      </c>
      <c r="Q409" s="236"/>
      <c r="R409" s="236"/>
      <c r="S409" s="236"/>
      <c r="T409" s="236"/>
      <c r="U409" s="236"/>
      <c r="V409" s="236"/>
      <c r="W409" s="236"/>
      <c r="X409" s="236"/>
      <c r="Y409" s="237">
        <v>8</v>
      </c>
      <c r="Z409" s="238"/>
      <c r="AA409" s="238"/>
      <c r="AB409" s="239"/>
      <c r="AC409" s="223" t="s">
        <v>723</v>
      </c>
      <c r="AD409" s="224"/>
      <c r="AE409" s="224"/>
      <c r="AF409" s="224"/>
      <c r="AG409" s="224"/>
      <c r="AH409" s="254" t="s">
        <v>738</v>
      </c>
      <c r="AI409" s="255"/>
      <c r="AJ409" s="255"/>
      <c r="AK409" s="255"/>
      <c r="AL409" s="227" t="s">
        <v>738</v>
      </c>
      <c r="AM409" s="228"/>
      <c r="AN409" s="228"/>
      <c r="AO409" s="229"/>
      <c r="AP409" s="230" t="s">
        <v>281</v>
      </c>
      <c r="AQ409" s="230"/>
      <c r="AR409" s="230"/>
      <c r="AS409" s="230"/>
      <c r="AT409" s="230"/>
      <c r="AU409" s="230"/>
      <c r="AV409" s="230"/>
      <c r="AW409" s="230"/>
      <c r="AX409" s="230"/>
      <c r="AY409">
        <f>COUNTA($C$409)</f>
        <v>1</v>
      </c>
    </row>
    <row r="410" spans="1:51" ht="45.65" customHeight="1" x14ac:dyDescent="0.2">
      <c r="A410" s="231">
        <v>12</v>
      </c>
      <c r="B410" s="231">
        <v>1</v>
      </c>
      <c r="C410" s="261" t="s">
        <v>708</v>
      </c>
      <c r="D410" s="262"/>
      <c r="E410" s="262"/>
      <c r="F410" s="262"/>
      <c r="G410" s="262"/>
      <c r="H410" s="262"/>
      <c r="I410" s="263"/>
      <c r="J410" s="234" t="s">
        <v>726</v>
      </c>
      <c r="K410" s="235"/>
      <c r="L410" s="235"/>
      <c r="M410" s="235"/>
      <c r="N410" s="235"/>
      <c r="O410" s="235"/>
      <c r="P410" s="246" t="s">
        <v>725</v>
      </c>
      <c r="Q410" s="236"/>
      <c r="R410" s="236"/>
      <c r="S410" s="236"/>
      <c r="T410" s="236"/>
      <c r="U410" s="236"/>
      <c r="V410" s="236"/>
      <c r="W410" s="236"/>
      <c r="X410" s="236"/>
      <c r="Y410" s="237">
        <v>8</v>
      </c>
      <c r="Z410" s="238"/>
      <c r="AA410" s="238"/>
      <c r="AB410" s="239"/>
      <c r="AC410" s="223" t="s">
        <v>723</v>
      </c>
      <c r="AD410" s="224"/>
      <c r="AE410" s="224"/>
      <c r="AF410" s="224"/>
      <c r="AG410" s="224"/>
      <c r="AH410" s="254" t="s">
        <v>738</v>
      </c>
      <c r="AI410" s="255"/>
      <c r="AJ410" s="255"/>
      <c r="AK410" s="255"/>
      <c r="AL410" s="227" t="s">
        <v>738</v>
      </c>
      <c r="AM410" s="228"/>
      <c r="AN410" s="228"/>
      <c r="AO410" s="229"/>
      <c r="AP410" s="230" t="s">
        <v>281</v>
      </c>
      <c r="AQ410" s="230"/>
      <c r="AR410" s="230"/>
      <c r="AS410" s="230"/>
      <c r="AT410" s="230"/>
      <c r="AU410" s="230"/>
      <c r="AV410" s="230"/>
      <c r="AW410" s="230"/>
      <c r="AX410" s="230"/>
      <c r="AY410">
        <f>COUNTA($C$410)</f>
        <v>1</v>
      </c>
    </row>
    <row r="411" spans="1:51" ht="51.75" customHeight="1" x14ac:dyDescent="0.2">
      <c r="A411" s="231">
        <v>13</v>
      </c>
      <c r="B411" s="231">
        <v>1</v>
      </c>
      <c r="C411" s="261" t="s">
        <v>709</v>
      </c>
      <c r="D411" s="262"/>
      <c r="E411" s="262"/>
      <c r="F411" s="262"/>
      <c r="G411" s="262"/>
      <c r="H411" s="262"/>
      <c r="I411" s="263"/>
      <c r="J411" s="234">
        <v>7020005013526</v>
      </c>
      <c r="K411" s="235"/>
      <c r="L411" s="235"/>
      <c r="M411" s="235"/>
      <c r="N411" s="235"/>
      <c r="O411" s="235"/>
      <c r="P411" s="246" t="s">
        <v>725</v>
      </c>
      <c r="Q411" s="236"/>
      <c r="R411" s="236"/>
      <c r="S411" s="236"/>
      <c r="T411" s="236"/>
      <c r="U411" s="236"/>
      <c r="V411" s="236"/>
      <c r="W411" s="236"/>
      <c r="X411" s="236"/>
      <c r="Y411" s="237">
        <v>8</v>
      </c>
      <c r="Z411" s="238"/>
      <c r="AA411" s="238"/>
      <c r="AB411" s="239"/>
      <c r="AC411" s="223" t="s">
        <v>723</v>
      </c>
      <c r="AD411" s="224"/>
      <c r="AE411" s="224"/>
      <c r="AF411" s="224"/>
      <c r="AG411" s="224"/>
      <c r="AH411" s="254" t="s">
        <v>738</v>
      </c>
      <c r="AI411" s="255"/>
      <c r="AJ411" s="255"/>
      <c r="AK411" s="255"/>
      <c r="AL411" s="227" t="s">
        <v>738</v>
      </c>
      <c r="AM411" s="228"/>
      <c r="AN411" s="228"/>
      <c r="AO411" s="229"/>
      <c r="AP411" s="230" t="s">
        <v>281</v>
      </c>
      <c r="AQ411" s="230"/>
      <c r="AR411" s="230"/>
      <c r="AS411" s="230"/>
      <c r="AT411" s="230"/>
      <c r="AU411" s="230"/>
      <c r="AV411" s="230"/>
      <c r="AW411" s="230"/>
      <c r="AX411" s="230"/>
      <c r="AY411">
        <f>COUNTA($C$411)</f>
        <v>1</v>
      </c>
    </row>
    <row r="412" spans="1:51" ht="46.4" customHeight="1" x14ac:dyDescent="0.2">
      <c r="A412" s="231">
        <v>14</v>
      </c>
      <c r="B412" s="231">
        <v>1</v>
      </c>
      <c r="C412" s="261" t="s">
        <v>710</v>
      </c>
      <c r="D412" s="262"/>
      <c r="E412" s="262"/>
      <c r="F412" s="262"/>
      <c r="G412" s="262"/>
      <c r="H412" s="262"/>
      <c r="I412" s="263"/>
      <c r="J412" s="234">
        <v>3340005002806</v>
      </c>
      <c r="K412" s="235"/>
      <c r="L412" s="235"/>
      <c r="M412" s="235"/>
      <c r="N412" s="235"/>
      <c r="O412" s="235"/>
      <c r="P412" s="246" t="s">
        <v>725</v>
      </c>
      <c r="Q412" s="236"/>
      <c r="R412" s="236"/>
      <c r="S412" s="236"/>
      <c r="T412" s="236"/>
      <c r="U412" s="236"/>
      <c r="V412" s="236"/>
      <c r="W412" s="236"/>
      <c r="X412" s="236"/>
      <c r="Y412" s="237">
        <v>8</v>
      </c>
      <c r="Z412" s="238"/>
      <c r="AA412" s="238"/>
      <c r="AB412" s="239"/>
      <c r="AC412" s="223" t="s">
        <v>723</v>
      </c>
      <c r="AD412" s="224"/>
      <c r="AE412" s="224"/>
      <c r="AF412" s="224"/>
      <c r="AG412" s="224"/>
      <c r="AH412" s="254" t="s">
        <v>738</v>
      </c>
      <c r="AI412" s="255"/>
      <c r="AJ412" s="255"/>
      <c r="AK412" s="255"/>
      <c r="AL412" s="227" t="s">
        <v>738</v>
      </c>
      <c r="AM412" s="228"/>
      <c r="AN412" s="228"/>
      <c r="AO412" s="229"/>
      <c r="AP412" s="230" t="s">
        <v>281</v>
      </c>
      <c r="AQ412" s="230"/>
      <c r="AR412" s="230"/>
      <c r="AS412" s="230"/>
      <c r="AT412" s="230"/>
      <c r="AU412" s="230"/>
      <c r="AV412" s="230"/>
      <c r="AW412" s="230"/>
      <c r="AX412" s="230"/>
      <c r="AY412">
        <f>COUNTA($C$412)</f>
        <v>1</v>
      </c>
    </row>
    <row r="413" spans="1:51" ht="46.4" customHeight="1" x14ac:dyDescent="0.2">
      <c r="A413" s="231">
        <v>15</v>
      </c>
      <c r="B413" s="231">
        <v>1</v>
      </c>
      <c r="C413" s="261" t="s">
        <v>711</v>
      </c>
      <c r="D413" s="262"/>
      <c r="E413" s="262"/>
      <c r="F413" s="262"/>
      <c r="G413" s="262"/>
      <c r="H413" s="262"/>
      <c r="I413" s="263"/>
      <c r="J413" s="234" t="s">
        <v>726</v>
      </c>
      <c r="K413" s="235"/>
      <c r="L413" s="235"/>
      <c r="M413" s="235"/>
      <c r="N413" s="235"/>
      <c r="O413" s="235"/>
      <c r="P413" s="246" t="s">
        <v>725</v>
      </c>
      <c r="Q413" s="236"/>
      <c r="R413" s="236"/>
      <c r="S413" s="236"/>
      <c r="T413" s="236"/>
      <c r="U413" s="236"/>
      <c r="V413" s="236"/>
      <c r="W413" s="236"/>
      <c r="X413" s="236"/>
      <c r="Y413" s="237">
        <v>8</v>
      </c>
      <c r="Z413" s="238"/>
      <c r="AA413" s="238"/>
      <c r="AB413" s="239"/>
      <c r="AC413" s="223" t="s">
        <v>723</v>
      </c>
      <c r="AD413" s="224"/>
      <c r="AE413" s="224"/>
      <c r="AF413" s="224"/>
      <c r="AG413" s="224"/>
      <c r="AH413" s="254" t="s">
        <v>738</v>
      </c>
      <c r="AI413" s="255"/>
      <c r="AJ413" s="255"/>
      <c r="AK413" s="255"/>
      <c r="AL413" s="227" t="s">
        <v>738</v>
      </c>
      <c r="AM413" s="228"/>
      <c r="AN413" s="228"/>
      <c r="AO413" s="229"/>
      <c r="AP413" s="230" t="s">
        <v>281</v>
      </c>
      <c r="AQ413" s="230"/>
      <c r="AR413" s="230"/>
      <c r="AS413" s="230"/>
      <c r="AT413" s="230"/>
      <c r="AU413" s="230"/>
      <c r="AV413" s="230"/>
      <c r="AW413" s="230"/>
      <c r="AX413" s="230"/>
      <c r="AY413">
        <f>COUNTA($C$413)</f>
        <v>1</v>
      </c>
    </row>
    <row r="414" spans="1:51" ht="46.4" customHeight="1" x14ac:dyDescent="0.2">
      <c r="A414" s="231">
        <v>16</v>
      </c>
      <c r="B414" s="231">
        <v>1</v>
      </c>
      <c r="C414" s="261" t="s">
        <v>712</v>
      </c>
      <c r="D414" s="262"/>
      <c r="E414" s="262"/>
      <c r="F414" s="262"/>
      <c r="G414" s="262"/>
      <c r="H414" s="262"/>
      <c r="I414" s="263"/>
      <c r="J414" s="234">
        <v>1350005003383</v>
      </c>
      <c r="K414" s="235"/>
      <c r="L414" s="235"/>
      <c r="M414" s="235"/>
      <c r="N414" s="235"/>
      <c r="O414" s="235"/>
      <c r="P414" s="246" t="s">
        <v>725</v>
      </c>
      <c r="Q414" s="236"/>
      <c r="R414" s="236"/>
      <c r="S414" s="236"/>
      <c r="T414" s="236"/>
      <c r="U414" s="236"/>
      <c r="V414" s="236"/>
      <c r="W414" s="236"/>
      <c r="X414" s="236"/>
      <c r="Y414" s="237">
        <v>8</v>
      </c>
      <c r="Z414" s="238"/>
      <c r="AA414" s="238"/>
      <c r="AB414" s="239"/>
      <c r="AC414" s="223" t="s">
        <v>723</v>
      </c>
      <c r="AD414" s="224"/>
      <c r="AE414" s="224"/>
      <c r="AF414" s="224"/>
      <c r="AG414" s="224"/>
      <c r="AH414" s="254" t="s">
        <v>738</v>
      </c>
      <c r="AI414" s="255"/>
      <c r="AJ414" s="255"/>
      <c r="AK414" s="255"/>
      <c r="AL414" s="227" t="s">
        <v>738</v>
      </c>
      <c r="AM414" s="228"/>
      <c r="AN414" s="228"/>
      <c r="AO414" s="229"/>
      <c r="AP414" s="230" t="s">
        <v>281</v>
      </c>
      <c r="AQ414" s="230"/>
      <c r="AR414" s="230"/>
      <c r="AS414" s="230"/>
      <c r="AT414" s="230"/>
      <c r="AU414" s="230"/>
      <c r="AV414" s="230"/>
      <c r="AW414" s="230"/>
      <c r="AX414" s="230"/>
      <c r="AY414">
        <f>COUNTA($C$414)</f>
        <v>1</v>
      </c>
    </row>
    <row r="415" spans="1:51" s="16" customFormat="1" ht="46.4" customHeight="1" x14ac:dyDescent="0.2">
      <c r="A415" s="231">
        <v>17</v>
      </c>
      <c r="B415" s="231">
        <v>1</v>
      </c>
      <c r="C415" s="261" t="s">
        <v>713</v>
      </c>
      <c r="D415" s="262"/>
      <c r="E415" s="262"/>
      <c r="F415" s="262"/>
      <c r="G415" s="262"/>
      <c r="H415" s="262"/>
      <c r="I415" s="263"/>
      <c r="J415" s="234" t="s">
        <v>726</v>
      </c>
      <c r="K415" s="235"/>
      <c r="L415" s="235"/>
      <c r="M415" s="235"/>
      <c r="N415" s="235"/>
      <c r="O415" s="235"/>
      <c r="P415" s="246" t="s">
        <v>725</v>
      </c>
      <c r="Q415" s="236"/>
      <c r="R415" s="236"/>
      <c r="S415" s="236"/>
      <c r="T415" s="236"/>
      <c r="U415" s="236"/>
      <c r="V415" s="236"/>
      <c r="W415" s="236"/>
      <c r="X415" s="236"/>
      <c r="Y415" s="237">
        <v>8</v>
      </c>
      <c r="Z415" s="238"/>
      <c r="AA415" s="238"/>
      <c r="AB415" s="239"/>
      <c r="AC415" s="223" t="s">
        <v>723</v>
      </c>
      <c r="AD415" s="224"/>
      <c r="AE415" s="224"/>
      <c r="AF415" s="224"/>
      <c r="AG415" s="224"/>
      <c r="AH415" s="254" t="s">
        <v>738</v>
      </c>
      <c r="AI415" s="255"/>
      <c r="AJ415" s="255"/>
      <c r="AK415" s="255"/>
      <c r="AL415" s="227" t="s">
        <v>738</v>
      </c>
      <c r="AM415" s="228"/>
      <c r="AN415" s="228"/>
      <c r="AO415" s="229"/>
      <c r="AP415" s="230" t="s">
        <v>281</v>
      </c>
      <c r="AQ415" s="230"/>
      <c r="AR415" s="230"/>
      <c r="AS415" s="230"/>
      <c r="AT415" s="230"/>
      <c r="AU415" s="230"/>
      <c r="AV415" s="230"/>
      <c r="AW415" s="230"/>
      <c r="AX415" s="230"/>
      <c r="AY415">
        <f>COUNTA($C$415)</f>
        <v>1</v>
      </c>
    </row>
    <row r="416" spans="1:51" ht="46.4" customHeight="1" x14ac:dyDescent="0.2">
      <c r="A416" s="231">
        <v>18</v>
      </c>
      <c r="B416" s="231">
        <v>1</v>
      </c>
      <c r="C416" s="261" t="s">
        <v>714</v>
      </c>
      <c r="D416" s="262"/>
      <c r="E416" s="262"/>
      <c r="F416" s="262"/>
      <c r="G416" s="262"/>
      <c r="H416" s="262"/>
      <c r="I416" s="263"/>
      <c r="J416" s="234">
        <v>7700150106809</v>
      </c>
      <c r="K416" s="235"/>
      <c r="L416" s="235"/>
      <c r="M416" s="235"/>
      <c r="N416" s="235"/>
      <c r="O416" s="235"/>
      <c r="P416" s="246" t="s">
        <v>725</v>
      </c>
      <c r="Q416" s="236"/>
      <c r="R416" s="236"/>
      <c r="S416" s="236"/>
      <c r="T416" s="236"/>
      <c r="U416" s="236"/>
      <c r="V416" s="236"/>
      <c r="W416" s="236"/>
      <c r="X416" s="236"/>
      <c r="Y416" s="237">
        <v>8</v>
      </c>
      <c r="Z416" s="238"/>
      <c r="AA416" s="238"/>
      <c r="AB416" s="239"/>
      <c r="AC416" s="223" t="s">
        <v>723</v>
      </c>
      <c r="AD416" s="224"/>
      <c r="AE416" s="224"/>
      <c r="AF416" s="224"/>
      <c r="AG416" s="224"/>
      <c r="AH416" s="254" t="s">
        <v>738</v>
      </c>
      <c r="AI416" s="255"/>
      <c r="AJ416" s="255"/>
      <c r="AK416" s="255"/>
      <c r="AL416" s="227" t="s">
        <v>738</v>
      </c>
      <c r="AM416" s="228"/>
      <c r="AN416" s="228"/>
      <c r="AO416" s="229"/>
      <c r="AP416" s="230" t="s">
        <v>281</v>
      </c>
      <c r="AQ416" s="230"/>
      <c r="AR416" s="230"/>
      <c r="AS416" s="230"/>
      <c r="AT416" s="230"/>
      <c r="AU416" s="230"/>
      <c r="AV416" s="230"/>
      <c r="AW416" s="230"/>
      <c r="AX416" s="230"/>
      <c r="AY416">
        <f>COUNTA($C$416)</f>
        <v>1</v>
      </c>
    </row>
    <row r="417" spans="1:51" ht="46.4" customHeight="1" x14ac:dyDescent="0.2">
      <c r="A417" s="231">
        <v>19</v>
      </c>
      <c r="B417" s="231">
        <v>1</v>
      </c>
      <c r="C417" s="261" t="s">
        <v>715</v>
      </c>
      <c r="D417" s="262"/>
      <c r="E417" s="262"/>
      <c r="F417" s="262"/>
      <c r="G417" s="262"/>
      <c r="H417" s="262"/>
      <c r="I417" s="263"/>
      <c r="J417" s="234">
        <v>1010501035022</v>
      </c>
      <c r="K417" s="235"/>
      <c r="L417" s="235"/>
      <c r="M417" s="235"/>
      <c r="N417" s="235"/>
      <c r="O417" s="235"/>
      <c r="P417" s="246" t="s">
        <v>725</v>
      </c>
      <c r="Q417" s="236"/>
      <c r="R417" s="236"/>
      <c r="S417" s="236"/>
      <c r="T417" s="236"/>
      <c r="U417" s="236"/>
      <c r="V417" s="236"/>
      <c r="W417" s="236"/>
      <c r="X417" s="236"/>
      <c r="Y417" s="237">
        <v>8</v>
      </c>
      <c r="Z417" s="238"/>
      <c r="AA417" s="238"/>
      <c r="AB417" s="239"/>
      <c r="AC417" s="223" t="s">
        <v>723</v>
      </c>
      <c r="AD417" s="224"/>
      <c r="AE417" s="224"/>
      <c r="AF417" s="224"/>
      <c r="AG417" s="224"/>
      <c r="AH417" s="254" t="s">
        <v>738</v>
      </c>
      <c r="AI417" s="255"/>
      <c r="AJ417" s="255"/>
      <c r="AK417" s="255"/>
      <c r="AL417" s="227" t="s">
        <v>738</v>
      </c>
      <c r="AM417" s="228"/>
      <c r="AN417" s="228"/>
      <c r="AO417" s="229"/>
      <c r="AP417" s="230" t="s">
        <v>281</v>
      </c>
      <c r="AQ417" s="230"/>
      <c r="AR417" s="230"/>
      <c r="AS417" s="230"/>
      <c r="AT417" s="230"/>
      <c r="AU417" s="230"/>
      <c r="AV417" s="230"/>
      <c r="AW417" s="230"/>
      <c r="AX417" s="230"/>
      <c r="AY417">
        <f>COUNTA($C$417)</f>
        <v>1</v>
      </c>
    </row>
    <row r="418" spans="1:51" ht="46.4" customHeight="1" x14ac:dyDescent="0.2">
      <c r="A418" s="231">
        <v>20</v>
      </c>
      <c r="B418" s="231">
        <v>1</v>
      </c>
      <c r="C418" s="261" t="s">
        <v>716</v>
      </c>
      <c r="D418" s="262"/>
      <c r="E418" s="262"/>
      <c r="F418" s="262"/>
      <c r="G418" s="262"/>
      <c r="H418" s="262"/>
      <c r="I418" s="263"/>
      <c r="J418" s="234">
        <v>7140001115784</v>
      </c>
      <c r="K418" s="235"/>
      <c r="L418" s="235"/>
      <c r="M418" s="235"/>
      <c r="N418" s="235"/>
      <c r="O418" s="235"/>
      <c r="P418" s="246" t="s">
        <v>725</v>
      </c>
      <c r="Q418" s="236"/>
      <c r="R418" s="236"/>
      <c r="S418" s="236"/>
      <c r="T418" s="236"/>
      <c r="U418" s="236"/>
      <c r="V418" s="236"/>
      <c r="W418" s="236"/>
      <c r="X418" s="236"/>
      <c r="Y418" s="237">
        <v>8</v>
      </c>
      <c r="Z418" s="238"/>
      <c r="AA418" s="238"/>
      <c r="AB418" s="239"/>
      <c r="AC418" s="223" t="s">
        <v>723</v>
      </c>
      <c r="AD418" s="224"/>
      <c r="AE418" s="224"/>
      <c r="AF418" s="224"/>
      <c r="AG418" s="224"/>
      <c r="AH418" s="254" t="s">
        <v>738</v>
      </c>
      <c r="AI418" s="255"/>
      <c r="AJ418" s="255"/>
      <c r="AK418" s="255"/>
      <c r="AL418" s="227" t="s">
        <v>738</v>
      </c>
      <c r="AM418" s="228"/>
      <c r="AN418" s="228"/>
      <c r="AO418" s="229"/>
      <c r="AP418" s="230" t="s">
        <v>281</v>
      </c>
      <c r="AQ418" s="230"/>
      <c r="AR418" s="230"/>
      <c r="AS418" s="230"/>
      <c r="AT418" s="230"/>
      <c r="AU418" s="230"/>
      <c r="AV418" s="230"/>
      <c r="AW418" s="230"/>
      <c r="AX418" s="230"/>
      <c r="AY418">
        <f>COUNTA($C$418)</f>
        <v>1</v>
      </c>
    </row>
    <row r="419" spans="1:51" ht="46.4" customHeight="1" x14ac:dyDescent="0.2">
      <c r="A419" s="231">
        <v>21</v>
      </c>
      <c r="B419" s="231">
        <v>1</v>
      </c>
      <c r="C419" s="261" t="s">
        <v>717</v>
      </c>
      <c r="D419" s="262"/>
      <c r="E419" s="262"/>
      <c r="F419" s="262"/>
      <c r="G419" s="262"/>
      <c r="H419" s="262"/>
      <c r="I419" s="263"/>
      <c r="J419" s="234">
        <v>7100001030302</v>
      </c>
      <c r="K419" s="235"/>
      <c r="L419" s="235"/>
      <c r="M419" s="235"/>
      <c r="N419" s="235"/>
      <c r="O419" s="235"/>
      <c r="P419" s="246" t="s">
        <v>725</v>
      </c>
      <c r="Q419" s="236"/>
      <c r="R419" s="236"/>
      <c r="S419" s="236"/>
      <c r="T419" s="236"/>
      <c r="U419" s="236"/>
      <c r="V419" s="236"/>
      <c r="W419" s="236"/>
      <c r="X419" s="236"/>
      <c r="Y419" s="237">
        <v>8</v>
      </c>
      <c r="Z419" s="238"/>
      <c r="AA419" s="238"/>
      <c r="AB419" s="239"/>
      <c r="AC419" s="223" t="s">
        <v>723</v>
      </c>
      <c r="AD419" s="224"/>
      <c r="AE419" s="224"/>
      <c r="AF419" s="224"/>
      <c r="AG419" s="224"/>
      <c r="AH419" s="254" t="s">
        <v>738</v>
      </c>
      <c r="AI419" s="255"/>
      <c r="AJ419" s="255"/>
      <c r="AK419" s="255"/>
      <c r="AL419" s="227" t="s">
        <v>738</v>
      </c>
      <c r="AM419" s="228"/>
      <c r="AN419" s="228"/>
      <c r="AO419" s="229"/>
      <c r="AP419" s="230" t="s">
        <v>281</v>
      </c>
      <c r="AQ419" s="230"/>
      <c r="AR419" s="230"/>
      <c r="AS419" s="230"/>
      <c r="AT419" s="230"/>
      <c r="AU419" s="230"/>
      <c r="AV419" s="230"/>
      <c r="AW419" s="230"/>
      <c r="AX419" s="230"/>
      <c r="AY419">
        <f>COUNTA($C$419)</f>
        <v>1</v>
      </c>
    </row>
    <row r="420" spans="1:51" ht="46.4" customHeight="1" x14ac:dyDescent="0.2">
      <c r="A420" s="231">
        <v>22</v>
      </c>
      <c r="B420" s="231">
        <v>1</v>
      </c>
      <c r="C420" s="261" t="s">
        <v>718</v>
      </c>
      <c r="D420" s="262"/>
      <c r="E420" s="262"/>
      <c r="F420" s="262"/>
      <c r="G420" s="262"/>
      <c r="H420" s="262"/>
      <c r="I420" s="263"/>
      <c r="J420" s="234" t="s">
        <v>726</v>
      </c>
      <c r="K420" s="235"/>
      <c r="L420" s="235"/>
      <c r="M420" s="235"/>
      <c r="N420" s="235"/>
      <c r="O420" s="235"/>
      <c r="P420" s="246" t="s">
        <v>725</v>
      </c>
      <c r="Q420" s="236"/>
      <c r="R420" s="236"/>
      <c r="S420" s="236"/>
      <c r="T420" s="236"/>
      <c r="U420" s="236"/>
      <c r="V420" s="236"/>
      <c r="W420" s="236"/>
      <c r="X420" s="236"/>
      <c r="Y420" s="237">
        <v>8</v>
      </c>
      <c r="Z420" s="238"/>
      <c r="AA420" s="238"/>
      <c r="AB420" s="239"/>
      <c r="AC420" s="223" t="s">
        <v>723</v>
      </c>
      <c r="AD420" s="224"/>
      <c r="AE420" s="224"/>
      <c r="AF420" s="224"/>
      <c r="AG420" s="224"/>
      <c r="AH420" s="254" t="s">
        <v>738</v>
      </c>
      <c r="AI420" s="255"/>
      <c r="AJ420" s="255"/>
      <c r="AK420" s="255"/>
      <c r="AL420" s="227" t="s">
        <v>738</v>
      </c>
      <c r="AM420" s="228"/>
      <c r="AN420" s="228"/>
      <c r="AO420" s="229"/>
      <c r="AP420" s="230" t="s">
        <v>281</v>
      </c>
      <c r="AQ420" s="230"/>
      <c r="AR420" s="230"/>
      <c r="AS420" s="230"/>
      <c r="AT420" s="230"/>
      <c r="AU420" s="230"/>
      <c r="AV420" s="230"/>
      <c r="AW420" s="230"/>
      <c r="AX420" s="230"/>
      <c r="AY420">
        <f>COUNTA($C$420)</f>
        <v>1</v>
      </c>
    </row>
    <row r="421" spans="1:51" ht="46.4" customHeight="1" x14ac:dyDescent="0.2">
      <c r="A421" s="231">
        <v>23</v>
      </c>
      <c r="B421" s="231">
        <v>1</v>
      </c>
      <c r="C421" s="261" t="s">
        <v>719</v>
      </c>
      <c r="D421" s="262"/>
      <c r="E421" s="262"/>
      <c r="F421" s="262"/>
      <c r="G421" s="262"/>
      <c r="H421" s="262"/>
      <c r="I421" s="263"/>
      <c r="J421" s="234">
        <v>3290805009353</v>
      </c>
      <c r="K421" s="235"/>
      <c r="L421" s="235"/>
      <c r="M421" s="235"/>
      <c r="N421" s="235"/>
      <c r="O421" s="235"/>
      <c r="P421" s="246" t="s">
        <v>725</v>
      </c>
      <c r="Q421" s="236"/>
      <c r="R421" s="236"/>
      <c r="S421" s="236"/>
      <c r="T421" s="236"/>
      <c r="U421" s="236"/>
      <c r="V421" s="236"/>
      <c r="W421" s="236"/>
      <c r="X421" s="236"/>
      <c r="Y421" s="237">
        <v>8</v>
      </c>
      <c r="Z421" s="238"/>
      <c r="AA421" s="238"/>
      <c r="AB421" s="239"/>
      <c r="AC421" s="223" t="s">
        <v>723</v>
      </c>
      <c r="AD421" s="224"/>
      <c r="AE421" s="224"/>
      <c r="AF421" s="224"/>
      <c r="AG421" s="224"/>
      <c r="AH421" s="254" t="s">
        <v>738</v>
      </c>
      <c r="AI421" s="255"/>
      <c r="AJ421" s="255"/>
      <c r="AK421" s="255"/>
      <c r="AL421" s="227" t="s">
        <v>738</v>
      </c>
      <c r="AM421" s="228"/>
      <c r="AN421" s="228"/>
      <c r="AO421" s="229"/>
      <c r="AP421" s="230" t="s">
        <v>281</v>
      </c>
      <c r="AQ421" s="230"/>
      <c r="AR421" s="230"/>
      <c r="AS421" s="230"/>
      <c r="AT421" s="230"/>
      <c r="AU421" s="230"/>
      <c r="AV421" s="230"/>
      <c r="AW421" s="230"/>
      <c r="AX421" s="230"/>
      <c r="AY421">
        <f>COUNTA($C$421)</f>
        <v>1</v>
      </c>
    </row>
    <row r="422" spans="1:51" ht="46.4" customHeight="1" x14ac:dyDescent="0.2">
      <c r="A422" s="231">
        <v>24</v>
      </c>
      <c r="B422" s="231">
        <v>1</v>
      </c>
      <c r="C422" s="261" t="s">
        <v>720</v>
      </c>
      <c r="D422" s="262"/>
      <c r="E422" s="262"/>
      <c r="F422" s="262"/>
      <c r="G422" s="262"/>
      <c r="H422" s="262"/>
      <c r="I422" s="263"/>
      <c r="J422" s="234" t="s">
        <v>726</v>
      </c>
      <c r="K422" s="235"/>
      <c r="L422" s="235"/>
      <c r="M422" s="235"/>
      <c r="N422" s="235"/>
      <c r="O422" s="235"/>
      <c r="P422" s="246" t="s">
        <v>725</v>
      </c>
      <c r="Q422" s="236"/>
      <c r="R422" s="236"/>
      <c r="S422" s="236"/>
      <c r="T422" s="236"/>
      <c r="U422" s="236"/>
      <c r="V422" s="236"/>
      <c r="W422" s="236"/>
      <c r="X422" s="236"/>
      <c r="Y422" s="237">
        <v>8</v>
      </c>
      <c r="Z422" s="238"/>
      <c r="AA422" s="238"/>
      <c r="AB422" s="239"/>
      <c r="AC422" s="223" t="s">
        <v>723</v>
      </c>
      <c r="AD422" s="224"/>
      <c r="AE422" s="224"/>
      <c r="AF422" s="224"/>
      <c r="AG422" s="224"/>
      <c r="AH422" s="254" t="s">
        <v>738</v>
      </c>
      <c r="AI422" s="255"/>
      <c r="AJ422" s="255"/>
      <c r="AK422" s="255"/>
      <c r="AL422" s="227" t="s">
        <v>738</v>
      </c>
      <c r="AM422" s="228"/>
      <c r="AN422" s="228"/>
      <c r="AO422" s="229"/>
      <c r="AP422" s="230" t="s">
        <v>281</v>
      </c>
      <c r="AQ422" s="230"/>
      <c r="AR422" s="230"/>
      <c r="AS422" s="230"/>
      <c r="AT422" s="230"/>
      <c r="AU422" s="230"/>
      <c r="AV422" s="230"/>
      <c r="AW422" s="230"/>
      <c r="AX422" s="230"/>
      <c r="AY422">
        <f>COUNTA($C$422)</f>
        <v>1</v>
      </c>
    </row>
    <row r="423" spans="1:51" ht="46.4" customHeight="1" x14ac:dyDescent="0.2">
      <c r="A423" s="231">
        <v>25</v>
      </c>
      <c r="B423" s="231">
        <v>1</v>
      </c>
      <c r="C423" s="261" t="s">
        <v>721</v>
      </c>
      <c r="D423" s="262"/>
      <c r="E423" s="262"/>
      <c r="F423" s="262"/>
      <c r="G423" s="262"/>
      <c r="H423" s="262"/>
      <c r="I423" s="263"/>
      <c r="J423" s="234" t="s">
        <v>726</v>
      </c>
      <c r="K423" s="235"/>
      <c r="L423" s="235"/>
      <c r="M423" s="235"/>
      <c r="N423" s="235"/>
      <c r="O423" s="235"/>
      <c r="P423" s="246" t="s">
        <v>725</v>
      </c>
      <c r="Q423" s="236"/>
      <c r="R423" s="236"/>
      <c r="S423" s="236"/>
      <c r="T423" s="236"/>
      <c r="U423" s="236"/>
      <c r="V423" s="236"/>
      <c r="W423" s="236"/>
      <c r="X423" s="236"/>
      <c r="Y423" s="237">
        <v>8</v>
      </c>
      <c r="Z423" s="238"/>
      <c r="AA423" s="238"/>
      <c r="AB423" s="239"/>
      <c r="AC423" s="223" t="s">
        <v>723</v>
      </c>
      <c r="AD423" s="224"/>
      <c r="AE423" s="224"/>
      <c r="AF423" s="224"/>
      <c r="AG423" s="224"/>
      <c r="AH423" s="254" t="s">
        <v>738</v>
      </c>
      <c r="AI423" s="255"/>
      <c r="AJ423" s="255"/>
      <c r="AK423" s="255"/>
      <c r="AL423" s="227" t="s">
        <v>738</v>
      </c>
      <c r="AM423" s="228"/>
      <c r="AN423" s="228"/>
      <c r="AO423" s="229"/>
      <c r="AP423" s="230" t="s">
        <v>281</v>
      </c>
      <c r="AQ423" s="230"/>
      <c r="AR423" s="230"/>
      <c r="AS423" s="230"/>
      <c r="AT423" s="230"/>
      <c r="AU423" s="230"/>
      <c r="AV423" s="230"/>
      <c r="AW423" s="230"/>
      <c r="AX423" s="230"/>
      <c r="AY423">
        <f>COUNTA($C$423)</f>
        <v>1</v>
      </c>
    </row>
    <row r="424" spans="1:51" ht="46.4" customHeight="1" x14ac:dyDescent="0.2">
      <c r="A424" s="231">
        <v>26</v>
      </c>
      <c r="B424" s="231">
        <v>1</v>
      </c>
      <c r="C424" s="261" t="s">
        <v>722</v>
      </c>
      <c r="D424" s="262"/>
      <c r="E424" s="262"/>
      <c r="F424" s="262"/>
      <c r="G424" s="262"/>
      <c r="H424" s="262"/>
      <c r="I424" s="263"/>
      <c r="J424" s="234" t="s">
        <v>726</v>
      </c>
      <c r="K424" s="235"/>
      <c r="L424" s="235"/>
      <c r="M424" s="235"/>
      <c r="N424" s="235"/>
      <c r="O424" s="235"/>
      <c r="P424" s="246" t="s">
        <v>725</v>
      </c>
      <c r="Q424" s="236"/>
      <c r="R424" s="236"/>
      <c r="S424" s="236"/>
      <c r="T424" s="236"/>
      <c r="U424" s="236"/>
      <c r="V424" s="236"/>
      <c r="W424" s="236"/>
      <c r="X424" s="236"/>
      <c r="Y424" s="237">
        <v>8</v>
      </c>
      <c r="Z424" s="238"/>
      <c r="AA424" s="238"/>
      <c r="AB424" s="239"/>
      <c r="AC424" s="223" t="s">
        <v>723</v>
      </c>
      <c r="AD424" s="224"/>
      <c r="AE424" s="224"/>
      <c r="AF424" s="224"/>
      <c r="AG424" s="224"/>
      <c r="AH424" s="254" t="s">
        <v>738</v>
      </c>
      <c r="AI424" s="255"/>
      <c r="AJ424" s="255"/>
      <c r="AK424" s="255"/>
      <c r="AL424" s="227" t="s">
        <v>738</v>
      </c>
      <c r="AM424" s="228"/>
      <c r="AN424" s="228"/>
      <c r="AO424" s="229"/>
      <c r="AP424" s="230" t="s">
        <v>281</v>
      </c>
      <c r="AQ424" s="230"/>
      <c r="AR424" s="230"/>
      <c r="AS424" s="230"/>
      <c r="AT424" s="230"/>
      <c r="AU424" s="230"/>
      <c r="AV424" s="230"/>
      <c r="AW424" s="230"/>
      <c r="AX424" s="230"/>
      <c r="AY424">
        <f>COUNTA($C$424)</f>
        <v>1</v>
      </c>
    </row>
    <row r="425" spans="1:51" ht="42" hidden="1" customHeight="1" x14ac:dyDescent="0.2">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42" hidden="1" customHeight="1" x14ac:dyDescent="0.2">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42" hidden="1" customHeight="1" x14ac:dyDescent="0.2">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42" hidden="1" customHeight="1" x14ac:dyDescent="0.2">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228</v>
      </c>
      <c r="AD431" s="242"/>
      <c r="AE431" s="242"/>
      <c r="AF431" s="242"/>
      <c r="AG431" s="242"/>
      <c r="AH431" s="258" t="s">
        <v>246</v>
      </c>
      <c r="AI431" s="256"/>
      <c r="AJ431" s="256"/>
      <c r="AK431" s="256"/>
      <c r="AL431" s="256" t="s">
        <v>19</v>
      </c>
      <c r="AM431" s="256"/>
      <c r="AN431" s="256"/>
      <c r="AO431" s="260"/>
      <c r="AP431" s="245" t="s">
        <v>198</v>
      </c>
      <c r="AQ431" s="245"/>
      <c r="AR431" s="245"/>
      <c r="AS431" s="245"/>
      <c r="AT431" s="245"/>
      <c r="AU431" s="245"/>
      <c r="AV431" s="245"/>
      <c r="AW431" s="245"/>
      <c r="AX431" s="245"/>
      <c r="AY431">
        <f>$AY$429</f>
        <v>1</v>
      </c>
    </row>
    <row r="432" spans="1:51" ht="61.5" customHeight="1" x14ac:dyDescent="0.2">
      <c r="A432" s="231">
        <v>1</v>
      </c>
      <c r="B432" s="231">
        <v>1</v>
      </c>
      <c r="C432" s="253" t="s">
        <v>676</v>
      </c>
      <c r="D432" s="252"/>
      <c r="E432" s="252"/>
      <c r="F432" s="252"/>
      <c r="G432" s="252"/>
      <c r="H432" s="252"/>
      <c r="I432" s="252"/>
      <c r="J432" s="234">
        <v>8010701012863</v>
      </c>
      <c r="K432" s="235"/>
      <c r="L432" s="235"/>
      <c r="M432" s="235"/>
      <c r="N432" s="235"/>
      <c r="O432" s="235"/>
      <c r="P432" s="246" t="s">
        <v>732</v>
      </c>
      <c r="Q432" s="236"/>
      <c r="R432" s="236"/>
      <c r="S432" s="236"/>
      <c r="T432" s="236"/>
      <c r="U432" s="236"/>
      <c r="V432" s="236"/>
      <c r="W432" s="236"/>
      <c r="X432" s="236"/>
      <c r="Y432" s="237">
        <v>650</v>
      </c>
      <c r="Z432" s="238"/>
      <c r="AA432" s="238"/>
      <c r="AB432" s="239"/>
      <c r="AC432" s="223" t="s">
        <v>254</v>
      </c>
      <c r="AD432" s="224"/>
      <c r="AE432" s="224"/>
      <c r="AF432" s="224"/>
      <c r="AG432" s="224"/>
      <c r="AH432" s="254">
        <v>6</v>
      </c>
      <c r="AI432" s="255"/>
      <c r="AJ432" s="255"/>
      <c r="AK432" s="255"/>
      <c r="AL432" s="227">
        <v>99</v>
      </c>
      <c r="AM432" s="228"/>
      <c r="AN432" s="228"/>
      <c r="AO432" s="229"/>
      <c r="AP432" s="230" t="s">
        <v>281</v>
      </c>
      <c r="AQ432" s="230"/>
      <c r="AR432" s="230"/>
      <c r="AS432" s="230"/>
      <c r="AT432" s="230"/>
      <c r="AU432" s="230"/>
      <c r="AV432" s="230"/>
      <c r="AW432" s="230"/>
      <c r="AX432" s="230"/>
      <c r="AY432">
        <f>$AY$429</f>
        <v>1</v>
      </c>
    </row>
    <row r="433" spans="1:51" ht="75" customHeight="1" x14ac:dyDescent="0.2">
      <c r="A433" s="231">
        <v>2</v>
      </c>
      <c r="B433" s="231">
        <v>1</v>
      </c>
      <c r="C433" s="253" t="s">
        <v>752</v>
      </c>
      <c r="D433" s="252"/>
      <c r="E433" s="252"/>
      <c r="F433" s="252"/>
      <c r="G433" s="252"/>
      <c r="H433" s="252"/>
      <c r="I433" s="252"/>
      <c r="J433" s="234">
        <v>2011002036500</v>
      </c>
      <c r="K433" s="235"/>
      <c r="L433" s="235"/>
      <c r="M433" s="235"/>
      <c r="N433" s="235"/>
      <c r="O433" s="235"/>
      <c r="P433" s="246" t="s">
        <v>733</v>
      </c>
      <c r="Q433" s="236"/>
      <c r="R433" s="236"/>
      <c r="S433" s="236"/>
      <c r="T433" s="236"/>
      <c r="U433" s="236"/>
      <c r="V433" s="236"/>
      <c r="W433" s="236"/>
      <c r="X433" s="236"/>
      <c r="Y433" s="237">
        <v>148</v>
      </c>
      <c r="Z433" s="238"/>
      <c r="AA433" s="238"/>
      <c r="AB433" s="239"/>
      <c r="AC433" s="223" t="s">
        <v>254</v>
      </c>
      <c r="AD433" s="224"/>
      <c r="AE433" s="224"/>
      <c r="AF433" s="224"/>
      <c r="AG433" s="224"/>
      <c r="AH433" s="254">
        <v>2</v>
      </c>
      <c r="AI433" s="255"/>
      <c r="AJ433" s="255"/>
      <c r="AK433" s="255"/>
      <c r="AL433" s="227">
        <v>99</v>
      </c>
      <c r="AM433" s="228"/>
      <c r="AN433" s="228"/>
      <c r="AO433" s="229"/>
      <c r="AP433" s="230" t="s">
        <v>281</v>
      </c>
      <c r="AQ433" s="230"/>
      <c r="AR433" s="230"/>
      <c r="AS433" s="230"/>
      <c r="AT433" s="230"/>
      <c r="AU433" s="230"/>
      <c r="AV433" s="230"/>
      <c r="AW433" s="230"/>
      <c r="AX433" s="230"/>
      <c r="AY433">
        <f>COUNTA($C$433)</f>
        <v>1</v>
      </c>
    </row>
    <row r="434" spans="1:51" ht="49.5" customHeight="1" x14ac:dyDescent="0.2">
      <c r="A434" s="231">
        <v>3</v>
      </c>
      <c r="B434" s="231">
        <v>1</v>
      </c>
      <c r="C434" s="253" t="s">
        <v>675</v>
      </c>
      <c r="D434" s="252"/>
      <c r="E434" s="252"/>
      <c r="F434" s="252"/>
      <c r="G434" s="252"/>
      <c r="H434" s="252"/>
      <c r="I434" s="252"/>
      <c r="J434" s="234">
        <v>1010001139760</v>
      </c>
      <c r="K434" s="235"/>
      <c r="L434" s="235"/>
      <c r="M434" s="235"/>
      <c r="N434" s="235"/>
      <c r="O434" s="235"/>
      <c r="P434" s="246" t="s">
        <v>734</v>
      </c>
      <c r="Q434" s="236"/>
      <c r="R434" s="236"/>
      <c r="S434" s="236"/>
      <c r="T434" s="236"/>
      <c r="U434" s="236"/>
      <c r="V434" s="236"/>
      <c r="W434" s="236"/>
      <c r="X434" s="236"/>
      <c r="Y434" s="237">
        <v>250</v>
      </c>
      <c r="Z434" s="238"/>
      <c r="AA434" s="238"/>
      <c r="AB434" s="239"/>
      <c r="AC434" s="223" t="s">
        <v>254</v>
      </c>
      <c r="AD434" s="224"/>
      <c r="AE434" s="224"/>
      <c r="AF434" s="224"/>
      <c r="AG434" s="224"/>
      <c r="AH434" s="225">
        <v>4</v>
      </c>
      <c r="AI434" s="226"/>
      <c r="AJ434" s="226"/>
      <c r="AK434" s="226"/>
      <c r="AL434" s="227">
        <v>99</v>
      </c>
      <c r="AM434" s="228"/>
      <c r="AN434" s="228"/>
      <c r="AO434" s="229"/>
      <c r="AP434" s="230" t="s">
        <v>281</v>
      </c>
      <c r="AQ434" s="230"/>
      <c r="AR434" s="230"/>
      <c r="AS434" s="230"/>
      <c r="AT434" s="230"/>
      <c r="AU434" s="230"/>
      <c r="AV434" s="230"/>
      <c r="AW434" s="230"/>
      <c r="AX434" s="230"/>
      <c r="AY434">
        <f>COUNTA($C$434)</f>
        <v>1</v>
      </c>
    </row>
    <row r="435" spans="1:51" ht="30" hidden="1" customHeight="1" x14ac:dyDescent="0.2">
      <c r="A435" s="231">
        <v>4</v>
      </c>
      <c r="B435" s="231">
        <v>1</v>
      </c>
      <c r="C435" s="253"/>
      <c r="D435" s="252"/>
      <c r="E435" s="252"/>
      <c r="F435" s="252"/>
      <c r="G435" s="252"/>
      <c r="H435" s="252"/>
      <c r="I435" s="252"/>
      <c r="J435" s="234"/>
      <c r="K435" s="235"/>
      <c r="L435" s="235"/>
      <c r="M435" s="235"/>
      <c r="N435" s="235"/>
      <c r="O435" s="235"/>
      <c r="P435" s="246"/>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2">
      <c r="A436" s="231">
        <v>5</v>
      </c>
      <c r="B436" s="231">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2">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2">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2">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2">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2">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2">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2">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2">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2">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2">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2">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2">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2">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2">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2">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2">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2">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2">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2">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2">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2">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2">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2">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2">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2">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228</v>
      </c>
      <c r="AD464" s="242"/>
      <c r="AE464" s="242"/>
      <c r="AF464" s="242"/>
      <c r="AG464" s="242"/>
      <c r="AH464" s="258" t="s">
        <v>246</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2">
      <c r="A465" s="231">
        <v>1</v>
      </c>
      <c r="B465" s="231">
        <v>1</v>
      </c>
      <c r="C465" s="253"/>
      <c r="D465" s="252"/>
      <c r="E465" s="252"/>
      <c r="F465" s="252"/>
      <c r="G465" s="252"/>
      <c r="H465" s="252"/>
      <c r="I465" s="252"/>
      <c r="J465" s="234"/>
      <c r="K465" s="235"/>
      <c r="L465" s="235"/>
      <c r="M465" s="235"/>
      <c r="N465" s="235"/>
      <c r="O465" s="235"/>
      <c r="P465" s="24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2">
      <c r="A466" s="231">
        <v>2</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2">
      <c r="A467" s="231">
        <v>3</v>
      </c>
      <c r="B467" s="231">
        <v>1</v>
      </c>
      <c r="C467" s="253"/>
      <c r="D467" s="252"/>
      <c r="E467" s="252"/>
      <c r="F467" s="252"/>
      <c r="G467" s="252"/>
      <c r="H467" s="252"/>
      <c r="I467" s="252"/>
      <c r="J467" s="234"/>
      <c r="K467" s="235"/>
      <c r="L467" s="235"/>
      <c r="M467" s="235"/>
      <c r="N467" s="235"/>
      <c r="O467" s="235"/>
      <c r="P467" s="246"/>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2">
      <c r="A468" s="231">
        <v>4</v>
      </c>
      <c r="B468" s="231">
        <v>1</v>
      </c>
      <c r="C468" s="253"/>
      <c r="D468" s="252"/>
      <c r="E468" s="252"/>
      <c r="F468" s="252"/>
      <c r="G468" s="252"/>
      <c r="H468" s="252"/>
      <c r="I468" s="252"/>
      <c r="J468" s="234"/>
      <c r="K468" s="235"/>
      <c r="L468" s="235"/>
      <c r="M468" s="235"/>
      <c r="N468" s="235"/>
      <c r="O468" s="235"/>
      <c r="P468" s="246"/>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2">
      <c r="A469" s="231">
        <v>5</v>
      </c>
      <c r="B469" s="231">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2">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2">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2">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2">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2">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2">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2">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2">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2">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2">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2">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2">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2">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2">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2">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2">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2">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2">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2">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2">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2">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2">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2">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2">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2">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228</v>
      </c>
      <c r="AD497" s="242"/>
      <c r="AE497" s="242"/>
      <c r="AF497" s="242"/>
      <c r="AG497" s="242"/>
      <c r="AH497" s="258" t="s">
        <v>246</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2">
      <c r="A498" s="231">
        <v>1</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2">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2">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2">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2">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2">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2">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2">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2">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2">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2">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2">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2">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2">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2">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2">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2">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2">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2">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2">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2">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2">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2">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2">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2">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2">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2">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2">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2">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2">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228</v>
      </c>
      <c r="AD530" s="242"/>
      <c r="AE530" s="242"/>
      <c r="AF530" s="242"/>
      <c r="AG530" s="242"/>
      <c r="AH530" s="258" t="s">
        <v>246</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2">
      <c r="A531" s="231">
        <v>1</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2">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2">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2">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2">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2">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2">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2">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2">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2">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2">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2">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2">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2">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2">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2">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2">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2">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2">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2">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2">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2">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2">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2">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2">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2">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2">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2">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2">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2">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228</v>
      </c>
      <c r="AD563" s="242"/>
      <c r="AE563" s="242"/>
      <c r="AF563" s="242"/>
      <c r="AG563" s="242"/>
      <c r="AH563" s="258" t="s">
        <v>246</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2">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2">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2">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2">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2">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2">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2">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2">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2">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2">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2">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2">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2">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2">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2">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2">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2">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2">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2">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2">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2">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2">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2">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2">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2">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2">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2">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2">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2">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2">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228</v>
      </c>
      <c r="AD596" s="242"/>
      <c r="AE596" s="242"/>
      <c r="AF596" s="242"/>
      <c r="AG596" s="242"/>
      <c r="AH596" s="258" t="s">
        <v>246</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2">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2">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2">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2">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2">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2">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2">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2">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2">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2">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2">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2">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2">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2">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2">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2">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2">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2">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2">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2">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2">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2">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2">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2">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2">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2">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2">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2">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2">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2">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x14ac:dyDescent="0.2">
      <c r="A627" s="247" t="s">
        <v>575</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230</v>
      </c>
      <c r="AM627" s="251"/>
      <c r="AN627" s="251"/>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224</v>
      </c>
      <c r="AQ630" s="245"/>
      <c r="AR630" s="245"/>
      <c r="AS630" s="245"/>
      <c r="AT630" s="245"/>
      <c r="AU630" s="245"/>
      <c r="AV630" s="245"/>
      <c r="AW630" s="245"/>
      <c r="AX630" s="245"/>
    </row>
    <row r="631" spans="1:51" ht="30" customHeight="1" x14ac:dyDescent="0.2">
      <c r="A631" s="231">
        <v>1</v>
      </c>
      <c r="B631" s="231">
        <v>1</v>
      </c>
      <c r="C631" s="232"/>
      <c r="D631" s="232"/>
      <c r="E631" s="241" t="s">
        <v>738</v>
      </c>
      <c r="F631" s="233"/>
      <c r="G631" s="233"/>
      <c r="H631" s="233"/>
      <c r="I631" s="233"/>
      <c r="J631" s="234" t="s">
        <v>738</v>
      </c>
      <c r="K631" s="235"/>
      <c r="L631" s="235"/>
      <c r="M631" s="235"/>
      <c r="N631" s="235"/>
      <c r="O631" s="235"/>
      <c r="P631" s="246" t="s">
        <v>738</v>
      </c>
      <c r="Q631" s="236"/>
      <c r="R631" s="236"/>
      <c r="S631" s="236"/>
      <c r="T631" s="236"/>
      <c r="U631" s="236"/>
      <c r="V631" s="236"/>
      <c r="W631" s="236"/>
      <c r="X631" s="236"/>
      <c r="Y631" s="237" t="s">
        <v>738</v>
      </c>
      <c r="Z631" s="238"/>
      <c r="AA631" s="238"/>
      <c r="AB631" s="239"/>
      <c r="AC631" s="223"/>
      <c r="AD631" s="224"/>
      <c r="AE631" s="224"/>
      <c r="AF631" s="224"/>
      <c r="AG631" s="224"/>
      <c r="AH631" s="225" t="s">
        <v>738</v>
      </c>
      <c r="AI631" s="226"/>
      <c r="AJ631" s="226"/>
      <c r="AK631" s="226"/>
      <c r="AL631" s="227" t="s">
        <v>738</v>
      </c>
      <c r="AM631" s="228"/>
      <c r="AN631" s="228"/>
      <c r="AO631" s="229"/>
      <c r="AP631" s="230" t="s">
        <v>738</v>
      </c>
      <c r="AQ631" s="230"/>
      <c r="AR631" s="230"/>
      <c r="AS631" s="230"/>
      <c r="AT631" s="230"/>
      <c r="AU631" s="230"/>
      <c r="AV631" s="230"/>
      <c r="AW631" s="230"/>
      <c r="AX631" s="230"/>
    </row>
    <row r="632" spans="1:51" ht="30" hidden="1" customHeight="1" x14ac:dyDescent="0.2">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2">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2">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2">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2">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2">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2">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2">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2">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2">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2">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2">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2">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2">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2">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2">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2">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2">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2">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2">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2">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2">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2">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2">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2">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2">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2">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2">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2">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13">
      <formula>IF(RIGHT(TEXT(P14,"0.#"),1)=".",FALSE,TRUE)</formula>
    </cfRule>
    <cfRule type="expression" dxfId="808" priority="914">
      <formula>IF(RIGHT(TEXT(P14,"0.#"),1)=".",TRUE,FALSE)</formula>
    </cfRule>
  </conditionalFormatting>
  <conditionalFormatting sqref="P18:AX18">
    <cfRule type="expression" dxfId="807" priority="911">
      <formula>IF(RIGHT(TEXT(P18,"0.#"),1)=".",FALSE,TRUE)</formula>
    </cfRule>
    <cfRule type="expression" dxfId="806" priority="912">
      <formula>IF(RIGHT(TEXT(P18,"0.#"),1)=".",TRUE,FALSE)</formula>
    </cfRule>
  </conditionalFormatting>
  <conditionalFormatting sqref="Y320">
    <cfRule type="expression" dxfId="805" priority="907">
      <formula>IF(RIGHT(TEXT(Y320,"0.#"),1)=".",FALSE,TRUE)</formula>
    </cfRule>
    <cfRule type="expression" dxfId="804" priority="908">
      <formula>IF(RIGHT(TEXT(Y320,"0.#"),1)=".",TRUE,FALSE)</formula>
    </cfRule>
  </conditionalFormatting>
  <conditionalFormatting sqref="Y351:Y358 Y349 Y338:Y345 Y336 Y325:Y332 Y323">
    <cfRule type="expression" dxfId="803" priority="887">
      <formula>IF(RIGHT(TEXT(Y323,"0.#"),1)=".",FALSE,TRUE)</formula>
    </cfRule>
    <cfRule type="expression" dxfId="802" priority="888">
      <formula>IF(RIGHT(TEXT(Y323,"0.#"),1)=".",TRUE,FALSE)</formula>
    </cfRule>
  </conditionalFormatting>
  <conditionalFormatting sqref="P16:AQ17 P15:AX15 P13:AX13">
    <cfRule type="expression" dxfId="801" priority="905">
      <formula>IF(RIGHT(TEXT(P13,"0.#"),1)=".",FALSE,TRUE)</formula>
    </cfRule>
    <cfRule type="expression" dxfId="800" priority="906">
      <formula>IF(RIGHT(TEXT(P13,"0.#"),1)=".",TRUE,FALSE)</formula>
    </cfRule>
  </conditionalFormatting>
  <conditionalFormatting sqref="P19:AJ19">
    <cfRule type="expression" dxfId="799" priority="903">
      <formula>IF(RIGHT(TEXT(P19,"0.#"),1)=".",FALSE,TRUE)</formula>
    </cfRule>
    <cfRule type="expression" dxfId="798" priority="904">
      <formula>IF(RIGHT(TEXT(P19,"0.#"),1)=".",TRUE,FALSE)</formula>
    </cfRule>
  </conditionalFormatting>
  <conditionalFormatting sqref="AE32 AQ32">
    <cfRule type="expression" dxfId="797" priority="901">
      <formula>IF(RIGHT(TEXT(AE32,"0.#"),1)=".",FALSE,TRUE)</formula>
    </cfRule>
    <cfRule type="expression" dxfId="796" priority="902">
      <formula>IF(RIGHT(TEXT(AE32,"0.#"),1)=".",TRUE,FALSE)</formula>
    </cfRule>
  </conditionalFormatting>
  <conditionalFormatting sqref="Y315:Y319 Y310">
    <cfRule type="expression" dxfId="795" priority="899">
      <formula>IF(RIGHT(TEXT(Y310,"0.#"),1)=".",FALSE,TRUE)</formula>
    </cfRule>
    <cfRule type="expression" dxfId="794" priority="900">
      <formula>IF(RIGHT(TEXT(Y310,"0.#"),1)=".",TRUE,FALSE)</formula>
    </cfRule>
  </conditionalFormatting>
  <conditionalFormatting sqref="AU311">
    <cfRule type="expression" dxfId="793" priority="897">
      <formula>IF(RIGHT(TEXT(AU311,"0.#"),1)=".",FALSE,TRUE)</formula>
    </cfRule>
    <cfRule type="expression" dxfId="792" priority="898">
      <formula>IF(RIGHT(TEXT(AU311,"0.#"),1)=".",TRUE,FALSE)</formula>
    </cfRule>
  </conditionalFormatting>
  <conditionalFormatting sqref="AU320">
    <cfRule type="expression" dxfId="791" priority="895">
      <formula>IF(RIGHT(TEXT(AU320,"0.#"),1)=".",FALSE,TRUE)</formula>
    </cfRule>
    <cfRule type="expression" dxfId="790" priority="896">
      <formula>IF(RIGHT(TEXT(AU320,"0.#"),1)=".",TRUE,FALSE)</formula>
    </cfRule>
  </conditionalFormatting>
  <conditionalFormatting sqref="AU312:AU319 AU310">
    <cfRule type="expression" dxfId="789" priority="893">
      <formula>IF(RIGHT(TEXT(AU310,"0.#"),1)=".",FALSE,TRUE)</formula>
    </cfRule>
    <cfRule type="expression" dxfId="788" priority="894">
      <formula>IF(RIGHT(TEXT(AU310,"0.#"),1)=".",TRUE,FALSE)</formula>
    </cfRule>
  </conditionalFormatting>
  <conditionalFormatting sqref="Y350 Y337 Y324">
    <cfRule type="expression" dxfId="787" priority="891">
      <formula>IF(RIGHT(TEXT(Y324,"0.#"),1)=".",FALSE,TRUE)</formula>
    </cfRule>
    <cfRule type="expression" dxfId="786" priority="892">
      <formula>IF(RIGHT(TEXT(Y324,"0.#"),1)=".",TRUE,FALSE)</formula>
    </cfRule>
  </conditionalFormatting>
  <conditionalFormatting sqref="Y359 Y346 Y333">
    <cfRule type="expression" dxfId="785" priority="889">
      <formula>IF(RIGHT(TEXT(Y333,"0.#"),1)=".",FALSE,TRUE)</formula>
    </cfRule>
    <cfRule type="expression" dxfId="784" priority="890">
      <formula>IF(RIGHT(TEXT(Y333,"0.#"),1)=".",TRUE,FALSE)</formula>
    </cfRule>
  </conditionalFormatting>
  <conditionalFormatting sqref="AU350 AU337 AU324">
    <cfRule type="expression" dxfId="783" priority="885">
      <formula>IF(RIGHT(TEXT(AU324,"0.#"),1)=".",FALSE,TRUE)</formula>
    </cfRule>
    <cfRule type="expression" dxfId="782" priority="886">
      <formula>IF(RIGHT(TEXT(AU324,"0.#"),1)=".",TRUE,FALSE)</formula>
    </cfRule>
  </conditionalFormatting>
  <conditionalFormatting sqref="AU359 AU346 AU333">
    <cfRule type="expression" dxfId="781" priority="883">
      <formula>IF(RIGHT(TEXT(AU333,"0.#"),1)=".",FALSE,TRUE)</formula>
    </cfRule>
    <cfRule type="expression" dxfId="780" priority="884">
      <formula>IF(RIGHT(TEXT(AU333,"0.#"),1)=".",TRUE,FALSE)</formula>
    </cfRule>
  </conditionalFormatting>
  <conditionalFormatting sqref="AU351:AU358 AU349 AU338:AU345 AU336 AU325:AU332 AU323">
    <cfRule type="expression" dxfId="779" priority="881">
      <formula>IF(RIGHT(TEXT(AU323,"0.#"),1)=".",FALSE,TRUE)</formula>
    </cfRule>
    <cfRule type="expression" dxfId="778" priority="882">
      <formula>IF(RIGHT(TEXT(AU323,"0.#"),1)=".",TRUE,FALSE)</formula>
    </cfRule>
  </conditionalFormatting>
  <conditionalFormatting sqref="AI32">
    <cfRule type="expression" dxfId="777" priority="879">
      <formula>IF(RIGHT(TEXT(AI32,"0.#"),1)=".",FALSE,TRUE)</formula>
    </cfRule>
    <cfRule type="expression" dxfId="776" priority="880">
      <formula>IF(RIGHT(TEXT(AI32,"0.#"),1)=".",TRUE,FALSE)</formula>
    </cfRule>
  </conditionalFormatting>
  <conditionalFormatting sqref="AM32">
    <cfRule type="expression" dxfId="775" priority="877">
      <formula>IF(RIGHT(TEXT(AM32,"0.#"),1)=".",FALSE,TRUE)</formula>
    </cfRule>
    <cfRule type="expression" dxfId="774" priority="878">
      <formula>IF(RIGHT(TEXT(AM32,"0.#"),1)=".",TRUE,FALSE)</formula>
    </cfRule>
  </conditionalFormatting>
  <conditionalFormatting sqref="AE33">
    <cfRule type="expression" dxfId="773" priority="875">
      <formula>IF(RIGHT(TEXT(AE33,"0.#"),1)=".",FALSE,TRUE)</formula>
    </cfRule>
    <cfRule type="expression" dxfId="772" priority="876">
      <formula>IF(RIGHT(TEXT(AE33,"0.#"),1)=".",TRUE,FALSE)</formula>
    </cfRule>
  </conditionalFormatting>
  <conditionalFormatting sqref="AI33">
    <cfRule type="expression" dxfId="771" priority="873">
      <formula>IF(RIGHT(TEXT(AI33,"0.#"),1)=".",FALSE,TRUE)</formula>
    </cfRule>
    <cfRule type="expression" dxfId="770" priority="874">
      <formula>IF(RIGHT(TEXT(AI33,"0.#"),1)=".",TRUE,FALSE)</formula>
    </cfRule>
  </conditionalFormatting>
  <conditionalFormatting sqref="AM33">
    <cfRule type="expression" dxfId="769" priority="871">
      <formula>IF(RIGHT(TEXT(AM33,"0.#"),1)=".",FALSE,TRUE)</formula>
    </cfRule>
    <cfRule type="expression" dxfId="768" priority="872">
      <formula>IF(RIGHT(TEXT(AM33,"0.#"),1)=".",TRUE,FALSE)</formula>
    </cfRule>
  </conditionalFormatting>
  <conditionalFormatting sqref="AQ33">
    <cfRule type="expression" dxfId="767" priority="869">
      <formula>IF(RIGHT(TEXT(AQ33,"0.#"),1)=".",FALSE,TRUE)</formula>
    </cfRule>
    <cfRule type="expression" dxfId="766" priority="870">
      <formula>IF(RIGHT(TEXT(AQ33,"0.#"),1)=".",TRUE,FALSE)</formula>
    </cfRule>
  </conditionalFormatting>
  <conditionalFormatting sqref="AE210">
    <cfRule type="expression" dxfId="765" priority="867">
      <formula>IF(RIGHT(TEXT(AE210,"0.#"),1)=".",FALSE,TRUE)</formula>
    </cfRule>
    <cfRule type="expression" dxfId="764" priority="868">
      <formula>IF(RIGHT(TEXT(AE210,"0.#"),1)=".",TRUE,FALSE)</formula>
    </cfRule>
  </conditionalFormatting>
  <conditionalFormatting sqref="AE211">
    <cfRule type="expression" dxfId="763" priority="865">
      <formula>IF(RIGHT(TEXT(AE211,"0.#"),1)=".",FALSE,TRUE)</formula>
    </cfRule>
    <cfRule type="expression" dxfId="762" priority="866">
      <formula>IF(RIGHT(TEXT(AE211,"0.#"),1)=".",TRUE,FALSE)</formula>
    </cfRule>
  </conditionalFormatting>
  <conditionalFormatting sqref="AE212">
    <cfRule type="expression" dxfId="761" priority="863">
      <formula>IF(RIGHT(TEXT(AE212,"0.#"),1)=".",FALSE,TRUE)</formula>
    </cfRule>
    <cfRule type="expression" dxfId="760" priority="864">
      <formula>IF(RIGHT(TEXT(AE212,"0.#"),1)=".",TRUE,FALSE)</formula>
    </cfRule>
  </conditionalFormatting>
  <conditionalFormatting sqref="AI212">
    <cfRule type="expression" dxfId="759" priority="861">
      <formula>IF(RIGHT(TEXT(AI212,"0.#"),1)=".",FALSE,TRUE)</formula>
    </cfRule>
    <cfRule type="expression" dxfId="758" priority="862">
      <formula>IF(RIGHT(TEXT(AI212,"0.#"),1)=".",TRUE,FALSE)</formula>
    </cfRule>
  </conditionalFormatting>
  <conditionalFormatting sqref="AI211">
    <cfRule type="expression" dxfId="757" priority="859">
      <formula>IF(RIGHT(TEXT(AI211,"0.#"),1)=".",FALSE,TRUE)</formula>
    </cfRule>
    <cfRule type="expression" dxfId="756" priority="860">
      <formula>IF(RIGHT(TEXT(AI211,"0.#"),1)=".",TRUE,FALSE)</formula>
    </cfRule>
  </conditionalFormatting>
  <conditionalFormatting sqref="AI210">
    <cfRule type="expression" dxfId="755" priority="857">
      <formula>IF(RIGHT(TEXT(AI210,"0.#"),1)=".",FALSE,TRUE)</formula>
    </cfRule>
    <cfRule type="expression" dxfId="754" priority="858">
      <formula>IF(RIGHT(TEXT(AI210,"0.#"),1)=".",TRUE,FALSE)</formula>
    </cfRule>
  </conditionalFormatting>
  <conditionalFormatting sqref="AM210">
    <cfRule type="expression" dxfId="753" priority="855">
      <formula>IF(RIGHT(TEXT(AM210,"0.#"),1)=".",FALSE,TRUE)</formula>
    </cfRule>
    <cfRule type="expression" dxfId="752" priority="856">
      <formula>IF(RIGHT(TEXT(AM210,"0.#"),1)=".",TRUE,FALSE)</formula>
    </cfRule>
  </conditionalFormatting>
  <conditionalFormatting sqref="AM211">
    <cfRule type="expression" dxfId="751" priority="853">
      <formula>IF(RIGHT(TEXT(AM211,"0.#"),1)=".",FALSE,TRUE)</formula>
    </cfRule>
    <cfRule type="expression" dxfId="750" priority="854">
      <formula>IF(RIGHT(TEXT(AM211,"0.#"),1)=".",TRUE,FALSE)</formula>
    </cfRule>
  </conditionalFormatting>
  <conditionalFormatting sqref="AM212">
    <cfRule type="expression" dxfId="749" priority="851">
      <formula>IF(RIGHT(TEXT(AM212,"0.#"),1)=".",FALSE,TRUE)</formula>
    </cfRule>
    <cfRule type="expression" dxfId="748" priority="852">
      <formula>IF(RIGHT(TEXT(AM212,"0.#"),1)=".",TRUE,FALSE)</formula>
    </cfRule>
  </conditionalFormatting>
  <conditionalFormatting sqref="AL368:AO395">
    <cfRule type="expression" dxfId="747" priority="847">
      <formula>IF(AND(AL368&gt;=0, RIGHT(TEXT(AL368,"0.#"),1)&lt;&gt;"."),TRUE,FALSE)</formula>
    </cfRule>
    <cfRule type="expression" dxfId="746" priority="848">
      <formula>IF(AND(AL368&gt;=0, RIGHT(TEXT(AL368,"0.#"),1)="."),TRUE,FALSE)</formula>
    </cfRule>
    <cfRule type="expression" dxfId="745" priority="849">
      <formula>IF(AND(AL368&lt;0, RIGHT(TEXT(AL368,"0.#"),1)&lt;&gt;"."),TRUE,FALSE)</formula>
    </cfRule>
    <cfRule type="expression" dxfId="744" priority="850">
      <formula>IF(AND(AL368&lt;0, RIGHT(TEXT(AL368,"0.#"),1)="."),TRUE,FALSE)</formula>
    </cfRule>
  </conditionalFormatting>
  <conditionalFormatting sqref="AQ210:AQ212">
    <cfRule type="expression" dxfId="743" priority="845">
      <formula>IF(RIGHT(TEXT(AQ210,"0.#"),1)=".",FALSE,TRUE)</formula>
    </cfRule>
    <cfRule type="expression" dxfId="742" priority="846">
      <formula>IF(RIGHT(TEXT(AQ210,"0.#"),1)=".",TRUE,FALSE)</formula>
    </cfRule>
  </conditionalFormatting>
  <conditionalFormatting sqref="AU210:AU212">
    <cfRule type="expression" dxfId="741" priority="843">
      <formula>IF(RIGHT(TEXT(AU210,"0.#"),1)=".",FALSE,TRUE)</formula>
    </cfRule>
    <cfRule type="expression" dxfId="740" priority="844">
      <formula>IF(RIGHT(TEXT(AU210,"0.#"),1)=".",TRUE,FALSE)</formula>
    </cfRule>
  </conditionalFormatting>
  <conditionalFormatting sqref="Y368:Y395">
    <cfRule type="expression" dxfId="739" priority="841">
      <formula>IF(RIGHT(TEXT(Y368,"0.#"),1)=".",FALSE,TRUE)</formula>
    </cfRule>
    <cfRule type="expression" dxfId="738" priority="842">
      <formula>IF(RIGHT(TEXT(Y368,"0.#"),1)=".",TRUE,FALSE)</formula>
    </cfRule>
  </conditionalFormatting>
  <conditionalFormatting sqref="AL631:AO660">
    <cfRule type="expression" dxfId="737" priority="837">
      <formula>IF(AND(AL631&gt;=0, RIGHT(TEXT(AL631,"0.#"),1)&lt;&gt;"."),TRUE,FALSE)</formula>
    </cfRule>
    <cfRule type="expression" dxfId="736" priority="838">
      <formula>IF(AND(AL631&gt;=0, RIGHT(TEXT(AL631,"0.#"),1)="."),TRUE,FALSE)</formula>
    </cfRule>
    <cfRule type="expression" dxfId="735" priority="839">
      <formula>IF(AND(AL631&lt;0, RIGHT(TEXT(AL631,"0.#"),1)&lt;&gt;"."),TRUE,FALSE)</formula>
    </cfRule>
    <cfRule type="expression" dxfId="734" priority="840">
      <formula>IF(AND(AL631&lt;0, RIGHT(TEXT(AL631,"0.#"),1)="."),TRUE,FALSE)</formula>
    </cfRule>
  </conditionalFormatting>
  <conditionalFormatting sqref="Y631:Y660">
    <cfRule type="expression" dxfId="733" priority="835">
      <formula>IF(RIGHT(TEXT(Y631,"0.#"),1)=".",FALSE,TRUE)</formula>
    </cfRule>
    <cfRule type="expression" dxfId="732" priority="836">
      <formula>IF(RIGHT(TEXT(Y631,"0.#"),1)=".",TRUE,FALSE)</formula>
    </cfRule>
  </conditionalFormatting>
  <conditionalFormatting sqref="AL366:AO367">
    <cfRule type="expression" dxfId="731" priority="831">
      <formula>IF(AND(AL366&gt;=0, RIGHT(TEXT(AL366,"0.#"),1)&lt;&gt;"."),TRUE,FALSE)</formula>
    </cfRule>
    <cfRule type="expression" dxfId="730" priority="832">
      <formula>IF(AND(AL366&gt;=0, RIGHT(TEXT(AL366,"0.#"),1)="."),TRUE,FALSE)</formula>
    </cfRule>
    <cfRule type="expression" dxfId="729" priority="833">
      <formula>IF(AND(AL366&lt;0, RIGHT(TEXT(AL366,"0.#"),1)&lt;&gt;"."),TRUE,FALSE)</formula>
    </cfRule>
    <cfRule type="expression" dxfId="728" priority="834">
      <formula>IF(AND(AL366&lt;0, RIGHT(TEXT(AL366,"0.#"),1)="."),TRUE,FALSE)</formula>
    </cfRule>
  </conditionalFormatting>
  <conditionalFormatting sqref="Y366:Y367">
    <cfRule type="expression" dxfId="727" priority="829">
      <formula>IF(RIGHT(TEXT(Y366,"0.#"),1)=".",FALSE,TRUE)</formula>
    </cfRule>
    <cfRule type="expression" dxfId="726" priority="830">
      <formula>IF(RIGHT(TEXT(Y366,"0.#"),1)=".",TRUE,FALSE)</formula>
    </cfRule>
  </conditionalFormatting>
  <conditionalFormatting sqref="Y401 Y425:Y428 Y403 Y405 Y407 Y409 Y411 Y413 Y415 Y417 Y419 Y421 Y423">
    <cfRule type="expression" dxfId="725" priority="767">
      <formula>IF(RIGHT(TEXT(Y401,"0.#"),1)=".",FALSE,TRUE)</formula>
    </cfRule>
    <cfRule type="expression" dxfId="724" priority="768">
      <formula>IF(RIGHT(TEXT(Y401,"0.#"),1)=".",TRUE,FALSE)</formula>
    </cfRule>
  </conditionalFormatting>
  <conditionalFormatting sqref="Y399:Y400 Y402 Y404 Y406 Y408 Y410 Y412 Y414 Y416 Y418 Y420 Y422 Y424">
    <cfRule type="expression" dxfId="723" priority="761">
      <formula>IF(RIGHT(TEXT(Y399,"0.#"),1)=".",FALSE,TRUE)</formula>
    </cfRule>
    <cfRule type="expression" dxfId="722" priority="762">
      <formula>IF(RIGHT(TEXT(Y399,"0.#"),1)=".",TRUE,FALSE)</formula>
    </cfRule>
  </conditionalFormatting>
  <conditionalFormatting sqref="Y434:Y461">
    <cfRule type="expression" dxfId="721" priority="755">
      <formula>IF(RIGHT(TEXT(Y434,"0.#"),1)=".",FALSE,TRUE)</formula>
    </cfRule>
    <cfRule type="expression" dxfId="720" priority="756">
      <formula>IF(RIGHT(TEXT(Y434,"0.#"),1)=".",TRUE,FALSE)</formula>
    </cfRule>
  </conditionalFormatting>
  <conditionalFormatting sqref="Y432:Y433">
    <cfRule type="expression" dxfId="719" priority="749">
      <formula>IF(RIGHT(TEXT(Y432,"0.#"),1)=".",FALSE,TRUE)</formula>
    </cfRule>
    <cfRule type="expression" dxfId="718" priority="750">
      <formula>IF(RIGHT(TEXT(Y432,"0.#"),1)=".",TRUE,FALSE)</formula>
    </cfRule>
  </conditionalFormatting>
  <conditionalFormatting sqref="Y467:Y494">
    <cfRule type="expression" dxfId="717" priority="743">
      <formula>IF(RIGHT(TEXT(Y467,"0.#"),1)=".",FALSE,TRUE)</formula>
    </cfRule>
    <cfRule type="expression" dxfId="716" priority="744">
      <formula>IF(RIGHT(TEXT(Y467,"0.#"),1)=".",TRUE,FALSE)</formula>
    </cfRule>
  </conditionalFormatting>
  <conditionalFormatting sqref="Y465:Y466">
    <cfRule type="expression" dxfId="715" priority="737">
      <formula>IF(RIGHT(TEXT(Y465,"0.#"),1)=".",FALSE,TRUE)</formula>
    </cfRule>
    <cfRule type="expression" dxfId="714" priority="738">
      <formula>IF(RIGHT(TEXT(Y465,"0.#"),1)=".",TRUE,FALSE)</formula>
    </cfRule>
  </conditionalFormatting>
  <conditionalFormatting sqref="Y500:Y527">
    <cfRule type="expression" dxfId="713" priority="731">
      <formula>IF(RIGHT(TEXT(Y500,"0.#"),1)=".",FALSE,TRUE)</formula>
    </cfRule>
    <cfRule type="expression" dxfId="712" priority="732">
      <formula>IF(RIGHT(TEXT(Y500,"0.#"),1)=".",TRUE,FALSE)</formula>
    </cfRule>
  </conditionalFormatting>
  <conditionalFormatting sqref="Y498:Y499">
    <cfRule type="expression" dxfId="711" priority="725">
      <formula>IF(RIGHT(TEXT(Y498,"0.#"),1)=".",FALSE,TRUE)</formula>
    </cfRule>
    <cfRule type="expression" dxfId="710" priority="726">
      <formula>IF(RIGHT(TEXT(Y498,"0.#"),1)=".",TRUE,FALSE)</formula>
    </cfRule>
  </conditionalFormatting>
  <conditionalFormatting sqref="Y533:Y560">
    <cfRule type="expression" dxfId="709" priority="719">
      <formula>IF(RIGHT(TEXT(Y533,"0.#"),1)=".",FALSE,TRUE)</formula>
    </cfRule>
    <cfRule type="expression" dxfId="708" priority="720">
      <formula>IF(RIGHT(TEXT(Y533,"0.#"),1)=".",TRUE,FALSE)</formula>
    </cfRule>
  </conditionalFormatting>
  <conditionalFormatting sqref="W23">
    <cfRule type="expression" dxfId="707" priority="827">
      <formula>IF(RIGHT(TEXT(W23,"0.#"),1)=".",FALSE,TRUE)</formula>
    </cfRule>
    <cfRule type="expression" dxfId="706" priority="828">
      <formula>IF(RIGHT(TEXT(W23,"0.#"),1)=".",TRUE,FALSE)</formula>
    </cfRule>
  </conditionalFormatting>
  <conditionalFormatting sqref="W24:W27">
    <cfRule type="expression" dxfId="705" priority="825">
      <formula>IF(RIGHT(TEXT(W24,"0.#"),1)=".",FALSE,TRUE)</formula>
    </cfRule>
    <cfRule type="expression" dxfId="704" priority="826">
      <formula>IF(RIGHT(TEXT(W24,"0.#"),1)=".",TRUE,FALSE)</formula>
    </cfRule>
  </conditionalFormatting>
  <conditionalFormatting sqref="W28">
    <cfRule type="expression" dxfId="703" priority="823">
      <formula>IF(RIGHT(TEXT(W28,"0.#"),1)=".",FALSE,TRUE)</formula>
    </cfRule>
    <cfRule type="expression" dxfId="702" priority="824">
      <formula>IF(RIGHT(TEXT(W28,"0.#"),1)=".",TRUE,FALSE)</formula>
    </cfRule>
  </conditionalFormatting>
  <conditionalFormatting sqref="P23">
    <cfRule type="expression" dxfId="701" priority="821">
      <formula>IF(RIGHT(TEXT(P23,"0.#"),1)=".",FALSE,TRUE)</formula>
    </cfRule>
    <cfRule type="expression" dxfId="700" priority="822">
      <formula>IF(RIGHT(TEXT(P23,"0.#"),1)=".",TRUE,FALSE)</formula>
    </cfRule>
  </conditionalFormatting>
  <conditionalFormatting sqref="P24:P27">
    <cfRule type="expression" dxfId="699" priority="819">
      <formula>IF(RIGHT(TEXT(P24,"0.#"),1)=".",FALSE,TRUE)</formula>
    </cfRule>
    <cfRule type="expression" dxfId="698" priority="820">
      <formula>IF(RIGHT(TEXT(P24,"0.#"),1)=".",TRUE,FALSE)</formula>
    </cfRule>
  </conditionalFormatting>
  <conditionalFormatting sqref="P28">
    <cfRule type="expression" dxfId="697" priority="817">
      <formula>IF(RIGHT(TEXT(P28,"0.#"),1)=".",FALSE,TRUE)</formula>
    </cfRule>
    <cfRule type="expression" dxfId="696" priority="818">
      <formula>IF(RIGHT(TEXT(P28,"0.#"),1)=".",TRUE,FALSE)</formula>
    </cfRule>
  </conditionalFormatting>
  <conditionalFormatting sqref="AE202">
    <cfRule type="expression" dxfId="695" priority="815">
      <formula>IF(RIGHT(TEXT(AE202,"0.#"),1)=".",FALSE,TRUE)</formula>
    </cfRule>
    <cfRule type="expression" dxfId="694" priority="816">
      <formula>IF(RIGHT(TEXT(AE202,"0.#"),1)=".",TRUE,FALSE)</formula>
    </cfRule>
  </conditionalFormatting>
  <conditionalFormatting sqref="AE203">
    <cfRule type="expression" dxfId="693" priority="813">
      <formula>IF(RIGHT(TEXT(AE203,"0.#"),1)=".",FALSE,TRUE)</formula>
    </cfRule>
    <cfRule type="expression" dxfId="692" priority="814">
      <formula>IF(RIGHT(TEXT(AE203,"0.#"),1)=".",TRUE,FALSE)</formula>
    </cfRule>
  </conditionalFormatting>
  <conditionalFormatting sqref="AE204">
    <cfRule type="expression" dxfId="691" priority="811">
      <formula>IF(RIGHT(TEXT(AE204,"0.#"),1)=".",FALSE,TRUE)</formula>
    </cfRule>
    <cfRule type="expression" dxfId="690" priority="812">
      <formula>IF(RIGHT(TEXT(AE204,"0.#"),1)=".",TRUE,FALSE)</formula>
    </cfRule>
  </conditionalFormatting>
  <conditionalFormatting sqref="AI204">
    <cfRule type="expression" dxfId="689" priority="809">
      <formula>IF(RIGHT(TEXT(AI204,"0.#"),1)=".",FALSE,TRUE)</formula>
    </cfRule>
    <cfRule type="expression" dxfId="688" priority="810">
      <formula>IF(RIGHT(TEXT(AI204,"0.#"),1)=".",TRUE,FALSE)</formula>
    </cfRule>
  </conditionalFormatting>
  <conditionalFormatting sqref="AI203">
    <cfRule type="expression" dxfId="687" priority="807">
      <formula>IF(RIGHT(TEXT(AI203,"0.#"),1)=".",FALSE,TRUE)</formula>
    </cfRule>
    <cfRule type="expression" dxfId="686" priority="808">
      <formula>IF(RIGHT(TEXT(AI203,"0.#"),1)=".",TRUE,FALSE)</formula>
    </cfRule>
  </conditionalFormatting>
  <conditionalFormatting sqref="AI202">
    <cfRule type="expression" dxfId="685" priority="805">
      <formula>IF(RIGHT(TEXT(AI202,"0.#"),1)=".",FALSE,TRUE)</formula>
    </cfRule>
    <cfRule type="expression" dxfId="684" priority="806">
      <formula>IF(RIGHT(TEXT(AI202,"0.#"),1)=".",TRUE,FALSE)</formula>
    </cfRule>
  </conditionalFormatting>
  <conditionalFormatting sqref="AM202">
    <cfRule type="expression" dxfId="683" priority="803">
      <formula>IF(RIGHT(TEXT(AM202,"0.#"),1)=".",FALSE,TRUE)</formula>
    </cfRule>
    <cfRule type="expression" dxfId="682" priority="804">
      <formula>IF(RIGHT(TEXT(AM202,"0.#"),1)=".",TRUE,FALSE)</formula>
    </cfRule>
  </conditionalFormatting>
  <conditionalFormatting sqref="AM203">
    <cfRule type="expression" dxfId="681" priority="801">
      <formula>IF(RIGHT(TEXT(AM203,"0.#"),1)=".",FALSE,TRUE)</formula>
    </cfRule>
    <cfRule type="expression" dxfId="680" priority="802">
      <formula>IF(RIGHT(TEXT(AM203,"0.#"),1)=".",TRUE,FALSE)</formula>
    </cfRule>
  </conditionalFormatting>
  <conditionalFormatting sqref="AM204">
    <cfRule type="expression" dxfId="679" priority="799">
      <formula>IF(RIGHT(TEXT(AM204,"0.#"),1)=".",FALSE,TRUE)</formula>
    </cfRule>
    <cfRule type="expression" dxfId="678" priority="800">
      <formula>IF(RIGHT(TEXT(AM204,"0.#"),1)=".",TRUE,FALSE)</formula>
    </cfRule>
  </conditionalFormatting>
  <conditionalFormatting sqref="AQ202:AQ204">
    <cfRule type="expression" dxfId="677" priority="797">
      <formula>IF(RIGHT(TEXT(AQ202,"0.#"),1)=".",FALSE,TRUE)</formula>
    </cfRule>
    <cfRule type="expression" dxfId="676" priority="798">
      <formula>IF(RIGHT(TEXT(AQ202,"0.#"),1)=".",TRUE,FALSE)</formula>
    </cfRule>
  </conditionalFormatting>
  <conditionalFormatting sqref="AU202:AU204">
    <cfRule type="expression" dxfId="675" priority="795">
      <formula>IF(RIGHT(TEXT(AU202,"0.#"),1)=".",FALSE,TRUE)</formula>
    </cfRule>
    <cfRule type="expression" dxfId="674" priority="796">
      <formula>IF(RIGHT(TEXT(AU202,"0.#"),1)=".",TRUE,FALSE)</formula>
    </cfRule>
  </conditionalFormatting>
  <conditionalFormatting sqref="AE205">
    <cfRule type="expression" dxfId="673" priority="793">
      <formula>IF(RIGHT(TEXT(AE205,"0.#"),1)=".",FALSE,TRUE)</formula>
    </cfRule>
    <cfRule type="expression" dxfId="672" priority="794">
      <formula>IF(RIGHT(TEXT(AE205,"0.#"),1)=".",TRUE,FALSE)</formula>
    </cfRule>
  </conditionalFormatting>
  <conditionalFormatting sqref="AE206">
    <cfRule type="expression" dxfId="671" priority="791">
      <formula>IF(RIGHT(TEXT(AE206,"0.#"),1)=".",FALSE,TRUE)</formula>
    </cfRule>
    <cfRule type="expression" dxfId="670" priority="792">
      <formula>IF(RIGHT(TEXT(AE206,"0.#"),1)=".",TRUE,FALSE)</formula>
    </cfRule>
  </conditionalFormatting>
  <conditionalFormatting sqref="AE207">
    <cfRule type="expression" dxfId="669" priority="789">
      <formula>IF(RIGHT(TEXT(AE207,"0.#"),1)=".",FALSE,TRUE)</formula>
    </cfRule>
    <cfRule type="expression" dxfId="668" priority="790">
      <formula>IF(RIGHT(TEXT(AE207,"0.#"),1)=".",TRUE,FALSE)</formula>
    </cfRule>
  </conditionalFormatting>
  <conditionalFormatting sqref="AI207">
    <cfRule type="expression" dxfId="667" priority="787">
      <formula>IF(RIGHT(TEXT(AI207,"0.#"),1)=".",FALSE,TRUE)</formula>
    </cfRule>
    <cfRule type="expression" dxfId="666" priority="788">
      <formula>IF(RIGHT(TEXT(AI207,"0.#"),1)=".",TRUE,FALSE)</formula>
    </cfRule>
  </conditionalFormatting>
  <conditionalFormatting sqref="AI206">
    <cfRule type="expression" dxfId="665" priority="785">
      <formula>IF(RIGHT(TEXT(AI206,"0.#"),1)=".",FALSE,TRUE)</formula>
    </cfRule>
    <cfRule type="expression" dxfId="664" priority="786">
      <formula>IF(RIGHT(TEXT(AI206,"0.#"),1)=".",TRUE,FALSE)</formula>
    </cfRule>
  </conditionalFormatting>
  <conditionalFormatting sqref="AI205">
    <cfRule type="expression" dxfId="663" priority="783">
      <formula>IF(RIGHT(TEXT(AI205,"0.#"),1)=".",FALSE,TRUE)</formula>
    </cfRule>
    <cfRule type="expression" dxfId="662" priority="784">
      <formula>IF(RIGHT(TEXT(AI205,"0.#"),1)=".",TRUE,FALSE)</formula>
    </cfRule>
  </conditionalFormatting>
  <conditionalFormatting sqref="AM205">
    <cfRule type="expression" dxfId="661" priority="781">
      <formula>IF(RIGHT(TEXT(AM205,"0.#"),1)=".",FALSE,TRUE)</formula>
    </cfRule>
    <cfRule type="expression" dxfId="660" priority="782">
      <formula>IF(RIGHT(TEXT(AM205,"0.#"),1)=".",TRUE,FALSE)</formula>
    </cfRule>
  </conditionalFormatting>
  <conditionalFormatting sqref="AM206">
    <cfRule type="expression" dxfId="659" priority="779">
      <formula>IF(RIGHT(TEXT(AM206,"0.#"),1)=".",FALSE,TRUE)</formula>
    </cfRule>
    <cfRule type="expression" dxfId="658" priority="780">
      <formula>IF(RIGHT(TEXT(AM206,"0.#"),1)=".",TRUE,FALSE)</formula>
    </cfRule>
  </conditionalFormatting>
  <conditionalFormatting sqref="AM207">
    <cfRule type="expression" dxfId="657" priority="777">
      <formula>IF(RIGHT(TEXT(AM207,"0.#"),1)=".",FALSE,TRUE)</formula>
    </cfRule>
    <cfRule type="expression" dxfId="656" priority="778">
      <formula>IF(RIGHT(TEXT(AM207,"0.#"),1)=".",TRUE,FALSE)</formula>
    </cfRule>
  </conditionalFormatting>
  <conditionalFormatting sqref="AQ205:AQ207">
    <cfRule type="expression" dxfId="655" priority="775">
      <formula>IF(RIGHT(TEXT(AQ205,"0.#"),1)=".",FALSE,TRUE)</formula>
    </cfRule>
    <cfRule type="expression" dxfId="654" priority="776">
      <formula>IF(RIGHT(TEXT(AQ205,"0.#"),1)=".",TRUE,FALSE)</formula>
    </cfRule>
  </conditionalFormatting>
  <conditionalFormatting sqref="AU205:AU207">
    <cfRule type="expression" dxfId="653" priority="773">
      <formula>IF(RIGHT(TEXT(AU205,"0.#"),1)=".",FALSE,TRUE)</formula>
    </cfRule>
    <cfRule type="expression" dxfId="652" priority="774">
      <formula>IF(RIGHT(TEXT(AU205,"0.#"),1)=".",TRUE,FALSE)</formula>
    </cfRule>
  </conditionalFormatting>
  <conditionalFormatting sqref="AL425:AO428">
    <cfRule type="expression" dxfId="651" priority="769">
      <formula>IF(AND(AL425&gt;=0, RIGHT(TEXT(AL425,"0.#"),1)&lt;&gt;"."),TRUE,FALSE)</formula>
    </cfRule>
    <cfRule type="expression" dxfId="650" priority="770">
      <formula>IF(AND(AL425&gt;=0, RIGHT(TEXT(AL425,"0.#"),1)="."),TRUE,FALSE)</formula>
    </cfRule>
    <cfRule type="expression" dxfId="649" priority="771">
      <formula>IF(AND(AL425&lt;0, RIGHT(TEXT(AL425,"0.#"),1)&lt;&gt;"."),TRUE,FALSE)</formula>
    </cfRule>
    <cfRule type="expression" dxfId="648" priority="772">
      <formula>IF(AND(AL425&lt;0, RIGHT(TEXT(AL425,"0.#"),1)="."),TRUE,FALSE)</formula>
    </cfRule>
  </conditionalFormatting>
  <conditionalFormatting sqref="AL399:AO399">
    <cfRule type="expression" dxfId="647" priority="763">
      <formula>IF(AND(AL399&gt;=0, RIGHT(TEXT(AL399,"0.#"),1)&lt;&gt;"."),TRUE,FALSE)</formula>
    </cfRule>
    <cfRule type="expression" dxfId="646" priority="764">
      <formula>IF(AND(AL399&gt;=0, RIGHT(TEXT(AL399,"0.#"),1)="."),TRUE,FALSE)</formula>
    </cfRule>
    <cfRule type="expression" dxfId="645" priority="765">
      <formula>IF(AND(AL399&lt;0, RIGHT(TEXT(AL399,"0.#"),1)&lt;&gt;"."),TRUE,FALSE)</formula>
    </cfRule>
    <cfRule type="expression" dxfId="644" priority="766">
      <formula>IF(AND(AL399&lt;0, RIGHT(TEXT(AL399,"0.#"),1)="."),TRUE,FALSE)</formula>
    </cfRule>
  </conditionalFormatting>
  <conditionalFormatting sqref="AL434:AO461">
    <cfRule type="expression" dxfId="643" priority="757">
      <formula>IF(AND(AL434&gt;=0, RIGHT(TEXT(AL434,"0.#"),1)&lt;&gt;"."),TRUE,FALSE)</formula>
    </cfRule>
    <cfRule type="expression" dxfId="642" priority="758">
      <formula>IF(AND(AL434&gt;=0, RIGHT(TEXT(AL434,"0.#"),1)="."),TRUE,FALSE)</formula>
    </cfRule>
    <cfRule type="expression" dxfId="641" priority="759">
      <formula>IF(AND(AL434&lt;0, RIGHT(TEXT(AL434,"0.#"),1)&lt;&gt;"."),TRUE,FALSE)</formula>
    </cfRule>
    <cfRule type="expression" dxfId="640" priority="760">
      <formula>IF(AND(AL434&lt;0, RIGHT(TEXT(AL434,"0.#"),1)="."),TRUE,FALSE)</formula>
    </cfRule>
  </conditionalFormatting>
  <conditionalFormatting sqref="AL432:AO433">
    <cfRule type="expression" dxfId="639" priority="751">
      <formula>IF(AND(AL432&gt;=0, RIGHT(TEXT(AL432,"0.#"),1)&lt;&gt;"."),TRUE,FALSE)</formula>
    </cfRule>
    <cfRule type="expression" dxfId="638" priority="752">
      <formula>IF(AND(AL432&gt;=0, RIGHT(TEXT(AL432,"0.#"),1)="."),TRUE,FALSE)</formula>
    </cfRule>
    <cfRule type="expression" dxfId="637" priority="753">
      <formula>IF(AND(AL432&lt;0, RIGHT(TEXT(AL432,"0.#"),1)&lt;&gt;"."),TRUE,FALSE)</formula>
    </cfRule>
    <cfRule type="expression" dxfId="636" priority="754">
      <formula>IF(AND(AL432&lt;0, RIGHT(TEXT(AL432,"0.#"),1)="."),TRUE,FALSE)</formula>
    </cfRule>
  </conditionalFormatting>
  <conditionalFormatting sqref="AL467:AO494">
    <cfRule type="expression" dxfId="635" priority="745">
      <formula>IF(AND(AL467&gt;=0, RIGHT(TEXT(AL467,"0.#"),1)&lt;&gt;"."),TRUE,FALSE)</formula>
    </cfRule>
    <cfRule type="expression" dxfId="634" priority="746">
      <formula>IF(AND(AL467&gt;=0, RIGHT(TEXT(AL467,"0.#"),1)="."),TRUE,FALSE)</formula>
    </cfRule>
    <cfRule type="expression" dxfId="633" priority="747">
      <formula>IF(AND(AL467&lt;0, RIGHT(TEXT(AL467,"0.#"),1)&lt;&gt;"."),TRUE,FALSE)</formula>
    </cfRule>
    <cfRule type="expression" dxfId="632" priority="748">
      <formula>IF(AND(AL467&lt;0, RIGHT(TEXT(AL467,"0.#"),1)="."),TRUE,FALSE)</formula>
    </cfRule>
  </conditionalFormatting>
  <conditionalFormatting sqref="AL465:AO466">
    <cfRule type="expression" dxfId="631" priority="739">
      <formula>IF(AND(AL465&gt;=0, RIGHT(TEXT(AL465,"0.#"),1)&lt;&gt;"."),TRUE,FALSE)</formula>
    </cfRule>
    <cfRule type="expression" dxfId="630" priority="740">
      <formula>IF(AND(AL465&gt;=0, RIGHT(TEXT(AL465,"0.#"),1)="."),TRUE,FALSE)</formula>
    </cfRule>
    <cfRule type="expression" dxfId="629" priority="741">
      <formula>IF(AND(AL465&lt;0, RIGHT(TEXT(AL465,"0.#"),1)&lt;&gt;"."),TRUE,FALSE)</formula>
    </cfRule>
    <cfRule type="expression" dxfId="628" priority="742">
      <formula>IF(AND(AL465&lt;0, RIGHT(TEXT(AL465,"0.#"),1)="."),TRUE,FALSE)</formula>
    </cfRule>
  </conditionalFormatting>
  <conditionalFormatting sqref="AL500:AO527">
    <cfRule type="expression" dxfId="627" priority="733">
      <formula>IF(AND(AL500&gt;=0, RIGHT(TEXT(AL500,"0.#"),1)&lt;&gt;"."),TRUE,FALSE)</formula>
    </cfRule>
    <cfRule type="expression" dxfId="626" priority="734">
      <formula>IF(AND(AL500&gt;=0, RIGHT(TEXT(AL500,"0.#"),1)="."),TRUE,FALSE)</formula>
    </cfRule>
    <cfRule type="expression" dxfId="625" priority="735">
      <formula>IF(AND(AL500&lt;0, RIGHT(TEXT(AL500,"0.#"),1)&lt;&gt;"."),TRUE,FALSE)</formula>
    </cfRule>
    <cfRule type="expression" dxfId="624" priority="736">
      <formula>IF(AND(AL500&lt;0, RIGHT(TEXT(AL500,"0.#"),1)="."),TRUE,FALSE)</formula>
    </cfRule>
  </conditionalFormatting>
  <conditionalFormatting sqref="AL498:AO499">
    <cfRule type="expression" dxfId="623" priority="727">
      <formula>IF(AND(AL498&gt;=0, RIGHT(TEXT(AL498,"0.#"),1)&lt;&gt;"."),TRUE,FALSE)</formula>
    </cfRule>
    <cfRule type="expression" dxfId="622" priority="728">
      <formula>IF(AND(AL498&gt;=0, RIGHT(TEXT(AL498,"0.#"),1)="."),TRUE,FALSE)</formula>
    </cfRule>
    <cfRule type="expression" dxfId="621" priority="729">
      <formula>IF(AND(AL498&lt;0, RIGHT(TEXT(AL498,"0.#"),1)&lt;&gt;"."),TRUE,FALSE)</formula>
    </cfRule>
    <cfRule type="expression" dxfId="620" priority="730">
      <formula>IF(AND(AL498&lt;0, RIGHT(TEXT(AL498,"0.#"),1)="."),TRUE,FALSE)</formula>
    </cfRule>
  </conditionalFormatting>
  <conditionalFormatting sqref="AL533:AO560">
    <cfRule type="expression" dxfId="619" priority="721">
      <formula>IF(AND(AL533&gt;=0, RIGHT(TEXT(AL533,"0.#"),1)&lt;&gt;"."),TRUE,FALSE)</formula>
    </cfRule>
    <cfRule type="expression" dxfId="618" priority="722">
      <formula>IF(AND(AL533&gt;=0, RIGHT(TEXT(AL533,"0.#"),1)="."),TRUE,FALSE)</formula>
    </cfRule>
    <cfRule type="expression" dxfId="617" priority="723">
      <formula>IF(AND(AL533&lt;0, RIGHT(TEXT(AL533,"0.#"),1)&lt;&gt;"."),TRUE,FALSE)</formula>
    </cfRule>
    <cfRule type="expression" dxfId="616" priority="724">
      <formula>IF(AND(AL533&lt;0, RIGHT(TEXT(AL533,"0.#"),1)="."),TRUE,FALSE)</formula>
    </cfRule>
  </conditionalFormatting>
  <conditionalFormatting sqref="AL531:AO532">
    <cfRule type="expression" dxfId="615" priority="715">
      <formula>IF(AND(AL531&gt;=0, RIGHT(TEXT(AL531,"0.#"),1)&lt;&gt;"."),TRUE,FALSE)</formula>
    </cfRule>
    <cfRule type="expression" dxfId="614" priority="716">
      <formula>IF(AND(AL531&gt;=0, RIGHT(TEXT(AL531,"0.#"),1)="."),TRUE,FALSE)</formula>
    </cfRule>
    <cfRule type="expression" dxfId="613" priority="717">
      <formula>IF(AND(AL531&lt;0, RIGHT(TEXT(AL531,"0.#"),1)&lt;&gt;"."),TRUE,FALSE)</formula>
    </cfRule>
    <cfRule type="expression" dxfId="612" priority="718">
      <formula>IF(AND(AL531&lt;0, RIGHT(TEXT(AL531,"0.#"),1)="."),TRUE,FALSE)</formula>
    </cfRule>
  </conditionalFormatting>
  <conditionalFormatting sqref="Y531:Y532">
    <cfRule type="expression" dxfId="611" priority="713">
      <formula>IF(RIGHT(TEXT(Y531,"0.#"),1)=".",FALSE,TRUE)</formula>
    </cfRule>
    <cfRule type="expression" dxfId="610" priority="714">
      <formula>IF(RIGHT(TEXT(Y531,"0.#"),1)=".",TRUE,FALSE)</formula>
    </cfRule>
  </conditionalFormatting>
  <conditionalFormatting sqref="AL566:AO593">
    <cfRule type="expression" dxfId="609" priority="709">
      <formula>IF(AND(AL566&gt;=0, RIGHT(TEXT(AL566,"0.#"),1)&lt;&gt;"."),TRUE,FALSE)</formula>
    </cfRule>
    <cfRule type="expression" dxfId="608" priority="710">
      <formula>IF(AND(AL566&gt;=0, RIGHT(TEXT(AL566,"0.#"),1)="."),TRUE,FALSE)</formula>
    </cfRule>
    <cfRule type="expression" dxfId="607" priority="711">
      <formula>IF(AND(AL566&lt;0, RIGHT(TEXT(AL566,"0.#"),1)&lt;&gt;"."),TRUE,FALSE)</formula>
    </cfRule>
    <cfRule type="expression" dxfId="606" priority="712">
      <formula>IF(AND(AL566&lt;0, RIGHT(TEXT(AL566,"0.#"),1)="."),TRUE,FALSE)</formula>
    </cfRule>
  </conditionalFormatting>
  <conditionalFormatting sqref="Y566:Y593">
    <cfRule type="expression" dxfId="605" priority="707">
      <formula>IF(RIGHT(TEXT(Y566,"0.#"),1)=".",FALSE,TRUE)</formula>
    </cfRule>
    <cfRule type="expression" dxfId="604" priority="708">
      <formula>IF(RIGHT(TEXT(Y566,"0.#"),1)=".",TRUE,FALSE)</formula>
    </cfRule>
  </conditionalFormatting>
  <conditionalFormatting sqref="AL564:AO565">
    <cfRule type="expression" dxfId="603" priority="703">
      <formula>IF(AND(AL564&gt;=0, RIGHT(TEXT(AL564,"0.#"),1)&lt;&gt;"."),TRUE,FALSE)</formula>
    </cfRule>
    <cfRule type="expression" dxfId="602" priority="704">
      <formula>IF(AND(AL564&gt;=0, RIGHT(TEXT(AL564,"0.#"),1)="."),TRUE,FALSE)</formula>
    </cfRule>
    <cfRule type="expression" dxfId="601" priority="705">
      <formula>IF(AND(AL564&lt;0, RIGHT(TEXT(AL564,"0.#"),1)&lt;&gt;"."),TRUE,FALSE)</formula>
    </cfRule>
    <cfRule type="expression" dxfId="600" priority="706">
      <formula>IF(AND(AL564&lt;0, RIGHT(TEXT(AL564,"0.#"),1)="."),TRUE,FALSE)</formula>
    </cfRule>
  </conditionalFormatting>
  <conditionalFormatting sqref="Y564:Y565">
    <cfRule type="expression" dxfId="599" priority="701">
      <formula>IF(RIGHT(TEXT(Y564,"0.#"),1)=".",FALSE,TRUE)</formula>
    </cfRule>
    <cfRule type="expression" dxfId="598" priority="702">
      <formula>IF(RIGHT(TEXT(Y564,"0.#"),1)=".",TRUE,FALSE)</formula>
    </cfRule>
  </conditionalFormatting>
  <conditionalFormatting sqref="AL599:AO626">
    <cfRule type="expression" dxfId="597" priority="697">
      <formula>IF(AND(AL599&gt;=0, RIGHT(TEXT(AL599,"0.#"),1)&lt;&gt;"."),TRUE,FALSE)</formula>
    </cfRule>
    <cfRule type="expression" dxfId="596" priority="698">
      <formula>IF(AND(AL599&gt;=0, RIGHT(TEXT(AL599,"0.#"),1)="."),TRUE,FALSE)</formula>
    </cfRule>
    <cfRule type="expression" dxfId="595" priority="699">
      <formula>IF(AND(AL599&lt;0, RIGHT(TEXT(AL599,"0.#"),1)&lt;&gt;"."),TRUE,FALSE)</formula>
    </cfRule>
    <cfRule type="expression" dxfId="594" priority="700">
      <formula>IF(AND(AL599&lt;0, RIGHT(TEXT(AL599,"0.#"),1)="."),TRUE,FALSE)</formula>
    </cfRule>
  </conditionalFormatting>
  <conditionalFormatting sqref="Y599:Y626">
    <cfRule type="expression" dxfId="593" priority="695">
      <formula>IF(RIGHT(TEXT(Y599,"0.#"),1)=".",FALSE,TRUE)</formula>
    </cfRule>
    <cfRule type="expression" dxfId="592" priority="696">
      <formula>IF(RIGHT(TEXT(Y599,"0.#"),1)=".",TRUE,FALSE)</formula>
    </cfRule>
  </conditionalFormatting>
  <conditionalFormatting sqref="AL597:AO598">
    <cfRule type="expression" dxfId="591" priority="691">
      <formula>IF(AND(AL597&gt;=0, RIGHT(TEXT(AL597,"0.#"),1)&lt;&gt;"."),TRUE,FALSE)</formula>
    </cfRule>
    <cfRule type="expression" dxfId="590" priority="692">
      <formula>IF(AND(AL597&gt;=0, RIGHT(TEXT(AL597,"0.#"),1)="."),TRUE,FALSE)</formula>
    </cfRule>
    <cfRule type="expression" dxfId="589" priority="693">
      <formula>IF(AND(AL597&lt;0, RIGHT(TEXT(AL597,"0.#"),1)&lt;&gt;"."),TRUE,FALSE)</formula>
    </cfRule>
    <cfRule type="expression" dxfId="588" priority="694">
      <formula>IF(AND(AL597&lt;0, RIGHT(TEXT(AL597,"0.#"),1)="."),TRUE,FALSE)</formula>
    </cfRule>
  </conditionalFormatting>
  <conditionalFormatting sqref="Y597:Y598">
    <cfRule type="expression" dxfId="587" priority="689">
      <formula>IF(RIGHT(TEXT(Y597,"0.#"),1)=".",FALSE,TRUE)</formula>
    </cfRule>
    <cfRule type="expression" dxfId="586" priority="690">
      <formula>IF(RIGHT(TEXT(Y597,"0.#"),1)=".",TRUE,FALSE)</formula>
    </cfRule>
  </conditionalFormatting>
  <conditionalFormatting sqref="AU33">
    <cfRule type="expression" dxfId="585" priority="685">
      <formula>IF(RIGHT(TEXT(AU33,"0.#"),1)=".",FALSE,TRUE)</formula>
    </cfRule>
    <cfRule type="expression" dxfId="584" priority="686">
      <formula>IF(RIGHT(TEXT(AU33,"0.#"),1)=".",TRUE,FALSE)</formula>
    </cfRule>
  </conditionalFormatting>
  <conditionalFormatting sqref="AU32">
    <cfRule type="expression" dxfId="583" priority="687">
      <formula>IF(RIGHT(TEXT(AU32,"0.#"),1)=".",FALSE,TRUE)</formula>
    </cfRule>
    <cfRule type="expression" dxfId="582" priority="688">
      <formula>IF(RIGHT(TEXT(AU32,"0.#"),1)=".",TRUE,FALSE)</formula>
    </cfRule>
  </conditionalFormatting>
  <conditionalFormatting sqref="P29:AC29">
    <cfRule type="expression" dxfId="581" priority="683">
      <formula>IF(RIGHT(TEXT(P29,"0.#"),1)=".",FALSE,TRUE)</formula>
    </cfRule>
    <cfRule type="expression" dxfId="580" priority="684">
      <formula>IF(RIGHT(TEXT(P29,"0.#"),1)=".",TRUE,FALSE)</formula>
    </cfRule>
  </conditionalFormatting>
  <conditionalFormatting sqref="AM41">
    <cfRule type="expression" dxfId="579" priority="665">
      <formula>IF(RIGHT(TEXT(AM41,"0.#"),1)=".",FALSE,TRUE)</formula>
    </cfRule>
    <cfRule type="expression" dxfId="578" priority="666">
      <formula>IF(RIGHT(TEXT(AM41,"0.#"),1)=".",TRUE,FALSE)</formula>
    </cfRule>
  </conditionalFormatting>
  <conditionalFormatting sqref="AM40">
    <cfRule type="expression" dxfId="577" priority="667">
      <formula>IF(RIGHT(TEXT(AM40,"0.#"),1)=".",FALSE,TRUE)</formula>
    </cfRule>
    <cfRule type="expression" dxfId="576" priority="668">
      <formula>IF(RIGHT(TEXT(AM40,"0.#"),1)=".",TRUE,FALSE)</formula>
    </cfRule>
  </conditionalFormatting>
  <conditionalFormatting sqref="AE39">
    <cfRule type="expression" dxfId="575" priority="681">
      <formula>IF(RIGHT(TEXT(AE39,"0.#"),1)=".",FALSE,TRUE)</formula>
    </cfRule>
    <cfRule type="expression" dxfId="574" priority="682">
      <formula>IF(RIGHT(TEXT(AE39,"0.#"),1)=".",TRUE,FALSE)</formula>
    </cfRule>
  </conditionalFormatting>
  <conditionalFormatting sqref="AQ39:AQ41">
    <cfRule type="expression" dxfId="573" priority="663">
      <formula>IF(RIGHT(TEXT(AQ39,"0.#"),1)=".",FALSE,TRUE)</formula>
    </cfRule>
    <cfRule type="expression" dxfId="572" priority="664">
      <formula>IF(RIGHT(TEXT(AQ39,"0.#"),1)=".",TRUE,FALSE)</formula>
    </cfRule>
  </conditionalFormatting>
  <conditionalFormatting sqref="AU39:AU41">
    <cfRule type="expression" dxfId="571" priority="661">
      <formula>IF(RIGHT(TEXT(AU39,"0.#"),1)=".",FALSE,TRUE)</formula>
    </cfRule>
    <cfRule type="expression" dxfId="570" priority="662">
      <formula>IF(RIGHT(TEXT(AU39,"0.#"),1)=".",TRUE,FALSE)</formula>
    </cfRule>
  </conditionalFormatting>
  <conditionalFormatting sqref="AI41">
    <cfRule type="expression" dxfId="569" priority="675">
      <formula>IF(RIGHT(TEXT(AI41,"0.#"),1)=".",FALSE,TRUE)</formula>
    </cfRule>
    <cfRule type="expression" dxfId="568" priority="676">
      <formula>IF(RIGHT(TEXT(AI41,"0.#"),1)=".",TRUE,FALSE)</formula>
    </cfRule>
  </conditionalFormatting>
  <conditionalFormatting sqref="AE40">
    <cfRule type="expression" dxfId="567" priority="679">
      <formula>IF(RIGHT(TEXT(AE40,"0.#"),1)=".",FALSE,TRUE)</formula>
    </cfRule>
    <cfRule type="expression" dxfId="566" priority="680">
      <formula>IF(RIGHT(TEXT(AE40,"0.#"),1)=".",TRUE,FALSE)</formula>
    </cfRule>
  </conditionalFormatting>
  <conditionalFormatting sqref="AE41">
    <cfRule type="expression" dxfId="565" priority="677">
      <formula>IF(RIGHT(TEXT(AE41,"0.#"),1)=".",FALSE,TRUE)</formula>
    </cfRule>
    <cfRule type="expression" dxfId="564" priority="678">
      <formula>IF(RIGHT(TEXT(AE41,"0.#"),1)=".",TRUE,FALSE)</formula>
    </cfRule>
  </conditionalFormatting>
  <conditionalFormatting sqref="AM39">
    <cfRule type="expression" dxfId="563" priority="669">
      <formula>IF(RIGHT(TEXT(AM39,"0.#"),1)=".",FALSE,TRUE)</formula>
    </cfRule>
    <cfRule type="expression" dxfId="562" priority="670">
      <formula>IF(RIGHT(TEXT(AM39,"0.#"),1)=".",TRUE,FALSE)</formula>
    </cfRule>
  </conditionalFormatting>
  <conditionalFormatting sqref="AI39">
    <cfRule type="expression" dxfId="561" priority="671">
      <formula>IF(RIGHT(TEXT(AI39,"0.#"),1)=".",FALSE,TRUE)</formula>
    </cfRule>
    <cfRule type="expression" dxfId="560" priority="672">
      <formula>IF(RIGHT(TEXT(AI39,"0.#"),1)=".",TRUE,FALSE)</formula>
    </cfRule>
  </conditionalFormatting>
  <conditionalFormatting sqref="AI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Y311">
    <cfRule type="expression" dxfId="7" priority="7">
      <formula>IF(RIGHT(TEXT(Y311,"0.#"),1)=".",FALSE,TRUE)</formula>
    </cfRule>
    <cfRule type="expression" dxfId="6" priority="8">
      <formula>IF(RIGHT(TEXT(Y311,"0.#"),1)=".",TRUE,FALSE)</formula>
    </cfRule>
  </conditionalFormatting>
  <conditionalFormatting sqref="Y312:Y314">
    <cfRule type="expression" dxfId="5" priority="5">
      <formula>IF(RIGHT(TEXT(Y312,"0.#"),1)=".",FALSE,TRUE)</formula>
    </cfRule>
    <cfRule type="expression" dxfId="4" priority="6">
      <formula>IF(RIGHT(TEXT(Y312,"0.#"),1)=".",TRUE,FALSE)</formula>
    </cfRule>
  </conditionalFormatting>
  <conditionalFormatting sqref="AL400:AO424">
    <cfRule type="expression" dxfId="3" priority="1">
      <formula>IF(AND(AL400&gt;=0, RIGHT(TEXT(AL400,"0.#"),1)&lt;&gt;"."),TRUE,FALSE)</formula>
    </cfRule>
    <cfRule type="expression" dxfId="2" priority="2">
      <formula>IF(AND(AL400&gt;=0, RIGHT(TEXT(AL400,"0.#"),1)="."),TRUE,FALSE)</formula>
    </cfRule>
    <cfRule type="expression" dxfId="1" priority="3">
      <formula>IF(AND(AL400&lt;0, RIGHT(TEXT(AL400,"0.#"),1)&lt;&gt;"."),TRUE,FALSE)</formula>
    </cfRule>
    <cfRule type="expression" dxfId="0" priority="4">
      <formula>IF(AND(AL400&lt;0, RIGHT(TEXT(AL400,"0.#"),1)="."),TRUE,FALSE)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5" manualBreakCount="5">
    <brk id="43" max="16383" man="1"/>
    <brk id="220" max="16383" man="1"/>
    <brk id="252" max="16383" man="1"/>
    <brk id="286"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22"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239</v>
      </c>
    </row>
    <row r="2" spans="1:42" ht="13.5" customHeight="1" x14ac:dyDescent="0.2">
      <c r="A2" s="14" t="s">
        <v>80</v>
      </c>
      <c r="B2" s="15"/>
      <c r="C2" s="13" t="str">
        <f>IF(B2="","",A2)</f>
        <v/>
      </c>
      <c r="D2" s="13" t="str">
        <f>IF(C2="","",IF(D1&lt;&gt;"",CONCATENATE(D1,"、",C2),C2))</f>
        <v/>
      </c>
      <c r="F2" s="12" t="s">
        <v>67</v>
      </c>
      <c r="G2" s="17" t="s">
        <v>642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250</v>
      </c>
      <c r="AI2" s="42" t="s">
        <v>281</v>
      </c>
      <c r="AK2" s="42" t="s">
        <v>189</v>
      </c>
      <c r="AM2" s="63"/>
      <c r="AN2" s="63"/>
      <c r="AP2" s="44" t="s">
        <v>250</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642</v>
      </c>
      <c r="R3" s="13" t="str">
        <f t="shared" ref="R3:R8" si="3">IF(Q3="","",P3)</f>
        <v>委託・請負</v>
      </c>
      <c r="S3" s="13" t="str">
        <f t="shared" ref="S3:S8" si="4">IF(R3="",S2,IF(S2&lt;&gt;"",CONCATENATE(S2,"、",R3),R3))</f>
        <v>委託・請負</v>
      </c>
      <c r="T3" s="13"/>
      <c r="U3" s="32" t="s">
        <v>540</v>
      </c>
      <c r="W3" s="32" t="s">
        <v>140</v>
      </c>
      <c r="Y3" s="32" t="s">
        <v>64</v>
      </c>
      <c r="Z3" s="32" t="s">
        <v>416</v>
      </c>
      <c r="AA3" s="71" t="s">
        <v>382</v>
      </c>
      <c r="AB3" s="71" t="s">
        <v>510</v>
      </c>
      <c r="AC3" s="72" t="s">
        <v>130</v>
      </c>
      <c r="AD3" s="28"/>
      <c r="AE3" s="34" t="s">
        <v>162</v>
      </c>
      <c r="AF3" s="30"/>
      <c r="AG3" s="44" t="s">
        <v>251</v>
      </c>
      <c r="AI3" s="42" t="s">
        <v>182</v>
      </c>
      <c r="AK3" s="42" t="str">
        <f>CHAR(CODE(AK2)+1)</f>
        <v>B</v>
      </c>
      <c r="AM3" s="63"/>
      <c r="AN3" s="63"/>
      <c r="AP3" s="44" t="s">
        <v>251</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642</v>
      </c>
      <c r="R4" s="13" t="str">
        <f t="shared" si="3"/>
        <v>補助</v>
      </c>
      <c r="S4" s="13" t="str">
        <f t="shared" si="4"/>
        <v>委託・請負、補助</v>
      </c>
      <c r="T4" s="13"/>
      <c r="U4" s="32" t="s">
        <v>599</v>
      </c>
      <c r="W4" s="32" t="s">
        <v>141</v>
      </c>
      <c r="Y4" s="32" t="s">
        <v>289</v>
      </c>
      <c r="Z4" s="32" t="s">
        <v>417</v>
      </c>
      <c r="AA4" s="71" t="s">
        <v>383</v>
      </c>
      <c r="AB4" s="71" t="s">
        <v>511</v>
      </c>
      <c r="AC4" s="71" t="s">
        <v>131</v>
      </c>
      <c r="AD4" s="28"/>
      <c r="AE4" s="34" t="s">
        <v>163</v>
      </c>
      <c r="AF4" s="30"/>
      <c r="AG4" s="44" t="s">
        <v>252</v>
      </c>
      <c r="AI4" s="42" t="s">
        <v>184</v>
      </c>
      <c r="AK4" s="42" t="str">
        <f t="shared" ref="AK4:AK49" si="7">CHAR(CODE(AK3)+1)</f>
        <v>C</v>
      </c>
      <c r="AM4" s="63"/>
      <c r="AN4" s="63"/>
      <c r="AP4" s="44" t="s">
        <v>252</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564</v>
      </c>
      <c r="Y5" s="32" t="s">
        <v>290</v>
      </c>
      <c r="Z5" s="32" t="s">
        <v>418</v>
      </c>
      <c r="AA5" s="71" t="s">
        <v>384</v>
      </c>
      <c r="AB5" s="71" t="s">
        <v>512</v>
      </c>
      <c r="AC5" s="71" t="s">
        <v>164</v>
      </c>
      <c r="AD5" s="31"/>
      <c r="AE5" s="34" t="s">
        <v>262</v>
      </c>
      <c r="AF5" s="30"/>
      <c r="AG5" s="44" t="s">
        <v>253</v>
      </c>
      <c r="AI5" s="42" t="s">
        <v>287</v>
      </c>
      <c r="AK5" s="42" t="str">
        <f t="shared" si="7"/>
        <v>D</v>
      </c>
      <c r="AP5" s="44" t="s">
        <v>253</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委託・請負、補助</v>
      </c>
      <c r="T6" s="13"/>
      <c r="U6" s="32" t="s">
        <v>264</v>
      </c>
      <c r="W6" s="32" t="s">
        <v>566</v>
      </c>
      <c r="Y6" s="32" t="s">
        <v>291</v>
      </c>
      <c r="Z6" s="32" t="s">
        <v>419</v>
      </c>
      <c r="AA6" s="71" t="s">
        <v>385</v>
      </c>
      <c r="AB6" s="71" t="s">
        <v>513</v>
      </c>
      <c r="AC6" s="71" t="s">
        <v>132</v>
      </c>
      <c r="AD6" s="31"/>
      <c r="AE6" s="34" t="s">
        <v>260</v>
      </c>
      <c r="AF6" s="30"/>
      <c r="AG6" s="44" t="s">
        <v>254</v>
      </c>
      <c r="AI6" s="42" t="s">
        <v>288</v>
      </c>
      <c r="AK6" s="42" t="str">
        <f>CHAR(CODE(AK5)+1)</f>
        <v>E</v>
      </c>
      <c r="AP6" s="44" t="s">
        <v>254</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292</v>
      </c>
      <c r="Z7" s="32" t="s">
        <v>420</v>
      </c>
      <c r="AA7" s="71" t="s">
        <v>386</v>
      </c>
      <c r="AB7" s="71" t="s">
        <v>514</v>
      </c>
      <c r="AC7" s="31"/>
      <c r="AD7" s="31"/>
      <c r="AE7" s="32" t="s">
        <v>132</v>
      </c>
      <c r="AF7" s="30"/>
      <c r="AG7" s="44" t="s">
        <v>255</v>
      </c>
      <c r="AH7" s="66"/>
      <c r="AI7" s="44" t="s">
        <v>277</v>
      </c>
      <c r="AK7" s="42" t="str">
        <f>CHAR(CODE(AK6)+1)</f>
        <v>F</v>
      </c>
      <c r="AP7" s="44" t="s">
        <v>255</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委託・請負、補助</v>
      </c>
      <c r="T8" s="13"/>
      <c r="U8" s="32" t="s">
        <v>285</v>
      </c>
      <c r="W8" s="32" t="s">
        <v>143</v>
      </c>
      <c r="Y8" s="32" t="s">
        <v>293</v>
      </c>
      <c r="Z8" s="32" t="s">
        <v>421</v>
      </c>
      <c r="AA8" s="71" t="s">
        <v>387</v>
      </c>
      <c r="AB8" s="71" t="s">
        <v>515</v>
      </c>
      <c r="AC8" s="31"/>
      <c r="AD8" s="31"/>
      <c r="AE8" s="31"/>
      <c r="AF8" s="30"/>
      <c r="AG8" s="44" t="s">
        <v>256</v>
      </c>
      <c r="AI8" s="42" t="s">
        <v>278</v>
      </c>
      <c r="AK8" s="42" t="str">
        <f t="shared" si="7"/>
        <v>G</v>
      </c>
      <c r="AP8" s="44" t="s">
        <v>256</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257</v>
      </c>
      <c r="AI9" s="62"/>
      <c r="AK9" s="42" t="str">
        <f t="shared" si="7"/>
        <v>H</v>
      </c>
      <c r="AP9" s="44" t="s">
        <v>257</v>
      </c>
    </row>
    <row r="10" spans="1:42" ht="13.5" customHeight="1" x14ac:dyDescent="0.2">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委託・請負、補助</v>
      </c>
      <c r="Q10" s="19"/>
      <c r="T10" s="13"/>
      <c r="W10" s="32" t="s">
        <v>145</v>
      </c>
      <c r="Y10" s="32" t="s">
        <v>295</v>
      </c>
      <c r="Z10" s="32" t="s">
        <v>423</v>
      </c>
      <c r="AA10" s="71" t="s">
        <v>389</v>
      </c>
      <c r="AB10" s="71" t="s">
        <v>517</v>
      </c>
      <c r="AC10" s="31"/>
      <c r="AD10" s="31"/>
      <c r="AE10" s="31"/>
      <c r="AF10" s="30"/>
      <c r="AG10" s="44" t="s">
        <v>242</v>
      </c>
      <c r="AK10" s="42" t="str">
        <f t="shared" si="7"/>
        <v>I</v>
      </c>
      <c r="AP10" s="42" t="s">
        <v>240</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642</v>
      </c>
      <c r="M11" s="13" t="str">
        <f t="shared" si="2"/>
        <v>その他の事項経費</v>
      </c>
      <c r="N11" s="13" t="str">
        <f t="shared" si="6"/>
        <v>その他の事項経費</v>
      </c>
      <c r="O11" s="13"/>
      <c r="P11" s="13"/>
      <c r="Q11" s="19"/>
      <c r="T11" s="13"/>
      <c r="W11" s="32" t="s">
        <v>596</v>
      </c>
      <c r="Y11" s="32" t="s">
        <v>296</v>
      </c>
      <c r="Z11" s="32" t="s">
        <v>424</v>
      </c>
      <c r="AA11" s="71" t="s">
        <v>390</v>
      </c>
      <c r="AB11" s="71" t="s">
        <v>518</v>
      </c>
      <c r="AC11" s="31"/>
      <c r="AD11" s="31"/>
      <c r="AE11" s="31"/>
      <c r="AF11" s="30"/>
      <c r="AG11" s="42" t="s">
        <v>245</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243</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244</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598</v>
      </c>
      <c r="W22" s="32" t="s">
        <v>156</v>
      </c>
      <c r="Y22" s="32" t="s">
        <v>307</v>
      </c>
      <c r="Z22" s="32" t="s">
        <v>435</v>
      </c>
      <c r="AA22" s="71" t="s">
        <v>401</v>
      </c>
      <c r="AB22" s="71" t="s">
        <v>529</v>
      </c>
      <c r="AC22" s="31"/>
      <c r="AD22" s="31"/>
      <c r="AE22" s="31"/>
      <c r="AF22" s="30"/>
      <c r="AK22" s="42" t="str">
        <f t="shared" si="7"/>
        <v>U</v>
      </c>
    </row>
    <row r="23" spans="1:37" ht="13.5" customHeight="1" x14ac:dyDescent="0.2">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2">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2">
      <c r="A38" s="13"/>
      <c r="B38" s="13"/>
      <c r="F38" s="13"/>
      <c r="G38" s="19"/>
      <c r="K38" s="13"/>
      <c r="L38" s="13"/>
      <c r="O38" s="13"/>
      <c r="P38" s="13"/>
      <c r="Q38" s="19"/>
      <c r="T38" s="13"/>
      <c r="Y38" s="32" t="s">
        <v>323</v>
      </c>
      <c r="Z38" s="32" t="s">
        <v>451</v>
      </c>
      <c r="AF38" s="30"/>
      <c r="AK38" s="42" t="str">
        <f t="shared" si="7"/>
        <v>k</v>
      </c>
    </row>
    <row r="39" spans="1:37" x14ac:dyDescent="0.2">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2">
      <c r="A40" s="13"/>
      <c r="B40" s="13"/>
      <c r="F40" s="13"/>
      <c r="G40" s="19"/>
      <c r="K40" s="13"/>
      <c r="L40" s="13"/>
      <c r="O40" s="13"/>
      <c r="P40" s="13"/>
      <c r="Q40" s="19"/>
      <c r="T40" s="13"/>
      <c r="U40" s="32"/>
      <c r="Y40" s="32" t="s">
        <v>325</v>
      </c>
      <c r="Z40" s="32" t="s">
        <v>453</v>
      </c>
      <c r="AF40" s="30"/>
      <c r="AK40" s="42" t="str">
        <f t="shared" si="7"/>
        <v>m</v>
      </c>
    </row>
    <row r="41" spans="1:37" x14ac:dyDescent="0.2">
      <c r="A41" s="13"/>
      <c r="B41" s="13"/>
      <c r="F41" s="13"/>
      <c r="G41" s="19"/>
      <c r="K41" s="13"/>
      <c r="L41" s="13"/>
      <c r="O41" s="13"/>
      <c r="P41" s="13"/>
      <c r="Q41" s="19"/>
      <c r="T41" s="13"/>
      <c r="U41" s="32" t="s">
        <v>265</v>
      </c>
      <c r="Y41" s="32" t="s">
        <v>326</v>
      </c>
      <c r="Z41" s="32" t="s">
        <v>454</v>
      </c>
      <c r="AF41" s="30"/>
      <c r="AK41" s="42" t="str">
        <f t="shared" si="7"/>
        <v>n</v>
      </c>
    </row>
    <row r="42" spans="1:37" x14ac:dyDescent="0.2">
      <c r="A42" s="13"/>
      <c r="B42" s="13"/>
      <c r="F42" s="13"/>
      <c r="G42" s="19"/>
      <c r="K42" s="13"/>
      <c r="L42" s="13"/>
      <c r="O42" s="13"/>
      <c r="P42" s="13"/>
      <c r="Q42" s="19"/>
      <c r="T42" s="13"/>
      <c r="U42" s="32" t="s">
        <v>275</v>
      </c>
      <c r="Y42" s="32" t="s">
        <v>327</v>
      </c>
      <c r="Z42" s="32" t="s">
        <v>455</v>
      </c>
      <c r="AF42" s="30"/>
      <c r="AK42" s="42" t="str">
        <f t="shared" si="7"/>
        <v>o</v>
      </c>
    </row>
    <row r="43" spans="1:37" x14ac:dyDescent="0.2">
      <c r="A43" s="13"/>
      <c r="B43" s="13"/>
      <c r="F43" s="13"/>
      <c r="G43" s="19"/>
      <c r="K43" s="13"/>
      <c r="L43" s="13"/>
      <c r="O43" s="13"/>
      <c r="P43" s="13"/>
      <c r="Q43" s="19"/>
      <c r="T43" s="13"/>
      <c r="Y43" s="32" t="s">
        <v>328</v>
      </c>
      <c r="Z43" s="32" t="s">
        <v>456</v>
      </c>
      <c r="AF43" s="30"/>
      <c r="AK43" s="42" t="str">
        <f t="shared" si="7"/>
        <v>p</v>
      </c>
    </row>
    <row r="44" spans="1:37" x14ac:dyDescent="0.2">
      <c r="A44" s="13"/>
      <c r="B44" s="13"/>
      <c r="F44" s="13"/>
      <c r="G44" s="19"/>
      <c r="K44" s="13"/>
      <c r="L44" s="13"/>
      <c r="O44" s="13"/>
      <c r="P44" s="13"/>
      <c r="Q44" s="19"/>
      <c r="T44" s="13"/>
      <c r="Y44" s="32" t="s">
        <v>329</v>
      </c>
      <c r="Z44" s="32" t="s">
        <v>457</v>
      </c>
      <c r="AF44" s="30"/>
      <c r="AK44" s="42" t="str">
        <f t="shared" si="7"/>
        <v>q</v>
      </c>
    </row>
    <row r="45" spans="1:37" x14ac:dyDescent="0.2">
      <c r="A45" s="13"/>
      <c r="B45" s="13"/>
      <c r="F45" s="13"/>
      <c r="G45" s="19"/>
      <c r="K45" s="13"/>
      <c r="L45" s="13"/>
      <c r="O45" s="13"/>
      <c r="P45" s="13"/>
      <c r="Q45" s="19"/>
      <c r="T45" s="13"/>
      <c r="U45" s="29" t="s">
        <v>160</v>
      </c>
      <c r="Y45" s="32" t="s">
        <v>330</v>
      </c>
      <c r="Z45" s="32" t="s">
        <v>458</v>
      </c>
      <c r="AF45" s="30"/>
      <c r="AK45" s="42" t="str">
        <f t="shared" si="7"/>
        <v>r</v>
      </c>
    </row>
    <row r="46" spans="1:37" x14ac:dyDescent="0.2">
      <c r="A46" s="13"/>
      <c r="B46" s="13"/>
      <c r="F46" s="13"/>
      <c r="G46" s="19"/>
      <c r="K46" s="13"/>
      <c r="L46" s="13"/>
      <c r="O46" s="13"/>
      <c r="P46" s="13"/>
      <c r="Q46" s="19"/>
      <c r="T46" s="13"/>
      <c r="U46" s="78" t="s">
        <v>597</v>
      </c>
      <c r="Y46" s="32" t="s">
        <v>331</v>
      </c>
      <c r="Z46" s="32" t="s">
        <v>459</v>
      </c>
      <c r="AF46" s="30"/>
      <c r="AK46" s="42" t="str">
        <f t="shared" si="7"/>
        <v>s</v>
      </c>
    </row>
    <row r="47" spans="1:37" x14ac:dyDescent="0.2">
      <c r="A47" s="13"/>
      <c r="B47" s="13"/>
      <c r="F47" s="13"/>
      <c r="G47" s="19"/>
      <c r="K47" s="13"/>
      <c r="L47" s="13"/>
      <c r="O47" s="13"/>
      <c r="P47" s="13"/>
      <c r="Q47" s="19"/>
      <c r="T47" s="13"/>
      <c r="Y47" s="32" t="s">
        <v>332</v>
      </c>
      <c r="Z47" s="32" t="s">
        <v>460</v>
      </c>
      <c r="AF47" s="30"/>
      <c r="AK47" s="42" t="str">
        <f t="shared" si="7"/>
        <v>t</v>
      </c>
    </row>
    <row r="48" spans="1:37" x14ac:dyDescent="0.2">
      <c r="A48" s="13"/>
      <c r="B48" s="13"/>
      <c r="F48" s="13"/>
      <c r="G48" s="19"/>
      <c r="K48" s="13"/>
      <c r="L48" s="13"/>
      <c r="O48" s="13"/>
      <c r="P48" s="13"/>
      <c r="Q48" s="19"/>
      <c r="T48" s="13"/>
      <c r="U48" s="78">
        <v>2021</v>
      </c>
      <c r="Y48" s="32" t="s">
        <v>333</v>
      </c>
      <c r="Z48" s="32" t="s">
        <v>461</v>
      </c>
      <c r="AF48" s="30"/>
      <c r="AK48" s="42" t="str">
        <f t="shared" si="7"/>
        <v>u</v>
      </c>
    </row>
    <row r="49" spans="1:37" x14ac:dyDescent="0.2">
      <c r="A49" s="13"/>
      <c r="B49" s="13"/>
      <c r="F49" s="13"/>
      <c r="G49" s="19"/>
      <c r="K49" s="13"/>
      <c r="L49" s="13"/>
      <c r="O49" s="13"/>
      <c r="P49" s="13"/>
      <c r="Q49" s="19"/>
      <c r="T49" s="13"/>
      <c r="U49" s="78">
        <v>2022</v>
      </c>
      <c r="Y49" s="32" t="s">
        <v>334</v>
      </c>
      <c r="Z49" s="32" t="s">
        <v>462</v>
      </c>
      <c r="AF49" s="30"/>
      <c r="AK49" s="42" t="str">
        <f t="shared" si="7"/>
        <v>v</v>
      </c>
    </row>
    <row r="50" spans="1:37" x14ac:dyDescent="0.2">
      <c r="A50" s="13"/>
      <c r="B50" s="13"/>
      <c r="F50" s="13"/>
      <c r="G50" s="19"/>
      <c r="K50" s="13"/>
      <c r="L50" s="13"/>
      <c r="O50" s="13"/>
      <c r="P50" s="13"/>
      <c r="Q50" s="19"/>
      <c r="T50" s="13"/>
      <c r="U50" s="78">
        <v>2023</v>
      </c>
      <c r="Y50" s="32" t="s">
        <v>335</v>
      </c>
      <c r="Z50" s="32" t="s">
        <v>463</v>
      </c>
      <c r="AF50" s="30"/>
    </row>
    <row r="51" spans="1:37" x14ac:dyDescent="0.2">
      <c r="A51" s="13"/>
      <c r="B51" s="13"/>
      <c r="F51" s="13"/>
      <c r="G51" s="19"/>
      <c r="K51" s="13"/>
      <c r="L51" s="13"/>
      <c r="O51" s="13"/>
      <c r="P51" s="13"/>
      <c r="Q51" s="19"/>
      <c r="T51" s="13"/>
      <c r="U51" s="78">
        <v>2024</v>
      </c>
      <c r="Y51" s="32" t="s">
        <v>336</v>
      </c>
      <c r="Z51" s="32" t="s">
        <v>464</v>
      </c>
      <c r="AF51" s="30"/>
    </row>
    <row r="52" spans="1:37" x14ac:dyDescent="0.2">
      <c r="A52" s="13"/>
      <c r="B52" s="13"/>
      <c r="F52" s="13"/>
      <c r="G52" s="19"/>
      <c r="K52" s="13"/>
      <c r="L52" s="13"/>
      <c r="O52" s="13"/>
      <c r="P52" s="13"/>
      <c r="Q52" s="19"/>
      <c r="T52" s="13"/>
      <c r="U52" s="78">
        <v>2025</v>
      </c>
      <c r="Y52" s="32" t="s">
        <v>337</v>
      </c>
      <c r="Z52" s="32" t="s">
        <v>465</v>
      </c>
      <c r="AF52" s="30"/>
    </row>
    <row r="53" spans="1:37" x14ac:dyDescent="0.2">
      <c r="A53" s="13"/>
      <c r="B53" s="13"/>
      <c r="F53" s="13"/>
      <c r="G53" s="19"/>
      <c r="K53" s="13"/>
      <c r="L53" s="13"/>
      <c r="O53" s="13"/>
      <c r="P53" s="13"/>
      <c r="Q53" s="19"/>
      <c r="T53" s="13"/>
      <c r="U53" s="78">
        <v>2026</v>
      </c>
      <c r="Y53" s="32" t="s">
        <v>338</v>
      </c>
      <c r="Z53" s="32" t="s">
        <v>466</v>
      </c>
      <c r="AF53" s="30"/>
    </row>
    <row r="54" spans="1:37" x14ac:dyDescent="0.2">
      <c r="A54" s="13"/>
      <c r="B54" s="13"/>
      <c r="F54" s="13"/>
      <c r="G54" s="19"/>
      <c r="K54" s="13"/>
      <c r="L54" s="13"/>
      <c r="O54" s="13"/>
      <c r="P54" s="20"/>
      <c r="Q54" s="19"/>
      <c r="T54" s="13"/>
      <c r="Y54" s="32" t="s">
        <v>339</v>
      </c>
      <c r="Z54" s="32" t="s">
        <v>467</v>
      </c>
      <c r="AF54" s="30"/>
    </row>
    <row r="55" spans="1:37" x14ac:dyDescent="0.2">
      <c r="A55" s="13"/>
      <c r="B55" s="13"/>
      <c r="F55" s="13"/>
      <c r="G55" s="19"/>
      <c r="K55" s="13"/>
      <c r="L55" s="13"/>
      <c r="O55" s="13"/>
      <c r="P55" s="13"/>
      <c r="Q55" s="19"/>
      <c r="T55" s="13"/>
      <c r="Y55" s="32" t="s">
        <v>340</v>
      </c>
      <c r="Z55" s="32" t="s">
        <v>468</v>
      </c>
      <c r="AF55" s="30"/>
    </row>
    <row r="56" spans="1:37" x14ac:dyDescent="0.2">
      <c r="A56" s="13"/>
      <c r="B56" s="13"/>
      <c r="F56" s="13"/>
      <c r="G56" s="19"/>
      <c r="K56" s="13"/>
      <c r="L56" s="13"/>
      <c r="O56" s="13"/>
      <c r="P56" s="13"/>
      <c r="Q56" s="19"/>
      <c r="T56" s="13"/>
      <c r="U56" s="78">
        <v>20</v>
      </c>
      <c r="Y56" s="32" t="s">
        <v>341</v>
      </c>
      <c r="Z56" s="32" t="s">
        <v>469</v>
      </c>
      <c r="AF56" s="30"/>
    </row>
    <row r="57" spans="1:37" x14ac:dyDescent="0.2">
      <c r="A57" s="13"/>
      <c r="B57" s="13"/>
      <c r="F57" s="13"/>
      <c r="G57" s="19"/>
      <c r="K57" s="13"/>
      <c r="L57" s="13"/>
      <c r="O57" s="13"/>
      <c r="P57" s="13"/>
      <c r="Q57" s="19"/>
      <c r="T57" s="13"/>
      <c r="U57" s="32" t="s">
        <v>539</v>
      </c>
      <c r="Y57" s="32" t="s">
        <v>342</v>
      </c>
      <c r="Z57" s="32" t="s">
        <v>470</v>
      </c>
      <c r="AF57" s="30"/>
    </row>
    <row r="58" spans="1:37" x14ac:dyDescent="0.2">
      <c r="A58" s="13"/>
      <c r="B58" s="13"/>
      <c r="F58" s="13"/>
      <c r="G58" s="19"/>
      <c r="K58" s="13"/>
      <c r="L58" s="13"/>
      <c r="O58" s="13"/>
      <c r="P58" s="13"/>
      <c r="Q58" s="19"/>
      <c r="T58" s="13"/>
      <c r="U58" s="32" t="s">
        <v>540</v>
      </c>
      <c r="Y58" s="32" t="s">
        <v>343</v>
      </c>
      <c r="Z58" s="32" t="s">
        <v>471</v>
      </c>
      <c r="AF58" s="30"/>
    </row>
    <row r="59" spans="1:37" x14ac:dyDescent="0.2">
      <c r="A59" s="13"/>
      <c r="B59" s="13"/>
      <c r="F59" s="13"/>
      <c r="G59" s="19"/>
      <c r="K59" s="13"/>
      <c r="L59" s="13"/>
      <c r="O59" s="13"/>
      <c r="P59" s="13"/>
      <c r="Q59" s="19"/>
      <c r="T59" s="13"/>
      <c r="Y59" s="32" t="s">
        <v>344</v>
      </c>
      <c r="Z59" s="32" t="s">
        <v>472</v>
      </c>
      <c r="AF59" s="30"/>
    </row>
    <row r="60" spans="1:37" x14ac:dyDescent="0.2">
      <c r="A60" s="13"/>
      <c r="B60" s="13"/>
      <c r="F60" s="13"/>
      <c r="G60" s="19"/>
      <c r="K60" s="13"/>
      <c r="L60" s="13"/>
      <c r="O60" s="13"/>
      <c r="P60" s="13"/>
      <c r="Q60" s="19"/>
      <c r="T60" s="13"/>
      <c r="Y60" s="32" t="s">
        <v>345</v>
      </c>
      <c r="Z60" s="32" t="s">
        <v>473</v>
      </c>
      <c r="AF60" s="30"/>
    </row>
    <row r="61" spans="1:37" x14ac:dyDescent="0.2">
      <c r="A61" s="13"/>
      <c r="B61" s="13"/>
      <c r="F61" s="13"/>
      <c r="G61" s="19"/>
      <c r="K61" s="13"/>
      <c r="L61" s="13"/>
      <c r="O61" s="13"/>
      <c r="P61" s="13"/>
      <c r="Q61" s="19"/>
      <c r="T61" s="13"/>
      <c r="Y61" s="32" t="s">
        <v>346</v>
      </c>
      <c r="Z61" s="32" t="s">
        <v>474</v>
      </c>
      <c r="AF61" s="30"/>
    </row>
    <row r="62" spans="1:37" x14ac:dyDescent="0.2">
      <c r="A62" s="13"/>
      <c r="B62" s="13"/>
      <c r="F62" s="13"/>
      <c r="G62" s="19"/>
      <c r="K62" s="13"/>
      <c r="L62" s="13"/>
      <c r="O62" s="13"/>
      <c r="P62" s="13"/>
      <c r="Q62" s="19"/>
      <c r="T62" s="13"/>
      <c r="Y62" s="32" t="s">
        <v>347</v>
      </c>
      <c r="Z62" s="32" t="s">
        <v>475</v>
      </c>
      <c r="AF62" s="30"/>
    </row>
    <row r="63" spans="1:37" x14ac:dyDescent="0.2">
      <c r="A63" s="13"/>
      <c r="B63" s="13"/>
      <c r="F63" s="13"/>
      <c r="G63" s="19"/>
      <c r="K63" s="13"/>
      <c r="L63" s="13"/>
      <c r="O63" s="13"/>
      <c r="P63" s="13"/>
      <c r="Q63" s="19"/>
      <c r="T63" s="13"/>
      <c r="Y63" s="32" t="s">
        <v>348</v>
      </c>
      <c r="Z63" s="32" t="s">
        <v>476</v>
      </c>
      <c r="AF63" s="30"/>
    </row>
    <row r="64" spans="1:37" x14ac:dyDescent="0.2">
      <c r="A64" s="13"/>
      <c r="B64" s="13"/>
      <c r="F64" s="13"/>
      <c r="G64" s="19"/>
      <c r="K64" s="13"/>
      <c r="L64" s="13"/>
      <c r="O64" s="13"/>
      <c r="P64" s="13"/>
      <c r="Q64" s="19"/>
      <c r="T64" s="13"/>
      <c r="Y64" s="32" t="s">
        <v>349</v>
      </c>
      <c r="Z64" s="32" t="s">
        <v>477</v>
      </c>
      <c r="AF64" s="30"/>
    </row>
    <row r="65" spans="1:32" x14ac:dyDescent="0.2">
      <c r="A65" s="13"/>
      <c r="B65" s="13"/>
      <c r="F65" s="13"/>
      <c r="G65" s="19"/>
      <c r="K65" s="13"/>
      <c r="L65" s="13"/>
      <c r="O65" s="13"/>
      <c r="P65" s="13"/>
      <c r="Q65" s="19"/>
      <c r="T65" s="13"/>
      <c r="Y65" s="32" t="s">
        <v>350</v>
      </c>
      <c r="Z65" s="32" t="s">
        <v>478</v>
      </c>
      <c r="AF65" s="30"/>
    </row>
    <row r="66" spans="1:32" x14ac:dyDescent="0.2">
      <c r="A66" s="13"/>
      <c r="B66" s="13"/>
      <c r="F66" s="13"/>
      <c r="G66" s="19"/>
      <c r="K66" s="13"/>
      <c r="L66" s="13"/>
      <c r="O66" s="13"/>
      <c r="P66" s="13"/>
      <c r="Q66" s="19"/>
      <c r="T66" s="13"/>
      <c r="Y66" s="32" t="s">
        <v>66</v>
      </c>
      <c r="Z66" s="32" t="s">
        <v>479</v>
      </c>
      <c r="AF66" s="30"/>
    </row>
    <row r="67" spans="1:32" x14ac:dyDescent="0.2">
      <c r="A67" s="13"/>
      <c r="B67" s="13"/>
      <c r="F67" s="13"/>
      <c r="G67" s="19"/>
      <c r="K67" s="13"/>
      <c r="L67" s="13"/>
      <c r="O67" s="13"/>
      <c r="P67" s="13"/>
      <c r="Q67" s="19"/>
      <c r="T67" s="13"/>
      <c r="Y67" s="32" t="s">
        <v>351</v>
      </c>
      <c r="Z67" s="32" t="s">
        <v>480</v>
      </c>
      <c r="AF67" s="30"/>
    </row>
    <row r="68" spans="1:32" x14ac:dyDescent="0.2">
      <c r="A68" s="13"/>
      <c r="B68" s="13"/>
      <c r="F68" s="13"/>
      <c r="G68" s="19"/>
      <c r="K68" s="13"/>
      <c r="L68" s="13"/>
      <c r="O68" s="13"/>
      <c r="P68" s="13"/>
      <c r="Q68" s="19"/>
      <c r="T68" s="13"/>
      <c r="Y68" s="32" t="s">
        <v>352</v>
      </c>
      <c r="Z68" s="32" t="s">
        <v>481</v>
      </c>
      <c r="AF68" s="30"/>
    </row>
    <row r="69" spans="1:32" x14ac:dyDescent="0.2">
      <c r="A69" s="13"/>
      <c r="B69" s="13"/>
      <c r="F69" s="13"/>
      <c r="G69" s="19"/>
      <c r="K69" s="13"/>
      <c r="L69" s="13"/>
      <c r="O69" s="13"/>
      <c r="P69" s="13"/>
      <c r="Q69" s="19"/>
      <c r="T69" s="13"/>
      <c r="Y69" s="32" t="s">
        <v>353</v>
      </c>
      <c r="Z69" s="32" t="s">
        <v>482</v>
      </c>
      <c r="AF69" s="30"/>
    </row>
    <row r="70" spans="1:32" x14ac:dyDescent="0.2">
      <c r="A70" s="13"/>
      <c r="B70" s="13"/>
      <c r="Y70" s="32" t="s">
        <v>354</v>
      </c>
      <c r="Z70" s="32" t="s">
        <v>483</v>
      </c>
    </row>
    <row r="71" spans="1:32" x14ac:dyDescent="0.2">
      <c r="Y71" s="32" t="s">
        <v>355</v>
      </c>
      <c r="Z71" s="32" t="s">
        <v>484</v>
      </c>
    </row>
    <row r="72" spans="1:32" x14ac:dyDescent="0.2">
      <c r="Y72" s="32" t="s">
        <v>356</v>
      </c>
      <c r="Z72" s="32" t="s">
        <v>485</v>
      </c>
    </row>
    <row r="73" spans="1:32" x14ac:dyDescent="0.2">
      <c r="Y73" s="32" t="s">
        <v>357</v>
      </c>
      <c r="Z73" s="32" t="s">
        <v>486</v>
      </c>
    </row>
    <row r="74" spans="1:32" x14ac:dyDescent="0.2">
      <c r="Y74" s="32" t="s">
        <v>358</v>
      </c>
      <c r="Z74" s="32" t="s">
        <v>487</v>
      </c>
    </row>
    <row r="75" spans="1:32" x14ac:dyDescent="0.2">
      <c r="Y75" s="32" t="s">
        <v>359</v>
      </c>
      <c r="Z75" s="32" t="s">
        <v>488</v>
      </c>
    </row>
    <row r="76" spans="1:32" x14ac:dyDescent="0.2">
      <c r="Y76" s="32" t="s">
        <v>360</v>
      </c>
      <c r="Z76" s="32" t="s">
        <v>489</v>
      </c>
    </row>
    <row r="77" spans="1:32" x14ac:dyDescent="0.2">
      <c r="Y77" s="32" t="s">
        <v>361</v>
      </c>
      <c r="Z77" s="32" t="s">
        <v>490</v>
      </c>
    </row>
    <row r="78" spans="1:32" x14ac:dyDescent="0.2">
      <c r="Y78" s="32" t="s">
        <v>362</v>
      </c>
      <c r="Z78" s="32" t="s">
        <v>491</v>
      </c>
    </row>
    <row r="79" spans="1:32" x14ac:dyDescent="0.2">
      <c r="Y79" s="32" t="s">
        <v>363</v>
      </c>
      <c r="Z79" s="32" t="s">
        <v>492</v>
      </c>
    </row>
    <row r="80" spans="1:32" x14ac:dyDescent="0.2">
      <c r="Y80" s="32" t="s">
        <v>364</v>
      </c>
      <c r="Z80" s="32" t="s">
        <v>493</v>
      </c>
    </row>
    <row r="81" spans="25:26" x14ac:dyDescent="0.2">
      <c r="Y81" s="32" t="s">
        <v>365</v>
      </c>
      <c r="Z81" s="32" t="s">
        <v>494</v>
      </c>
    </row>
    <row r="82" spans="25:26" x14ac:dyDescent="0.2">
      <c r="Y82" s="32" t="s">
        <v>366</v>
      </c>
      <c r="Z82" s="32" t="s">
        <v>495</v>
      </c>
    </row>
    <row r="83" spans="25:26" x14ac:dyDescent="0.2">
      <c r="Y83" s="32" t="s">
        <v>367</v>
      </c>
      <c r="Z83" s="32" t="s">
        <v>496</v>
      </c>
    </row>
    <row r="84" spans="25:26" x14ac:dyDescent="0.2">
      <c r="Y84" s="32" t="s">
        <v>368</v>
      </c>
      <c r="Z84" s="32" t="s">
        <v>497</v>
      </c>
    </row>
    <row r="85" spans="25:26" x14ac:dyDescent="0.2">
      <c r="Y85" s="32" t="s">
        <v>369</v>
      </c>
      <c r="Z85" s="32" t="s">
        <v>498</v>
      </c>
    </row>
    <row r="86" spans="25:26" x14ac:dyDescent="0.2">
      <c r="Y86" s="32" t="s">
        <v>370</v>
      </c>
      <c r="Z86" s="32" t="s">
        <v>499</v>
      </c>
    </row>
    <row r="87" spans="25:26" x14ac:dyDescent="0.2">
      <c r="Y87" s="32" t="s">
        <v>371</v>
      </c>
      <c r="Z87" s="32" t="s">
        <v>500</v>
      </c>
    </row>
    <row r="88" spans="25:26" x14ac:dyDescent="0.2">
      <c r="Y88" s="32" t="s">
        <v>372</v>
      </c>
      <c r="Z88" s="32" t="s">
        <v>501</v>
      </c>
    </row>
    <row r="89" spans="25:26" x14ac:dyDescent="0.2">
      <c r="Y89" s="32" t="s">
        <v>373</v>
      </c>
      <c r="Z89" s="32" t="s">
        <v>502</v>
      </c>
    </row>
    <row r="90" spans="25:26" x14ac:dyDescent="0.2">
      <c r="Y90" s="32" t="s">
        <v>374</v>
      </c>
      <c r="Z90" s="32" t="s">
        <v>503</v>
      </c>
    </row>
    <row r="91" spans="25:26" x14ac:dyDescent="0.2">
      <c r="Y91" s="32" t="s">
        <v>375</v>
      </c>
      <c r="Z91" s="32" t="s">
        <v>504</v>
      </c>
    </row>
    <row r="92" spans="25:26" x14ac:dyDescent="0.2">
      <c r="Y92" s="32" t="s">
        <v>376</v>
      </c>
      <c r="Z92" s="32" t="s">
        <v>505</v>
      </c>
    </row>
    <row r="93" spans="25:26" x14ac:dyDescent="0.2">
      <c r="Y93" s="32" t="s">
        <v>377</v>
      </c>
      <c r="Z93" s="32" t="s">
        <v>506</v>
      </c>
    </row>
    <row r="94" spans="25:26" x14ac:dyDescent="0.2">
      <c r="Y94" s="32" t="s">
        <v>378</v>
      </c>
      <c r="Z94" s="32" t="s">
        <v>507</v>
      </c>
    </row>
    <row r="95" spans="25:26" x14ac:dyDescent="0.2">
      <c r="Y95" s="32" t="s">
        <v>379</v>
      </c>
      <c r="Z95" s="32" t="s">
        <v>508</v>
      </c>
    </row>
    <row r="96" spans="25:26" x14ac:dyDescent="0.2">
      <c r="Y96" s="32" t="s">
        <v>283</v>
      </c>
      <c r="Z96" s="32" t="s">
        <v>509</v>
      </c>
    </row>
    <row r="97" spans="25:26" x14ac:dyDescent="0.2">
      <c r="Y97" s="32" t="s">
        <v>380</v>
      </c>
      <c r="Z97" s="32" t="s">
        <v>510</v>
      </c>
    </row>
    <row r="98" spans="25:26" x14ac:dyDescent="0.2">
      <c r="Y98" s="32" t="s">
        <v>381</v>
      </c>
      <c r="Z98" s="32" t="s">
        <v>511</v>
      </c>
    </row>
    <row r="99" spans="25:26" x14ac:dyDescent="0.2">
      <c r="Y99" s="32" t="s">
        <v>411</v>
      </c>
      <c r="Z99" s="32" t="s">
        <v>512</v>
      </c>
    </row>
    <row r="100" spans="25:26" x14ac:dyDescent="0.2">
      <c r="Y100" s="32" t="s">
        <v>601</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2022-08-19T03:53:30Z</cp:lastPrinted>
  <dcterms:created xsi:type="dcterms:W3CDTF">2012-03-13T00:50:25Z</dcterms:created>
  <dcterms:modified xsi:type="dcterms:W3CDTF">2022-08-19T03:53:58Z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