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59E33D31-A24D-440D-9A2D-34AEC3B24ADA}" xr6:coauthVersionLast="47" xr6:coauthVersionMax="47" xr10:uidLastSave="{00000000-0000-0000-0000-000000000000}"/>
  <bookViews>
    <workbookView xWindow="-28920" yWindow="-120" windowWidth="29040" windowHeight="15840" tabRatio="779"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行政事業レビューシート!$A$1:$AX$631</definedName>
    <definedName name="_xlnm.Print_Area" localSheetId="2">別紙2!$A$1:$AX$265</definedName>
    <definedName name="_xlnm.Print_Area" localSheetId="3">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41" i="11" l="1"/>
  <c r="AM39" i="11"/>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22" i="11" l="1"/>
  <c r="AY323" i="11"/>
  <c r="AY331" i="11"/>
  <c r="AY332" i="11"/>
  <c r="AY324" i="11"/>
  <c r="AY333" i="11"/>
  <c r="AY325" i="11"/>
  <c r="AY326" i="11"/>
  <c r="AY327" i="11"/>
  <c r="AY328" i="11"/>
  <c r="AY329" i="11"/>
  <c r="AY397" i="11"/>
  <c r="AY399" i="11"/>
  <c r="AY337" i="11"/>
  <c r="AY340" i="11"/>
  <c r="AY336" i="11"/>
  <c r="AY338" i="11"/>
  <c r="AY341" i="11"/>
  <c r="AY70" i="11"/>
  <c r="AY66" i="11"/>
  <c r="AY75" i="11"/>
  <c r="AY73" i="11"/>
  <c r="AY77" i="11"/>
  <c r="AY74" i="11"/>
  <c r="AY72" i="11"/>
  <c r="AY335" i="11"/>
  <c r="AY214" i="11"/>
  <c r="AY208" i="11"/>
  <c r="AY212" i="11" s="1"/>
  <c r="AY200" i="11"/>
  <c r="AY206" i="11" s="1"/>
  <c r="AY198" i="1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201" i="11" l="1"/>
  <c r="AY207" i="11"/>
  <c r="AY100" i="11"/>
  <c r="AY130" i="11"/>
  <c r="AY142" i="11"/>
  <c r="AY171" i="11"/>
  <c r="AY209" i="11"/>
  <c r="AY140" i="11"/>
  <c r="AY193" i="11"/>
  <c r="AY144" i="11"/>
  <c r="AY211" i="11"/>
  <c r="AY174" i="11"/>
  <c r="AY213" i="11"/>
  <c r="AY176" i="11"/>
  <c r="AY163" i="11"/>
  <c r="AY134" i="11"/>
  <c r="AY178" i="11"/>
  <c r="AY203" i="11"/>
  <c r="AY128" i="11"/>
  <c r="AY205" i="11"/>
  <c r="AY114" i="11"/>
  <c r="AY116" i="11"/>
  <c r="AY118" i="11"/>
  <c r="AY120" i="11"/>
  <c r="AY124" i="11"/>
  <c r="AY126" i="11"/>
  <c r="AY152" i="11"/>
  <c r="AY154" i="11"/>
  <c r="AY113" i="11"/>
  <c r="AY115" i="11"/>
  <c r="AY117" i="11"/>
  <c r="AY119" i="11"/>
  <c r="AY123" i="11"/>
  <c r="AY129" i="11"/>
  <c r="AY151" i="11"/>
  <c r="AY153" i="11"/>
  <c r="AY155" i="11"/>
  <c r="AY164" i="11"/>
  <c r="AY141" i="11"/>
  <c r="AY143" i="11"/>
  <c r="AY137"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6" i="11" s="1"/>
  <c r="AY44" i="11"/>
  <c r="AY52" i="11" s="1"/>
  <c r="AY87" i="11" l="1"/>
  <c r="AY81" i="11"/>
  <c r="AY79" i="11"/>
  <c r="AY83" i="11"/>
  <c r="AY89" i="11"/>
  <c r="AY91" i="11"/>
  <c r="AY85" i="11"/>
  <c r="AY95" i="11"/>
  <c r="AY97" i="11"/>
  <c r="AY49" i="11"/>
  <c r="AY80" i="11"/>
  <c r="AY82" i="11"/>
  <c r="AY84" i="11"/>
  <c r="AY90" i="11"/>
  <c r="AY94"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<sst xmlns="http://schemas.openxmlformats.org/spreadsheetml/2006/main" count="2056" uniqueCount="857">
  <si>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</si>
  <si>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</si>
  <si>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</si>
  <si>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</si>
  <si>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</si>
  <si>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</si>
  <si>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</si>
  <si>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</si>
  <si>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</si>
  <si>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</si>
  <si>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</si>
  <si>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</si>
  <si>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</si>
  <si>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</si>
  <si>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</si>
  <si>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</si>
  <si>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</si>
  <si>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</si>
  <si>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</si>
  <si>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</si>
  <si>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</si>
  <si>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</si>
  <si>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</si>
  <si>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</si>
  <si>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</si>
  <si>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</si>
  <si>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</si>
  <si>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</si>
  <si>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</si>
  <si>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</si>
  <si>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</si>
  <si>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</si>
  <si>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</si>
  <si>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</si>
  <si>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</si>
  <si>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</si>
  <si>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</si>
  <si>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</si>
  <si>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</si>
  <si>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</si>
  <si>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</si>
  <si>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</si>
  <si>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</si>
  <si>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</si>
  <si>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</si>
  <si>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</si>
  <si>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</si>
  <si>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</si>
  <si>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</si>
  <si>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</si>
  <si>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</si>
  <si>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</si>
  <si>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</si>
  <si>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</si>
  <si>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</si>
  <si>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</si>
  <si>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</si>
  <si>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</si>
  <si>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</si>
  <si>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</si>
  <si>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</si>
  <si>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</si>
  <si>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</si>
  <si>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</si>
  <si>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</si>
  <si>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</si>
  <si>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</si>
  <si>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</si>
  <si>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</si>
  <si>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</si>
  <si>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</si>
  <si>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</si>
  <si>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</si>
  <si>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</si>
  <si>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</si>
  <si>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</si>
  <si>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</si>
  <si>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</si>
  <si>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</si>
  <si>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</si>
  <si>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</si>
  <si>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</si>
  <si>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</si>
  <si>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</si>
  <si>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</si>
  <si>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</si>
  <si>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</si>
  <si>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</si>
  <si>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</si>
  <si>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</si>
  <si>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</si>
  <si>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</si>
  <si>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</si>
  <si>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</si>
  <si>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</si>
  <si>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</si>
  <si>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</si>
  <si>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</si>
  <si>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</si>
  <si>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</si>
  <si>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</si>
  <si>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</si>
  <si>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</si>
  <si>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</si>
  <si>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</si>
  <si>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</si>
  <si>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</si>
  <si>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</si>
  <si>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</si>
  <si>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</si>
  <si>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</si>
  <si>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</si>
  <si>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</si>
  <si>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</si>
  <si>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</si>
  <si>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</si>
  <si>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</si>
  <si>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</si>
  <si>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</si>
  <si>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</si>
  <si>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</si>
  <si>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</si>
  <si>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</si>
  <si>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</si>
  <si>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</si>
  <si>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</si>
  <si>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</si>
  <si>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</si>
  <si>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</si>
  <si>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</si>
  <si>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</si>
  <si>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</si>
  <si>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</si>
  <si>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</si>
  <si>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</si>
  <si>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</si>
  <si>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</si>
  <si>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</si>
  <si>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</si>
  <si>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</si>
  <si>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</si>
  <si>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</si>
  <si>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</si>
  <si>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</si>
  <si>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</si>
  <si>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</si>
  <si>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</si>
  <si>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</si>
  <si>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</si>
  <si>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</si>
  <si>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</si>
  <si>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</si>
  <si>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</si>
  <si>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</si>
  <si>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</si>
  <si>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</si>
  <si>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</si>
  <si>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</si>
  <si>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</si>
  <si>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</si>
  <si>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</si>
  <si>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</si>
  <si>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</si>
  <si>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</si>
  <si>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</si>
  <si>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</si>
  <si>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</si>
  <si>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</si>
  <si>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</si>
  <si>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</si>
  <si>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</si>
  <si>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</si>
  <si>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</si>
  <si>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</si>
  <si>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</si>
  <si>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</si>
  <si>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</si>
  <si>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</si>
  <si>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</si>
  <si>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</si>
  <si>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</si>
  <si>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</si>
  <si>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</si>
  <si>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</si>
  <si>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</si>
  <si>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</si>
  <si>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</si>
  <si>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</si>
  <si>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</si>
  <si>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</si>
  <si>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</si>
  <si>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</si>
  <si>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</si>
  <si>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</si>
  <si>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</si>
  <si>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</si>
  <si>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</si>
  <si>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</si>
  <si>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</si>
  <si>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</si>
  <si>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</si>
  <si>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</si>
  <si>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</si>
  <si>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</si>
  <si>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</si>
  <si>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</si>
  <si>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</si>
  <si>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</si>
  <si>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</si>
  <si>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</si>
  <si>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</si>
  <si>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</si>
  <si>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</si>
  <si>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</si>
  <si>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</si>
  <si>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</si>
  <si>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</si>
  <si>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</si>
  <si>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</si>
  <si>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</si>
  <si>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</si>
  <si>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</si>
  <si>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</si>
  <si>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</si>
  <si>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</si>
  <si>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</si>
  <si>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</si>
  <si>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</si>
  <si>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</si>
  <si>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</si>
  <si>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</si>
  <si>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</si>
  <si>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</si>
  <si>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</si>
  <si>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</si>
  <si>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</si>
  <si>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</si>
  <si>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</si>
  <si>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</si>
  <si>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</si>
  <si>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</si>
  <si>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</si>
  <si>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</si>
  <si>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</si>
  <si>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</si>
  <si>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</si>
  <si>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</si>
  <si>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</si>
  <si>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</si>
  <si>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</si>
  <si>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</si>
  <si>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</si>
  <si>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</si>
  <si>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</si>
  <si>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</si>
  <si>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</si>
  <si>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</si>
  <si>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</si>
  <si>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</si>
  <si>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</si>
  <si>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</si>
  <si>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</si>
  <si>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</si>
  <si>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</si>
  <si>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</si>
  <si>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</si>
  <si>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</si>
  <si>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</si>
  <si>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</si>
  <si>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</si>
  <si>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</si>
  <si>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</si>
  <si>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</si>
  <si>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</si>
  <si>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</si>
  <si>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</si>
  <si>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</si>
  <si>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</si>
  <si>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</si>
  <si>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</si>
  <si>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</si>
  <si>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</si>
  <si>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</si>
  <si>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</si>
  <si>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</si>
  <si>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</si>
  <si>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</si>
  <si>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</si>
  <si>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</si>
  <si>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</si>
  <si>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</si>
  <si>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</si>
  <si>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</si>
  <si>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</si>
  <si>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</si>
  <si>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</si>
  <si>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</si>
  <si>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</si>
  <si>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</si>
  <si>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</si>
  <si>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</si>
  <si>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</si>
  <si>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</si>
  <si>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</si>
  <si>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</si>
  <si>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</si>
  <si>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</si>
  <si>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</si>
  <si>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</si>
  <si>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</si>
  <si>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</si>
  <si>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</si>
  <si>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</si>
  <si>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</si>
  <si>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</si>
  <si>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</si>
  <si>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</si>
  <si>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</si>
  <si>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</si>
  <si>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</si>
  <si>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</si>
  <si>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</si>
  <si>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</si>
  <si>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</si>
  <si>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</si>
  <si>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</si>
  <si>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</si>
  <si>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</si>
  <si>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</si>
  <si>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</si>
  <si>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</si>
  <si>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</si>
  <si>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</si>
  <si>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</si>
  <si>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</si>
  <si>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</si>
  <si>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</si>
  <si>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</si>
  <si>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</si>
  <si>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</si>
  <si>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</si>
  <si>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</si>
  <si>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</si>
  <si>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</si>
  <si>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</si>
  <si>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</si>
  <si>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</si>
  <si>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</si>
  <si>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</si>
  <si>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</si>
  <si>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</si>
  <si>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</si>
  <si>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</si>
  <si>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</si>
  <si>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</si>
  <si>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</si>
  <si>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</si>
  <si>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</si>
  <si>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</si>
  <si>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</si>
  <si>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</si>
  <si>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</si>
  <si>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</si>
  <si>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</si>
  <si>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</si>
  <si>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</si>
  <si>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</si>
  <si>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</si>
  <si>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</si>
  <si>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</si>
  <si>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</si>
  <si>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</si>
  <si>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</si>
  <si>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</si>
  <si>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</si>
  <si>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</si>
  <si>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</si>
  <si>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</si>
  <si>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</si>
  <si>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</si>
  <si>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</si>
  <si>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</si>
  <si>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</si>
  <si>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</si>
  <si>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</si>
  <si>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</si>
  <si>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</si>
  <si>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</si>
  <si>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</si>
  <si>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</si>
  <si>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</si>
  <si>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</si>
  <si>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</si>
  <si>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</si>
  <si>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</si>
  <si>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</si>
  <si>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</si>
  <si>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</si>
  <si>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</si>
  <si>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</si>
  <si>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</si>
  <si>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</si>
  <si>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</si>
  <si>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</si>
  <si>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</si>
  <si>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</si>
  <si>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</si>
  <si>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</si>
  <si>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</si>
  <si>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</si>
  <si>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</si>
  <si>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</si>
  <si>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</si>
  <si>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</si>
  <si>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</si>
  <si>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</si>
  <si>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</si>
  <si>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</si>
  <si>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</si>
  <si>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</si>
  <si>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</si>
  <si>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</si>
  <si>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</si>
  <si>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</si>
  <si>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</si>
  <si>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</si>
  <si>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</si>
  <si>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</si>
  <si>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</si>
  <si>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</si>
  <si>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</si>
  <si>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</si>
  <si>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</si>
  <si>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</si>
  <si>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</si>
  <si>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</si>
  <si>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</si>
  <si>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</si>
  <si>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</si>
  <si>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</si>
  <si>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</si>
  <si>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</si>
  <si>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</si>
  <si>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</si>
  <si>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</si>
  <si>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</si>
  <si>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</si>
  <si>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</si>
  <si>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</si>
  <si>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</si>
  <si>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</si>
  <si>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</si>
  <si>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</si>
  <si>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</si>
  <si>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</si>
  <si>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</si>
  <si>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</si>
  <si>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</si>
  <si>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</si>
  <si>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</si>
  <si>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</si>
  <si>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</si>
  <si>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</si>
  <si>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</si>
  <si>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</si>
  <si>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</si>
  <si>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</si>
  <si>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</si>
  <si>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</si>
  <si>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</si>
  <si>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</si>
  <si>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</si>
  <si>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</si>
  <si>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</si>
  <si>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</si>
  <si>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</si>
  <si>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</si>
  <si>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</si>
  <si>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</si>
  <si>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</si>
  <si>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</si>
  <si>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</si>
  <si>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</si>
  <si>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</si>
  <si>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</si>
  <si>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</si>
  <si>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</si>
  <si>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</si>
  <si>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</si>
  <si>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</si>
  <si>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</si>
  <si>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</si>
  <si>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</si>
  <si>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</si>
  <si>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</si>
  <si>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</si>
  <si>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</si>
  <si>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</si>
  <si>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</si>
  <si>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</si>
  <si>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</si>
  <si>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</si>
  <si>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</si>
  <si>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</si>
  <si>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</si>
  <si>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</si>
  <si>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</si>
  <si>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</si>
  <si>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</si>
  <si>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</si>
  <si>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</si>
  <si>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</si>
  <si>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</si>
  <si>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</si>
  <si>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</si>
  <si>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</si>
  <si>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</si>
  <si>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</si>
  <si>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</si>
  <si>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</si>
  <si>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</si>
  <si>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</si>
  <si>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</si>
  <si>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</si>
  <si>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</si>
  <si>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</si>
  <si>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</si>
  <si>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</si>
  <si>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</si>
  <si>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</si>
  <si>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</si>
  <si>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</si>
  <si>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</si>
  <si>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</si>
  <si>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</si>
  <si>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</si>
  <si>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</si>
  <si>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</si>
  <si>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</si>
  <si>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</si>
  <si>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</si>
  <si>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</si>
  <si>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</si>
  <si>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</si>
  <si>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</si>
  <si>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</si>
  <si>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</si>
  <si>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</si>
  <si>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</si>
  <si>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</si>
  <si>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</si>
  <si>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</si>
  <si>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</si>
  <si>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</si>
  <si>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</si>
  <si>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</si>
  <si>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</si>
  <si>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</si>
  <si>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</si>
  <si>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</si>
  <si>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</si>
  <si>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</si>
  <si>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</si>
  <si>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</si>
  <si>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</si>
  <si>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</si>
  <si>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</si>
  <si>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</si>
  <si>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</si>
  <si>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</si>
  <si>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</si>
  <si>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</si>
  <si>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</si>
  <si>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</si>
  <si>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</si>
  <si>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</si>
  <si>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</si>
  <si>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</si>
  <si>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</si>
  <si>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</si>
  <si>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</si>
  <si>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</si>
  <si>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</si>
  <si>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</si>
  <si>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</si>
  <si>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</si>
  <si>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</si>
  <si>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</si>
  <si>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</si>
  <si>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</si>
  <si>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</si>
  <si>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</si>
  <si>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</si>
  <si>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</si>
  <si>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</si>
  <si>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</si>
  <si>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</si>
  <si>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</si>
  <si>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</si>
  <si>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</si>
  <si>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</si>
  <si>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</si>
  <si>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</si>
  <si>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</si>
  <si>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</si>
  <si>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</si>
  <si>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</si>
  <si>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</si>
  <si>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</si>
  <si>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</si>
  <si>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</si>
  <si>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</si>
  <si>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</si>
  <si>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</si>
  <si>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</si>
  <si>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</si>
  <si>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</si>
  <si>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</si>
  <si>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</si>
  <si>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</si>
  <si>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</si>
  <si>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</si>
  <si>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</si>
  <si>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</si>
  <si>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</si>
  <si>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</si>
  <si>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</si>
  <si>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</si>
  <si>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</si>
  <si>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</si>
  <si>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</si>
  <si>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</si>
  <si>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</si>
  <si>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</si>
  <si>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</si>
  <si>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</si>
  <si>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</si>
  <si>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</si>
  <si>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</si>
  <si>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</si>
  <si>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</si>
  <si>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</si>
  <si>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</si>
  <si>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</si>
  <si>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</si>
  <si>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</si>
  <si>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</si>
  <si>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</si>
  <si>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</si>
  <si>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</si>
  <si>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</si>
  <si>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</si>
  <si>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</si>
  <si>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</si>
  <si>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</si>
  <si>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</si>
  <si>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</si>
  <si>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</si>
  <si>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</si>
  <si>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</si>
  <si>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</si>
  <si>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</si>
  <si>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</si>
  <si>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</si>
  <si>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</si>
  <si>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</si>
  <si>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</si>
  <si>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</si>
  <si>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</si>
  <si>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</si>
  <si>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</si>
  <si>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</si>
  <si>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</si>
  <si>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</si>
  <si>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</si>
  <si>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</si>
  <si>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</si>
  <si>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</si>
  <si>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</si>
  <si>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</si>
  <si>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</si>
  <si>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</si>
  <si>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</si>
  <si>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国際希少野生動植物種流通管理対策費</t>
  </si>
  <si>
    <t>自然環境局</t>
  </si>
  <si>
    <t>昭和６１年度</t>
  </si>
  <si>
    <t>終了予定なし</t>
  </si>
  <si>
    <t>野生生物課</t>
  </si>
  <si>
    <t>「絶滅のおそれのある野生動植物の種の国際取引に関する条約（第3条、第4条、第15条）」及び「絶滅のおそれのある野生動植物の種の保存に関する法律（第2条、第23条）」</t>
  </si>
  <si>
    <t>-</t>
  </si>
  <si>
    <t>環境保全調査費</t>
  </si>
  <si>
    <t>職員旅費</t>
  </si>
  <si>
    <t>諸謝金</t>
  </si>
  <si>
    <t>委員等旅費</t>
  </si>
  <si>
    <t>ワシントン条約及び種の保存法の違反が減少する（前回目標値を達成した平成25年度の成果実績以下を目指す）</t>
  </si>
  <si>
    <t>ワシントン条約該当物品の輸入差止等実績及び種の保存法違反の検挙事件数</t>
  </si>
  <si>
    <t>件</t>
  </si>
  <si>
    <t>●●</t>
    <phoneticPr fontId="5"/>
  </si>
  <si>
    <t>執行額／活動実績の件数　　　　　　　　　　　　　</t>
    <phoneticPr fontId="5"/>
  </si>
  <si>
    <t>百万円</t>
  </si>
  <si>
    <t>百万円/件</t>
    <phoneticPr fontId="5"/>
  </si>
  <si>
    <t>23/30</t>
  </si>
  <si>
    <t>39/29</t>
  </si>
  <si>
    <t>／　</t>
    <phoneticPr fontId="5"/>
  </si>
  <si>
    <t>／　　　　　　　　　　　　　　</t>
    <phoneticPr fontId="5"/>
  </si>
  <si>
    <t>　　/</t>
    <phoneticPr fontId="5"/>
  </si>
  <si>
    <t>　　/</t>
    <phoneticPr fontId="5"/>
  </si>
  <si>
    <t>157</t>
  </si>
  <si>
    <t>164</t>
  </si>
  <si>
    <t>224</t>
  </si>
  <si>
    <t>221</t>
  </si>
  <si>
    <t>208</t>
  </si>
  <si>
    <t>225</t>
  </si>
  <si>
    <t>227</t>
  </si>
  <si>
    <t>○</t>
  </si>
  <si>
    <t>環境省自然環境局野生生物課は「絶滅のおそれのある野生動植物の種の国際取引に関する条約」（以下、ワシントン条約という）における、陸棲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執行に関し、国内における希少野生動植物種の国内取引の登録体制の整備、改正時に積み残しとなった課題の検討等を行う。</t>
    <rPh sb="63" eb="65">
      <t>リクセイ</t>
    </rPh>
    <rPh sb="183" eb="185">
      <t>シッコウ</t>
    </rPh>
    <rPh sb="186" eb="187">
      <t>カン</t>
    </rPh>
    <phoneticPr fontId="5"/>
  </si>
  <si>
    <t>「生活経済事犯の検挙状況等について」（警察庁生活安全局生活経済対策管理官）
「税関におけるワシントン条約該当物品の輸入差止等の件数と主な品目」（税関）　</t>
    <phoneticPr fontId="5"/>
  </si>
  <si>
    <t>－</t>
    <phoneticPr fontId="5"/>
  </si>
  <si>
    <t>５　生物多様性の保全と自然との共生の推進</t>
    <phoneticPr fontId="5"/>
  </si>
  <si>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等を請負調査等により実施し、普及啓発を行う。</t>
    <phoneticPr fontId="5"/>
  </si>
  <si>
    <t>ワシントン条約に係る国際会議への参加回数、ワシントン条約又は種の保存法に係る有識者検討会又は関係者ヒアリング等の実施回数、普及啓発等に係るイベントの実施回数、システム構築等の登録体制改善のための事業の実施件数</t>
    <phoneticPr fontId="5"/>
  </si>
  <si>
    <t>ワシントン条約の科学当局及び種の保存法の執行機関として、会議参加、検討会開催、普及啓発、パトロール等を実施する。</t>
    <rPh sb="5" eb="7">
      <t>ジョウヤク</t>
    </rPh>
    <rPh sb="8" eb="10">
      <t>カガク</t>
    </rPh>
    <rPh sb="10" eb="12">
      <t>トウキョク</t>
    </rPh>
    <rPh sb="12" eb="13">
      <t>オヨ</t>
    </rPh>
    <rPh sb="14" eb="15">
      <t>シュ</t>
    </rPh>
    <rPh sb="16" eb="19">
      <t>ホゾンホウ</t>
    </rPh>
    <rPh sb="20" eb="22">
      <t>シッコウ</t>
    </rPh>
    <rPh sb="22" eb="24">
      <t>キカン</t>
    </rPh>
    <rPh sb="28" eb="30">
      <t>カイギ</t>
    </rPh>
    <rPh sb="30" eb="32">
      <t>サンカ</t>
    </rPh>
    <rPh sb="33" eb="36">
      <t>ケントウカイ</t>
    </rPh>
    <rPh sb="36" eb="38">
      <t>カイサイ</t>
    </rPh>
    <rPh sb="39" eb="41">
      <t>フキュウ</t>
    </rPh>
    <rPh sb="41" eb="43">
      <t>ケイハツ</t>
    </rPh>
    <rPh sb="49" eb="50">
      <t>トウ</t>
    </rPh>
    <rPh sb="51" eb="53">
      <t>ジッシ</t>
    </rPh>
    <phoneticPr fontId="5"/>
  </si>
  <si>
    <t>絶滅のおそれのある野生動植物の種の違法取引に係る対策は国際的な課題であり、条約締約国としての役割を果たすために必須の事業である。</t>
    <phoneticPr fontId="5"/>
  </si>
  <si>
    <t>本事業は、条約締約国としての責務を果たすための事業と、条約を担保する国内法である種の保存法に基づく適切な国内流通の管理であり、政府として実施すべき事業である。</t>
    <phoneticPr fontId="5"/>
  </si>
  <si>
    <t>ワシントン条約締約国としての役割及びその国内担保をはかるために必須の事業である。</t>
    <phoneticPr fontId="5"/>
  </si>
  <si>
    <t>有</t>
  </si>
  <si>
    <t>‐</t>
  </si>
  <si>
    <t>-</t>
    <phoneticPr fontId="5"/>
  </si>
  <si>
    <t>活動の内容ごとに１件あたりのコストが異なるため単純な比較は困難であるものの、新型コロナウイルス感染症の影響で旅費が発生しなかった点を除き、特別な要因のない例年と同程度であり妥当である。</t>
    <rPh sb="38" eb="40">
      <t>シンガタ</t>
    </rPh>
    <rPh sb="47" eb="50">
      <t>カンセンショウ</t>
    </rPh>
    <rPh sb="51" eb="53">
      <t>エイキョウ</t>
    </rPh>
    <rPh sb="54" eb="56">
      <t>リョヒ</t>
    </rPh>
    <rPh sb="57" eb="59">
      <t>ハッセイ</t>
    </rPh>
    <rPh sb="64" eb="65">
      <t>テン</t>
    </rPh>
    <rPh sb="66" eb="67">
      <t>ノゾ</t>
    </rPh>
    <phoneticPr fontId="5"/>
  </si>
  <si>
    <t>自然環境事務所においても適切に事業を執行している。</t>
    <rPh sb="0" eb="2">
      <t>シゼン</t>
    </rPh>
    <rPh sb="2" eb="4">
      <t>カンキョウ</t>
    </rPh>
    <rPh sb="4" eb="7">
      <t>ジムショ</t>
    </rPh>
    <rPh sb="12" eb="14">
      <t>テキセツ</t>
    </rPh>
    <rPh sb="15" eb="17">
      <t>ジギョウ</t>
    </rPh>
    <rPh sb="18" eb="20">
      <t>シッコウ</t>
    </rPh>
    <phoneticPr fontId="5"/>
  </si>
  <si>
    <t>-</t>
    <phoneticPr fontId="5"/>
  </si>
  <si>
    <t>ワシントン条約に関する普及啓発事業を関係他省庁と共同で実施し、類似事業の重複を避けている。また民間及びNGO等から寄せられる任意の情報提供を有効に活用している。</t>
    <phoneticPr fontId="5"/>
  </si>
  <si>
    <t>条約国際会議参加、法令手続き等周知のための普及啓発、輸出の増加や密輸が懸念される種に絞った取引状況調査など、速やかに対応が求められるものに限定して事業を実施している。</t>
    <rPh sb="9" eb="11">
      <t>ホウレイ</t>
    </rPh>
    <rPh sb="11" eb="13">
      <t>テツヅ</t>
    </rPh>
    <rPh sb="14" eb="15">
      <t>トウ</t>
    </rPh>
    <rPh sb="15" eb="17">
      <t>シュウチ</t>
    </rPh>
    <rPh sb="21" eb="23">
      <t>フキュウ</t>
    </rPh>
    <rPh sb="23" eb="25">
      <t>ケイハツ</t>
    </rPh>
    <rPh sb="26" eb="28">
      <t>ユシュツ</t>
    </rPh>
    <phoneticPr fontId="5"/>
  </si>
  <si>
    <t>絶滅のおそれのある野生動植物の種の違法取引を防ぐため、種の保存法及びワシントン条約の違反の減少に努めている。</t>
    <phoneticPr fontId="5"/>
  </si>
  <si>
    <t>条約による輸出入規制の対象である国内種のうち、近年輸出が増加しており対応が必要と考えられる種を主な対象として調査を行うことで、効果的かつ効率的に情報収集を行っている。</t>
    <phoneticPr fontId="5"/>
  </si>
  <si>
    <t>収集された情報は、国際取引適否の判断や国際交渉の場、国内制度の検討において活用されている。整備された希少種登録に係るシステムは、登録業務に使用されている。過年度制作したウェブサイトや動画を法令遵守のための普及啓発に活用し、申請者等の負担軽減も図っている。</t>
    <rPh sb="50" eb="53">
      <t>キショウシュ</t>
    </rPh>
    <rPh sb="77" eb="80">
      <t>カネンド</t>
    </rPh>
    <rPh sb="80" eb="82">
      <t>セイサク</t>
    </rPh>
    <rPh sb="91" eb="93">
      <t>ドウガ</t>
    </rPh>
    <rPh sb="94" eb="96">
      <t>ホウレイ</t>
    </rPh>
    <rPh sb="96" eb="98">
      <t>ジュンシュ</t>
    </rPh>
    <rPh sb="102" eb="104">
      <t>フキュウ</t>
    </rPh>
    <rPh sb="104" eb="106">
      <t>ケイハツ</t>
    </rPh>
    <rPh sb="107" eb="109">
      <t>カツヨウ</t>
    </rPh>
    <rPh sb="111" eb="114">
      <t>シンセイシャ</t>
    </rPh>
    <rPh sb="114" eb="115">
      <t>トウ</t>
    </rPh>
    <rPh sb="116" eb="118">
      <t>フタン</t>
    </rPh>
    <rPh sb="118" eb="120">
      <t>ケイゲン</t>
    </rPh>
    <rPh sb="121" eb="122">
      <t>ハカ</t>
    </rPh>
    <phoneticPr fontId="5"/>
  </si>
  <si>
    <t>今後もワシントン条約及び種の保存法に対応するために必要な調査等を計画的かつ効果的に執行する。</t>
    <phoneticPr fontId="5"/>
  </si>
  <si>
    <t>A.一般財団法人自然環境研究センター</t>
    <phoneticPr fontId="5"/>
  </si>
  <si>
    <t>C.一般財団法人自然環境研究センター</t>
    <phoneticPr fontId="5"/>
  </si>
  <si>
    <t xml:space="preserve">E.株式会社日本国際放送 </t>
    <phoneticPr fontId="5"/>
  </si>
  <si>
    <t xml:space="preserve">D.株式会社日本国際放送 </t>
    <phoneticPr fontId="5"/>
  </si>
  <si>
    <t>☑</t>
  </si>
  <si>
    <t>一般財団法人自然環境研究センター</t>
    <rPh sb="0" eb="2">
      <t>イッパン</t>
    </rPh>
    <rPh sb="2" eb="4">
      <t>ザイダン</t>
    </rPh>
    <rPh sb="4" eb="6">
      <t>ホウジン</t>
    </rPh>
    <rPh sb="6" eb="8">
      <t>シゼン</t>
    </rPh>
    <rPh sb="8" eb="10">
      <t>カンキョウ</t>
    </rPh>
    <rPh sb="10" eb="12">
      <t>ケンキュウ</t>
    </rPh>
    <phoneticPr fontId="5"/>
  </si>
  <si>
    <t>株式会社日本国際放送</t>
    <rPh sb="0" eb="4">
      <t>カブシキガイシャ</t>
    </rPh>
    <rPh sb="4" eb="6">
      <t>ニホン</t>
    </rPh>
    <rPh sb="6" eb="8">
      <t>コクサイ</t>
    </rPh>
    <rPh sb="8" eb="10">
      <t>ホウソウ</t>
    </rPh>
    <phoneticPr fontId="5"/>
  </si>
  <si>
    <t>ワシントン条約関連会議等の調査、識別資料作成</t>
    <phoneticPr fontId="5"/>
  </si>
  <si>
    <t>希少種取引監視の補助</t>
    <phoneticPr fontId="5"/>
  </si>
  <si>
    <t>外部メディアによる希少種取引規制の普及啓発</t>
    <phoneticPr fontId="5"/>
  </si>
  <si>
    <t>ウェブサイト更新作業</t>
    <phoneticPr fontId="5"/>
  </si>
  <si>
    <t>希少野生動植物の届出電子システム運用保守 </t>
    <phoneticPr fontId="5"/>
  </si>
  <si>
    <t>-</t>
    <phoneticPr fontId="5"/>
  </si>
  <si>
    <t>-</t>
    <phoneticPr fontId="5"/>
  </si>
  <si>
    <t>-</t>
    <phoneticPr fontId="5"/>
  </si>
  <si>
    <t>-</t>
    <phoneticPr fontId="5"/>
  </si>
  <si>
    <t>F.一般財団法人自然環境研究センター</t>
    <phoneticPr fontId="5"/>
  </si>
  <si>
    <t>G.一般財団法人自然環境研究センター</t>
    <phoneticPr fontId="5"/>
  </si>
  <si>
    <t>H.株式会社データ・プロ</t>
    <rPh sb="2" eb="6">
      <t>カブシキガイシャ</t>
    </rPh>
    <phoneticPr fontId="5"/>
  </si>
  <si>
    <t>人件費</t>
    <rPh sb="0" eb="3">
      <t>ジンケンヒ</t>
    </rPh>
    <phoneticPr fontId="5"/>
  </si>
  <si>
    <t>消耗品費</t>
    <rPh sb="0" eb="3">
      <t>ショウモウヒン</t>
    </rPh>
    <rPh sb="3" eb="4">
      <t>ヒ</t>
    </rPh>
    <phoneticPr fontId="5"/>
  </si>
  <si>
    <t>印刷製本費</t>
    <rPh sb="0" eb="2">
      <t>インサツ</t>
    </rPh>
    <rPh sb="2" eb="4">
      <t>セイホン</t>
    </rPh>
    <rPh sb="4" eb="5">
      <t>ヒ</t>
    </rPh>
    <phoneticPr fontId="5"/>
  </si>
  <si>
    <t>その他</t>
    <rPh sb="2" eb="3">
      <t>タ</t>
    </rPh>
    <phoneticPr fontId="5"/>
  </si>
  <si>
    <t>計画検討、調査、報告書の作成</t>
    <phoneticPr fontId="5"/>
  </si>
  <si>
    <t>ガソリン、チラシ複写費（カラー）、修繕等</t>
    <phoneticPr fontId="5"/>
  </si>
  <si>
    <t>報告書</t>
    <phoneticPr fontId="5"/>
  </si>
  <si>
    <t>一般管理費、消費税等</t>
    <phoneticPr fontId="5"/>
  </si>
  <si>
    <t>輸送費</t>
    <rPh sb="0" eb="3">
      <t>ユソウヒ</t>
    </rPh>
    <phoneticPr fontId="5"/>
  </si>
  <si>
    <t>物品費</t>
    <rPh sb="0" eb="2">
      <t>ブッピン</t>
    </rPh>
    <rPh sb="2" eb="3">
      <t>ヒ</t>
    </rPh>
    <phoneticPr fontId="5"/>
  </si>
  <si>
    <t>印刷費</t>
    <rPh sb="0" eb="2">
      <t>インサツ</t>
    </rPh>
    <rPh sb="2" eb="3">
      <t>ヒ</t>
    </rPh>
    <phoneticPr fontId="5"/>
  </si>
  <si>
    <t>製作費</t>
    <rPh sb="0" eb="3">
      <t>セイサクヒ</t>
    </rPh>
    <phoneticPr fontId="5"/>
  </si>
  <si>
    <t>アルミ製A型看板製作</t>
    <rPh sb="3" eb="4">
      <t>セイ</t>
    </rPh>
    <rPh sb="5" eb="6">
      <t>ガタ</t>
    </rPh>
    <rPh sb="6" eb="8">
      <t>カンバン</t>
    </rPh>
    <rPh sb="8" eb="10">
      <t>セイサク</t>
    </rPh>
    <phoneticPr fontId="5"/>
  </si>
  <si>
    <t>反射シート印刷</t>
    <rPh sb="0" eb="2">
      <t>ハンシャ</t>
    </rPh>
    <rPh sb="5" eb="7">
      <t>インサツ</t>
    </rPh>
    <phoneticPr fontId="5"/>
  </si>
  <si>
    <t>マグネット看板、水タンク</t>
    <rPh sb="5" eb="7">
      <t>カンバン</t>
    </rPh>
    <rPh sb="8" eb="9">
      <t>ミズ</t>
    </rPh>
    <phoneticPr fontId="5"/>
  </si>
  <si>
    <t>送料　那覇－石垣</t>
    <rPh sb="0" eb="2">
      <t>ソウリョウ</t>
    </rPh>
    <rPh sb="3" eb="5">
      <t>ナハ</t>
    </rPh>
    <rPh sb="6" eb="8">
      <t>イシガキ</t>
    </rPh>
    <phoneticPr fontId="5"/>
  </si>
  <si>
    <t>一般財団法人自然環境研究センター</t>
    <phoneticPr fontId="5"/>
  </si>
  <si>
    <t>密猟対策マニュアルの追加</t>
    <rPh sb="0" eb="2">
      <t>ミツリョウ</t>
    </rPh>
    <rPh sb="2" eb="4">
      <t>タイサク</t>
    </rPh>
    <rPh sb="10" eb="12">
      <t>ツイカ</t>
    </rPh>
    <phoneticPr fontId="5"/>
  </si>
  <si>
    <t>密猟防止のための看板等の作成</t>
    <rPh sb="0" eb="2">
      <t>ミツリョウ</t>
    </rPh>
    <rPh sb="2" eb="4">
      <t>ボウシ</t>
    </rPh>
    <rPh sb="8" eb="11">
      <t>カンバントウ</t>
    </rPh>
    <rPh sb="12" eb="14">
      <t>サクセイ</t>
    </rPh>
    <phoneticPr fontId="5"/>
  </si>
  <si>
    <t>株式会社データ・プロ</t>
    <phoneticPr fontId="5"/>
  </si>
  <si>
    <t>密猟等防止のための巡視</t>
    <rPh sb="0" eb="2">
      <t>ミツリョウ</t>
    </rPh>
    <rPh sb="2" eb="3">
      <t>トウ</t>
    </rPh>
    <rPh sb="3" eb="5">
      <t>ボウシ</t>
    </rPh>
    <rPh sb="9" eb="11">
      <t>ジュンシ</t>
    </rPh>
    <phoneticPr fontId="5"/>
  </si>
  <si>
    <t>人件費</t>
    <rPh sb="0" eb="3">
      <t>ジンケンヒ</t>
    </rPh>
    <phoneticPr fontId="5"/>
  </si>
  <si>
    <t>素材収集、ヒアリング、マニュアル作成等</t>
    <rPh sb="0" eb="2">
      <t>ソザイ</t>
    </rPh>
    <rPh sb="2" eb="4">
      <t>シュウシュウ</t>
    </rPh>
    <rPh sb="16" eb="18">
      <t>サクセイ</t>
    </rPh>
    <rPh sb="18" eb="19">
      <t>トウ</t>
    </rPh>
    <phoneticPr fontId="5"/>
  </si>
  <si>
    <t>職員旅費</t>
    <phoneticPr fontId="5"/>
  </si>
  <si>
    <t>職旅費</t>
    <rPh sb="0" eb="1">
      <t>ショク</t>
    </rPh>
    <rPh sb="1" eb="3">
      <t>リョヒ</t>
    </rPh>
    <phoneticPr fontId="5"/>
  </si>
  <si>
    <t>印刷製本費</t>
    <rPh sb="0" eb="2">
      <t>インサツ</t>
    </rPh>
    <rPh sb="2" eb="4">
      <t>セイホン</t>
    </rPh>
    <rPh sb="4" eb="5">
      <t>ヒ</t>
    </rPh>
    <phoneticPr fontId="5"/>
  </si>
  <si>
    <t>マニュアル印刷</t>
    <rPh sb="5" eb="7">
      <t>インサツ</t>
    </rPh>
    <phoneticPr fontId="5"/>
  </si>
  <si>
    <t>その他</t>
    <rPh sb="2" eb="3">
      <t>タ</t>
    </rPh>
    <phoneticPr fontId="5"/>
  </si>
  <si>
    <t>一般管理費、消費税</t>
    <rPh sb="0" eb="2">
      <t>イッパン</t>
    </rPh>
    <rPh sb="2" eb="5">
      <t>カンリヒ</t>
    </rPh>
    <rPh sb="6" eb="9">
      <t>ショウヒゼイ</t>
    </rPh>
    <phoneticPr fontId="5"/>
  </si>
  <si>
    <t>38/27</t>
    <phoneticPr fontId="5"/>
  </si>
  <si>
    <t>条約に関する国際会議開催と法改正のタイミングに応じて見込みを設定し、それに見合った活動を行っているが、R３年度は新型コロナウイルス感染症の影響で会議延期や対面の普及啓発イベント等が実施できない状況となり、実績が見込みを下回った。</t>
    <rPh sb="53" eb="55">
      <t>ネンド</t>
    </rPh>
    <rPh sb="56" eb="58">
      <t>シンガタ</t>
    </rPh>
    <rPh sb="65" eb="68">
      <t>カンセンショウ</t>
    </rPh>
    <rPh sb="69" eb="71">
      <t>エイキョウ</t>
    </rPh>
    <rPh sb="72" eb="74">
      <t>カイギ</t>
    </rPh>
    <rPh sb="74" eb="76">
      <t>エンキ</t>
    </rPh>
    <rPh sb="77" eb="79">
      <t>タイメン</t>
    </rPh>
    <rPh sb="80" eb="82">
      <t>フキュウ</t>
    </rPh>
    <rPh sb="82" eb="84">
      <t>ケイハツ</t>
    </rPh>
    <rPh sb="88" eb="89">
      <t>トウ</t>
    </rPh>
    <rPh sb="90" eb="92">
      <t>ジッシ</t>
    </rPh>
    <rPh sb="96" eb="98">
      <t>ジョウキョウ</t>
    </rPh>
    <rPh sb="102" eb="104">
      <t>ジッセキ</t>
    </rPh>
    <rPh sb="105" eb="107">
      <t>ミコ</t>
    </rPh>
    <rPh sb="109" eb="111">
      <t>シタマワ</t>
    </rPh>
    <phoneticPr fontId="5"/>
  </si>
  <si>
    <t>B.一般財団法人自然環境研究センター</t>
    <phoneticPr fontId="5"/>
  </si>
  <si>
    <t>ワシントン条約・ラムサール条約への対応、情報取集、課題整理</t>
    <rPh sb="5" eb="7">
      <t>ジョウヤク</t>
    </rPh>
    <rPh sb="13" eb="15">
      <t>ジョウヤク</t>
    </rPh>
    <rPh sb="17" eb="19">
      <t>タイオウ</t>
    </rPh>
    <rPh sb="20" eb="22">
      <t>ジョウホウ</t>
    </rPh>
    <rPh sb="22" eb="24">
      <t>シュシュウ</t>
    </rPh>
    <rPh sb="25" eb="27">
      <t>カダイ</t>
    </rPh>
    <rPh sb="27" eb="29">
      <t>セイリ</t>
    </rPh>
    <phoneticPr fontId="5"/>
  </si>
  <si>
    <t>情報収集・編集、構成作業等</t>
    <rPh sb="0" eb="2">
      <t>ジョウホウ</t>
    </rPh>
    <rPh sb="2" eb="4">
      <t>シュウシュウ</t>
    </rPh>
    <rPh sb="5" eb="7">
      <t>ヘンシュウ</t>
    </rPh>
    <rPh sb="8" eb="10">
      <t>コウセイ</t>
    </rPh>
    <rPh sb="10" eb="12">
      <t>サギョウ</t>
    </rPh>
    <rPh sb="12" eb="13">
      <t>トウ</t>
    </rPh>
    <phoneticPr fontId="5"/>
  </si>
  <si>
    <t>コロナ対策費、一般管理費、消費税</t>
    <rPh sb="3" eb="6">
      <t>タイサクヒ</t>
    </rPh>
    <rPh sb="7" eb="9">
      <t>イッパン</t>
    </rPh>
    <rPh sb="9" eb="12">
      <t>カンリヒ</t>
    </rPh>
    <rPh sb="13" eb="16">
      <t>ショウヒゼイ</t>
    </rPh>
    <phoneticPr fontId="5"/>
  </si>
  <si>
    <t>旅費</t>
    <rPh sb="0" eb="2">
      <t>リョヒ</t>
    </rPh>
    <phoneticPr fontId="5"/>
  </si>
  <si>
    <t>職員旅費</t>
    <rPh sb="0" eb="2">
      <t>ショクイン</t>
    </rPh>
    <rPh sb="2" eb="4">
      <t>リョヒ</t>
    </rPh>
    <phoneticPr fontId="5"/>
  </si>
  <si>
    <t>謝金</t>
    <rPh sb="0" eb="2">
      <t>シャキン</t>
    </rPh>
    <phoneticPr fontId="5"/>
  </si>
  <si>
    <t>校正謝金</t>
    <rPh sb="0" eb="2">
      <t>コウセイ</t>
    </rPh>
    <rPh sb="2" eb="4">
      <t>シャキン</t>
    </rPh>
    <phoneticPr fontId="5"/>
  </si>
  <si>
    <t>諸謝金</t>
    <rPh sb="0" eb="3">
      <t>ショシャキン</t>
    </rPh>
    <phoneticPr fontId="5"/>
  </si>
  <si>
    <t>会議出席謝金</t>
    <rPh sb="0" eb="2">
      <t>カイギ</t>
    </rPh>
    <rPh sb="2" eb="4">
      <t>シュッセキ</t>
    </rPh>
    <rPh sb="4" eb="6">
      <t>シャキン</t>
    </rPh>
    <phoneticPr fontId="5"/>
  </si>
  <si>
    <t>報告書印刷</t>
    <rPh sb="0" eb="3">
      <t>ホウコクショ</t>
    </rPh>
    <rPh sb="3" eb="5">
      <t>インサツ</t>
    </rPh>
    <phoneticPr fontId="5"/>
  </si>
  <si>
    <t>手順書案作成、監視方法の検討等</t>
    <rPh sb="0" eb="3">
      <t>テジュンショ</t>
    </rPh>
    <rPh sb="3" eb="4">
      <t>アン</t>
    </rPh>
    <rPh sb="4" eb="6">
      <t>サクセイ</t>
    </rPh>
    <rPh sb="7" eb="11">
      <t>カンシホウホウ</t>
    </rPh>
    <rPh sb="12" eb="14">
      <t>ケントウ</t>
    </rPh>
    <rPh sb="14" eb="15">
      <t>トウ</t>
    </rPh>
    <phoneticPr fontId="5"/>
  </si>
  <si>
    <t>作業費</t>
    <rPh sb="0" eb="2">
      <t>サギョウ</t>
    </rPh>
    <rPh sb="2" eb="3">
      <t>ヒ</t>
    </rPh>
    <phoneticPr fontId="5"/>
  </si>
  <si>
    <t>SNS広告制作・広告運用費等</t>
    <rPh sb="3" eb="5">
      <t>コウコク</t>
    </rPh>
    <rPh sb="5" eb="7">
      <t>セイサク</t>
    </rPh>
    <rPh sb="8" eb="10">
      <t>コウコク</t>
    </rPh>
    <rPh sb="10" eb="13">
      <t>ウンヨウヒ</t>
    </rPh>
    <rPh sb="13" eb="14">
      <t>トウ</t>
    </rPh>
    <phoneticPr fontId="5"/>
  </si>
  <si>
    <t>一般管理費、消費税等</t>
    <rPh sb="0" eb="2">
      <t>イッパン</t>
    </rPh>
    <rPh sb="2" eb="5">
      <t>カンリヒ</t>
    </rPh>
    <rPh sb="6" eb="9">
      <t>ショウヒゼイ</t>
    </rPh>
    <rPh sb="9" eb="10">
      <t>トウ</t>
    </rPh>
    <phoneticPr fontId="5"/>
  </si>
  <si>
    <t>国際放送費</t>
    <rPh sb="0" eb="2">
      <t>コクサイ</t>
    </rPh>
    <rPh sb="2" eb="4">
      <t>ホウソウ</t>
    </rPh>
    <rPh sb="4" eb="5">
      <t>ヒ</t>
    </rPh>
    <phoneticPr fontId="5"/>
  </si>
  <si>
    <t>放送料・モニター調査費等</t>
    <rPh sb="0" eb="3">
      <t>ホウソウリョウ</t>
    </rPh>
    <rPh sb="8" eb="11">
      <t>チョウサヒ</t>
    </rPh>
    <rPh sb="11" eb="12">
      <t>トウ</t>
    </rPh>
    <phoneticPr fontId="5"/>
  </si>
  <si>
    <t>分析謝金、ヒアリング謝金</t>
    <rPh sb="0" eb="4">
      <t>ブンセキシャキン</t>
    </rPh>
    <rPh sb="10" eb="12">
      <t>シャキン</t>
    </rPh>
    <phoneticPr fontId="5"/>
  </si>
  <si>
    <t>事務局管理費</t>
    <rPh sb="0" eb="3">
      <t>ジムキョク</t>
    </rPh>
    <rPh sb="3" eb="6">
      <t>カンリヒ</t>
    </rPh>
    <phoneticPr fontId="5"/>
  </si>
  <si>
    <t>全体ディレクション、人件費等</t>
    <rPh sb="0" eb="2">
      <t>ゼンタイ</t>
    </rPh>
    <rPh sb="10" eb="13">
      <t>ジンケンヒ</t>
    </rPh>
    <rPh sb="13" eb="14">
      <t>トウ</t>
    </rPh>
    <phoneticPr fontId="5"/>
  </si>
  <si>
    <t>印刷製本費</t>
    <rPh sb="0" eb="2">
      <t>インサツ</t>
    </rPh>
    <rPh sb="2" eb="5">
      <t>セイホンヒ</t>
    </rPh>
    <phoneticPr fontId="5"/>
  </si>
  <si>
    <t>報告書印刷製本代</t>
    <rPh sb="0" eb="3">
      <t>ホウコクショ</t>
    </rPh>
    <rPh sb="3" eb="5">
      <t>インサツ</t>
    </rPh>
    <rPh sb="5" eb="7">
      <t>セイホン</t>
    </rPh>
    <rPh sb="7" eb="8">
      <t>ダイ</t>
    </rPh>
    <phoneticPr fontId="5"/>
  </si>
  <si>
    <t>専門家旅費</t>
    <rPh sb="0" eb="3">
      <t>センモンカ</t>
    </rPh>
    <rPh sb="3" eb="5">
      <t>リョヒ</t>
    </rPh>
    <phoneticPr fontId="5"/>
  </si>
  <si>
    <t>通信運搬費</t>
    <rPh sb="0" eb="2">
      <t>ツウシン</t>
    </rPh>
    <rPh sb="2" eb="5">
      <t>ウンパンヒ</t>
    </rPh>
    <phoneticPr fontId="5"/>
  </si>
  <si>
    <t>サンプル郵送代</t>
    <rPh sb="4" eb="7">
      <t>ユウソウダイ</t>
    </rPh>
    <phoneticPr fontId="5"/>
  </si>
  <si>
    <t>ウェブサイト更新作業費、サーバーレンタル費等</t>
    <rPh sb="6" eb="8">
      <t>コウシン</t>
    </rPh>
    <rPh sb="8" eb="10">
      <t>サギョウ</t>
    </rPh>
    <rPh sb="10" eb="11">
      <t>ヒ</t>
    </rPh>
    <rPh sb="20" eb="21">
      <t>ヒ</t>
    </rPh>
    <rPh sb="21" eb="22">
      <t>トウ</t>
    </rPh>
    <phoneticPr fontId="5"/>
  </si>
  <si>
    <t>定期診断確認</t>
    <rPh sb="0" eb="2">
      <t>テイキ</t>
    </rPh>
    <rPh sb="2" eb="4">
      <t>シンダン</t>
    </rPh>
    <rPh sb="4" eb="6">
      <t>カクニン</t>
    </rPh>
    <phoneticPr fontId="5"/>
  </si>
  <si>
    <t>事務管理費</t>
    <rPh sb="0" eb="2">
      <t>ジム</t>
    </rPh>
    <rPh sb="2" eb="5">
      <t>カンリヒ</t>
    </rPh>
    <phoneticPr fontId="5"/>
  </si>
  <si>
    <t>雑役務費</t>
    <rPh sb="0" eb="4">
      <t>ザツエキムヒ</t>
    </rPh>
    <phoneticPr fontId="5"/>
  </si>
  <si>
    <t>システム保守点検費用</t>
    <rPh sb="4" eb="6">
      <t>ホシュ</t>
    </rPh>
    <rPh sb="6" eb="8">
      <t>テンケン</t>
    </rPh>
    <rPh sb="8" eb="10">
      <t>ヒヨウ</t>
    </rPh>
    <phoneticPr fontId="5"/>
  </si>
  <si>
    <t>監修、原稿執筆、記事原稿確認構成協力費等</t>
    <rPh sb="0" eb="2">
      <t>カンシュウ</t>
    </rPh>
    <rPh sb="3" eb="5">
      <t>ゲンコウ</t>
    </rPh>
    <rPh sb="5" eb="7">
      <t>シッピツ</t>
    </rPh>
    <rPh sb="8" eb="10">
      <t>キジ</t>
    </rPh>
    <rPh sb="10" eb="12">
      <t>ゲンコウ</t>
    </rPh>
    <rPh sb="12" eb="14">
      <t>カクニン</t>
    </rPh>
    <rPh sb="14" eb="16">
      <t>コウセイ</t>
    </rPh>
    <rPh sb="16" eb="18">
      <t>キョウリョク</t>
    </rPh>
    <rPh sb="18" eb="19">
      <t>ヒ</t>
    </rPh>
    <rPh sb="19" eb="20">
      <t>トウ</t>
    </rPh>
    <phoneticPr fontId="5"/>
  </si>
  <si>
    <t>翻訳費</t>
    <rPh sb="0" eb="2">
      <t>ホンヤク</t>
    </rPh>
    <rPh sb="2" eb="3">
      <t>ヒ</t>
    </rPh>
    <phoneticPr fontId="5"/>
  </si>
  <si>
    <t>日英・英日翻訳費等</t>
    <rPh sb="0" eb="2">
      <t>ニチエイ</t>
    </rPh>
    <rPh sb="3" eb="5">
      <t>エイニチ</t>
    </rPh>
    <rPh sb="5" eb="7">
      <t>ホンヤク</t>
    </rPh>
    <rPh sb="7" eb="8">
      <t>ヒ</t>
    </rPh>
    <rPh sb="8" eb="9">
      <t>トウ</t>
    </rPh>
    <phoneticPr fontId="5"/>
  </si>
  <si>
    <t>密猟対策アプリの導入</t>
    <rPh sb="0" eb="2">
      <t>ミツリョウ</t>
    </rPh>
    <rPh sb="2" eb="4">
      <t>タイサク</t>
    </rPh>
    <rPh sb="8" eb="10">
      <t>ドウニュウ</t>
    </rPh>
    <phoneticPr fontId="5"/>
  </si>
  <si>
    <t>標本収蔵状況、ヒアリング</t>
    <rPh sb="0" eb="2">
      <t>ヒョウホン</t>
    </rPh>
    <rPh sb="2" eb="4">
      <t>シュウゾウ</t>
    </rPh>
    <rPh sb="4" eb="6">
      <t>ジョウキョウ</t>
    </rPh>
    <phoneticPr fontId="5"/>
  </si>
  <si>
    <t>八重山における密猟連絡会議開催支援</t>
    <rPh sb="0" eb="3">
      <t>ヤエヤマ</t>
    </rPh>
    <rPh sb="7" eb="9">
      <t>ミツリョウ</t>
    </rPh>
    <rPh sb="9" eb="11">
      <t>レンラク</t>
    </rPh>
    <rPh sb="11" eb="13">
      <t>カイギ</t>
    </rPh>
    <rPh sb="13" eb="15">
      <t>カイサイ</t>
    </rPh>
    <rPh sb="15" eb="17">
      <t>シエン</t>
    </rPh>
    <phoneticPr fontId="5"/>
  </si>
  <si>
    <t>水際での希少種持ち出し状況調査</t>
    <rPh sb="0" eb="2">
      <t>ミズギワ</t>
    </rPh>
    <rPh sb="4" eb="7">
      <t>キショウシュ</t>
    </rPh>
    <rPh sb="7" eb="8">
      <t>モ</t>
    </rPh>
    <rPh sb="9" eb="10">
      <t>ダ</t>
    </rPh>
    <rPh sb="11" eb="13">
      <t>ジョウキョウ</t>
    </rPh>
    <rPh sb="13" eb="15">
      <t>チョウサ</t>
    </rPh>
    <phoneticPr fontId="5"/>
  </si>
  <si>
    <t>密猟可能性種リストの作成</t>
    <rPh sb="0" eb="2">
      <t>ミツリョウ</t>
    </rPh>
    <rPh sb="2" eb="5">
      <t>カノウセイ</t>
    </rPh>
    <rPh sb="5" eb="6">
      <t>シュ</t>
    </rPh>
    <rPh sb="10" eb="12">
      <t>サクセイ</t>
    </rPh>
    <phoneticPr fontId="5"/>
  </si>
  <si>
    <t>密猟防止チラシ、ポスター印刷</t>
    <rPh sb="0" eb="2">
      <t>ミツリョウ</t>
    </rPh>
    <rPh sb="2" eb="4">
      <t>ボウシ</t>
    </rPh>
    <rPh sb="12" eb="14">
      <t>インサツ</t>
    </rPh>
    <phoneticPr fontId="5"/>
  </si>
  <si>
    <t>リュウキュウヤマガメのDNA採取</t>
    <rPh sb="14" eb="16">
      <t>サイシュ</t>
    </rPh>
    <phoneticPr fontId="5"/>
  </si>
  <si>
    <t>奄美における密猟アプリケーション運用</t>
    <rPh sb="0" eb="2">
      <t>アマミ</t>
    </rPh>
    <rPh sb="6" eb="8">
      <t>ミツリョウ</t>
    </rPh>
    <rPh sb="16" eb="18">
      <t>ウンヨウ</t>
    </rPh>
    <phoneticPr fontId="5"/>
  </si>
  <si>
    <t>奄美大島における巡視</t>
    <rPh sb="0" eb="2">
      <t>アマミ</t>
    </rPh>
    <rPh sb="2" eb="4">
      <t>オオシマ</t>
    </rPh>
    <rPh sb="8" eb="10">
      <t>ジュンシ</t>
    </rPh>
    <phoneticPr fontId="5"/>
  </si>
  <si>
    <t>一般財団法人沖縄県環境科学センター</t>
    <rPh sb="6" eb="9">
      <t>オキナワケン</t>
    </rPh>
    <rPh sb="9" eb="11">
      <t>カンキョウ</t>
    </rPh>
    <rPh sb="11" eb="13">
      <t>カガク</t>
    </rPh>
    <phoneticPr fontId="5"/>
  </si>
  <si>
    <t>株式会社バイオーム</t>
    <phoneticPr fontId="5"/>
  </si>
  <si>
    <t>株式会社CTIリード</t>
    <phoneticPr fontId="5"/>
  </si>
  <si>
    <t>株式会社奄美自然環境研究センター</t>
    <rPh sb="4" eb="6">
      <t>アマミ</t>
    </rPh>
    <rPh sb="6" eb="8">
      <t>シゼン</t>
    </rPh>
    <rPh sb="8" eb="10">
      <t>カンキョウ</t>
    </rPh>
    <rPh sb="10" eb="12">
      <t>ケンキュウ</t>
    </rPh>
    <phoneticPr fontId="5"/>
  </si>
  <si>
    <t>株式会社トライ社</t>
    <rPh sb="0" eb="4">
      <t>カブシキガイシャ</t>
    </rPh>
    <rPh sb="7" eb="8">
      <t>シャ</t>
    </rPh>
    <phoneticPr fontId="5"/>
  </si>
  <si>
    <t>国立大学法人琉球大学</t>
    <rPh sb="0" eb="6">
      <t>コクリツダイガクホウジン</t>
    </rPh>
    <rPh sb="6" eb="8">
      <t>リュウキュウ</t>
    </rPh>
    <rPh sb="8" eb="10">
      <t>ダイガク</t>
    </rPh>
    <phoneticPr fontId="5"/>
  </si>
  <si>
    <t>株式会社南日本情報処理センター</t>
    <rPh sb="4" eb="7">
      <t>ミナミニホン</t>
    </rPh>
    <rPh sb="7" eb="9">
      <t>ジョウホウ</t>
    </rPh>
    <rPh sb="9" eb="11">
      <t>ショリ</t>
    </rPh>
    <phoneticPr fontId="5"/>
  </si>
  <si>
    <t>新型コロナウイルス感染症の影響で、年度内に予定されていた国際会議の一部がオンライン開催となり、また締約国会議が次年度に延期となったため不用率が上昇した。</t>
    <rPh sb="13" eb="15">
      <t>エイキョウ</t>
    </rPh>
    <rPh sb="17" eb="19">
      <t>ネンド</t>
    </rPh>
    <rPh sb="19" eb="20">
      <t>ナイ</t>
    </rPh>
    <rPh sb="21" eb="23">
      <t>ヨテイ</t>
    </rPh>
    <rPh sb="28" eb="30">
      <t>コクサイ</t>
    </rPh>
    <rPh sb="30" eb="32">
      <t>カイギ</t>
    </rPh>
    <rPh sb="33" eb="35">
      <t>イチブ</t>
    </rPh>
    <rPh sb="41" eb="43">
      <t>カイサイ</t>
    </rPh>
    <rPh sb="49" eb="52">
      <t>テイヤクコク</t>
    </rPh>
    <rPh sb="52" eb="54">
      <t>カイギ</t>
    </rPh>
    <rPh sb="55" eb="58">
      <t>ジネンド</t>
    </rPh>
    <rPh sb="59" eb="61">
      <t>エンキ</t>
    </rPh>
    <rPh sb="67" eb="69">
      <t>フヨウ</t>
    </rPh>
    <rPh sb="69" eb="70">
      <t>リツ</t>
    </rPh>
    <rPh sb="71" eb="73">
      <t>ジョウショウ</t>
    </rPh>
    <phoneticPr fontId="5"/>
  </si>
  <si>
    <t>ワシントン条約の科学当局としての任務を果たす責任があるほか、締約国会議等が開催されるにあたり、附属書の改正、決議への対応等について適宜検討会を開催し、専門的見地からの意見を聴取する必要があるため、業務の継続が必要である。ワシントン条約の附属書I掲載種及び国内希少野生動植物種は年々増加しているが、取引種や態様の変化を捉えながら、特に対処が必要な種や地域を選択し効率的に業務を実施している。また事業の成果物は次年度以降の条約対応や日常業務のツールとして活用している。業務の実施については、引き続き、環境省職員が請負先とともに実施方法等について協議しつつ進める。</t>
    <rPh sb="115" eb="117">
      <t>ジョウヤク</t>
    </rPh>
    <rPh sb="118" eb="121">
      <t>フゾクショ</t>
    </rPh>
    <rPh sb="122" eb="124">
      <t>ケイサイ</t>
    </rPh>
    <rPh sb="124" eb="125">
      <t>シュ</t>
    </rPh>
    <rPh sb="125" eb="126">
      <t>オヨ</t>
    </rPh>
    <rPh sb="127" eb="129">
      <t>コクナイ</t>
    </rPh>
    <rPh sb="129" eb="131">
      <t>キショウ</t>
    </rPh>
    <rPh sb="131" eb="133">
      <t>ヤセイ</t>
    </rPh>
    <rPh sb="133" eb="136">
      <t>ドウショクブツ</t>
    </rPh>
    <rPh sb="136" eb="137">
      <t>シュ</t>
    </rPh>
    <rPh sb="138" eb="140">
      <t>ネンネン</t>
    </rPh>
    <rPh sb="140" eb="142">
      <t>ゾウカ</t>
    </rPh>
    <rPh sb="148" eb="150">
      <t>トリヒキ</t>
    </rPh>
    <rPh sb="150" eb="151">
      <t>シュ</t>
    </rPh>
    <rPh sb="152" eb="154">
      <t>タイヨウ</t>
    </rPh>
    <rPh sb="155" eb="157">
      <t>ヘンカ</t>
    </rPh>
    <rPh sb="158" eb="159">
      <t>トラ</t>
    </rPh>
    <rPh sb="164" eb="165">
      <t>トク</t>
    </rPh>
    <rPh sb="166" eb="168">
      <t>タイショ</t>
    </rPh>
    <rPh sb="169" eb="171">
      <t>ヒツヨウ</t>
    </rPh>
    <rPh sb="172" eb="173">
      <t>シュ</t>
    </rPh>
    <rPh sb="174" eb="176">
      <t>チイキ</t>
    </rPh>
    <rPh sb="177" eb="179">
      <t>センタク</t>
    </rPh>
    <rPh sb="180" eb="183">
      <t>コウリツテキ</t>
    </rPh>
    <rPh sb="184" eb="186">
      <t>ギョウム</t>
    </rPh>
    <rPh sb="187" eb="189">
      <t>ジッシ</t>
    </rPh>
    <rPh sb="196" eb="198">
      <t>ジギョウ</t>
    </rPh>
    <phoneticPr fontId="5"/>
  </si>
  <si>
    <t>Natural Box 株式会社</t>
    <rPh sb="12" eb="16">
      <t>カブシキガイシャ</t>
    </rPh>
    <phoneticPr fontId="5"/>
  </si>
  <si>
    <t>普及啓発資料作成</t>
    <rPh sb="0" eb="2">
      <t>フキュウ</t>
    </rPh>
    <rPh sb="2" eb="4">
      <t>ケイハツ</t>
    </rPh>
    <rPh sb="4" eb="6">
      <t>シリョウ</t>
    </rPh>
    <rPh sb="6" eb="8">
      <t>サクセイ</t>
    </rPh>
    <phoneticPr fontId="5"/>
  </si>
  <si>
    <t>井上デザイン設計</t>
    <rPh sb="0" eb="2">
      <t>イノウエ</t>
    </rPh>
    <rPh sb="6" eb="8">
      <t>セッケイ</t>
    </rPh>
    <phoneticPr fontId="5"/>
  </si>
  <si>
    <t>渡嘉敷島の普及啓発資料作成</t>
    <phoneticPr fontId="5"/>
  </si>
  <si>
    <t>のぼり作成等業務</t>
    <phoneticPr fontId="5"/>
  </si>
  <si>
    <t>無</t>
  </si>
  <si>
    <t>日本産イボイモリ及びトカゲモドキ類の和文資料作成</t>
    <phoneticPr fontId="5"/>
  </si>
  <si>
    <t>一般競争契約7件において一者応札となった。その理由として、一般競争入札の業務の遂行に関して、ワシントン条約に関する専門的な知識や国際社会における議論の経緯の把握等の専門性が求められること、あるいは離島という地理的要因により応札可能な業者の数が限定的にならざるを得ないことが考えられる。今後は競争性をより確保するため、一般競争入札について公告期間や公告時期を検討する。</t>
    <rPh sb="4" eb="6">
      <t>ケイヤク</t>
    </rPh>
    <rPh sb="98" eb="100">
      <t>リトウ</t>
    </rPh>
    <rPh sb="103" eb="106">
      <t>チリテキ</t>
    </rPh>
    <rPh sb="106" eb="108">
      <t>ヨウイン</t>
    </rPh>
    <rPh sb="130" eb="131">
      <t>エ</t>
    </rPh>
    <phoneticPr fontId="5"/>
  </si>
  <si>
    <t>47/35</t>
    <phoneticPr fontId="5"/>
  </si>
  <si>
    <t>科学当局として最新情報を獲得する、普及啓発等を通じて種の保存法が適切に執行される</t>
    <rPh sb="0" eb="2">
      <t>カガク</t>
    </rPh>
    <rPh sb="2" eb="4">
      <t>トウキョク</t>
    </rPh>
    <rPh sb="7" eb="9">
      <t>サイシン</t>
    </rPh>
    <rPh sb="9" eb="11">
      <t>ジョウホウ</t>
    </rPh>
    <rPh sb="12" eb="14">
      <t>カクトク</t>
    </rPh>
    <rPh sb="17" eb="19">
      <t>フキュウ</t>
    </rPh>
    <rPh sb="19" eb="21">
      <t>ケイハツ</t>
    </rPh>
    <rPh sb="21" eb="22">
      <t>トウ</t>
    </rPh>
    <rPh sb="23" eb="24">
      <t>ツウ</t>
    </rPh>
    <rPh sb="26" eb="27">
      <t>シュ</t>
    </rPh>
    <rPh sb="28" eb="31">
      <t>ホゾンホウ</t>
    </rPh>
    <rPh sb="32" eb="34">
      <t>テキセツ</t>
    </rPh>
    <rPh sb="35" eb="37">
      <t>シッコウ</t>
    </rPh>
    <phoneticPr fontId="5"/>
  </si>
  <si>
    <t>https://www.env.go.jp/guide/seisaku/index.html</t>
    <phoneticPr fontId="5"/>
  </si>
  <si>
    <t>目標5-3</t>
    <rPh sb="0" eb="2">
      <t>モクヒョウ</t>
    </rPh>
    <phoneticPr fontId="5"/>
  </si>
  <si>
    <t>課長　中澤 圭一</t>
    <phoneticPr fontId="5"/>
  </si>
  <si>
    <t>引き続き、ワシントン条約及び種の保存法に対応するために必要な調査等を計画的かつ効果的に執行するよう努めること。また、一者応札となっている契約があるため、一者応札の改善に向けた取り組みを検討すること。</t>
    <phoneticPr fontId="5"/>
  </si>
  <si>
    <t>I.特定非営利活動法人徳之島虹の会</t>
    <rPh sb="2" eb="4">
      <t>トクテイ</t>
    </rPh>
    <rPh sb="4" eb="7">
      <t>ヒエイリ</t>
    </rPh>
    <rPh sb="7" eb="9">
      <t>カツドウ</t>
    </rPh>
    <rPh sb="9" eb="11">
      <t>ホウジン</t>
    </rPh>
    <rPh sb="11" eb="14">
      <t>トクノシマ</t>
    </rPh>
    <rPh sb="14" eb="15">
      <t>ニジ</t>
    </rPh>
    <rPh sb="16" eb="17">
      <t>カイ</t>
    </rPh>
    <phoneticPr fontId="5"/>
  </si>
  <si>
    <t>特定非営利活動法人徳之島虹の会</t>
    <phoneticPr fontId="5"/>
  </si>
  <si>
    <t>特定非営利活動法人奄美野鳥の会</t>
    <rPh sb="0" eb="2">
      <t>トクテイ</t>
    </rPh>
    <rPh sb="2" eb="5">
      <t>ヒエイリ</t>
    </rPh>
    <rPh sb="5" eb="7">
      <t>カツドウ</t>
    </rPh>
    <rPh sb="7" eb="9">
      <t>ホウジン</t>
    </rPh>
    <rPh sb="9" eb="11">
      <t>アマミ</t>
    </rPh>
    <rPh sb="11" eb="13">
      <t>ヤチョウ</t>
    </rPh>
    <rPh sb="14" eb="15">
      <t>カイ</t>
    </rPh>
    <phoneticPr fontId="5"/>
  </si>
  <si>
    <t>ワシントン条約の科学当局としての責務を果たし、種の保存法を適切に運用するため、引き続き適正な予算執行に努める。また、より多くの事業者が参加できるよう、事業内容や公告期間の見直し等により引き続き調達方法の改善を図る。</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</si>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</sst>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49"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65315</xdr:colOff>
      <xdr:row>274</xdr:row>
      <xdr:rowOff>210790</xdr:rowOff>
    </xdr:from>
    <xdr:to>
      <xdr:col>48</xdr:col>
      <xdr:colOff>1981</xdr:colOff>
      <xdr:row>276</xdr:row>
      <xdr:rowOff>254332</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5905954" y="44284326"/>
          <a:ext cx="2586884" cy="754288"/>
          <a:chOff x="6172201" y="44319707"/>
          <a:chExt cx="2712523" cy="751114"/>
        </a:xfrm>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238501" y="44319707"/>
            <a:ext cx="2565070" cy="7511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日本産イボイモリ及びトカゲモドキ類の和文資料作成</a:t>
            </a:r>
          </a:p>
        </xdr:txBody>
      </xdr:sp>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6172201" y="44511686"/>
            <a:ext cx="2712523" cy="4022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grpSp>
    <xdr:clientData/>
  </xdr:twoCellAnchor>
  <xdr:twoCellAnchor>
    <xdr:from>
      <xdr:col>10</xdr:col>
      <xdr:colOff>115785</xdr:colOff>
      <xdr:row>271</xdr:row>
      <xdr:rowOff>330719</xdr:rowOff>
    </xdr:from>
    <xdr:to>
      <xdr:col>11</xdr:col>
      <xdr:colOff>176149</xdr:colOff>
      <xdr:row>276</xdr:row>
      <xdr:rowOff>186048</xdr:rowOff>
    </xdr:to>
    <xdr:cxnSp macro="">
      <xdr:nvCxnSpPr>
        <xdr:cNvPr id="2" name="カギ線コネクタ 1">
          <a:extLst>
            <a:ext uri="{FF2B5EF4-FFF2-40B4-BE49-F238E27FC236}">
              <a16:creationId xmlns:a16="http://schemas.microsoft.com/office/drawing/2014/main" id="{00000000-0008-0000-0000-000002000000}"/>
            </a:ext>
          </a:extLst>
        </xdr:cNvPr>
        <xdr:cNvCxnSpPr>
          <a:stCxn id="8" idx="1"/>
        </xdr:cNvCxnSpPr>
      </xdr:nvCxnSpPr>
      <xdr:spPr>
        <a:xfrm rot="10800000" flipV="1">
          <a:off x="1966356" y="42839433"/>
          <a:ext cx="245422" cy="1629701"/>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93022</xdr:colOff>
      <xdr:row>276</xdr:row>
      <xdr:rowOff>175163</xdr:rowOff>
    </xdr:from>
    <xdr:to>
      <xdr:col>18</xdr:col>
      <xdr:colOff>92659</xdr:colOff>
      <xdr:row>278</xdr:row>
      <xdr:rowOff>267630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73479" y="44458249"/>
          <a:ext cx="1850209" cy="8109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37.5</a:t>
          </a:r>
          <a:r>
            <a:rPr kumimoji="1" lang="ja-JP" altLang="en-US" sz="1100"/>
            <a:t>百万円</a:t>
          </a:r>
        </a:p>
      </xdr:txBody>
    </xdr:sp>
    <xdr:clientData/>
  </xdr:twoCellAnchor>
  <xdr:twoCellAnchor>
    <xdr:from>
      <xdr:col>7</xdr:col>
      <xdr:colOff>97971</xdr:colOff>
      <xdr:row>274</xdr:row>
      <xdr:rowOff>253342</xdr:rowOff>
    </xdr:from>
    <xdr:to>
      <xdr:col>23</xdr:col>
      <xdr:colOff>18802</xdr:colOff>
      <xdr:row>275</xdr:row>
      <xdr:rowOff>254888</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336221" y="44330053"/>
          <a:ext cx="2751117" cy="355331"/>
          <a:chOff x="1935267" y="36717863"/>
          <a:chExt cx="2748642" cy="381000"/>
        </a:xfrm>
      </xdr:grpSpPr>
      <xdr:sp macro="" textlink="">
        <xdr:nvSpPr>
          <xdr:cNvPr id="5" name="大かっこ 4">
            <a:extLst>
              <a:ext uri="{FF2B5EF4-FFF2-40B4-BE49-F238E27FC236}">
                <a16:creationId xmlns:a16="http://schemas.microsoft.com/office/drawing/2014/main" id="{00000000-0008-0000-0000-000005000000}"/>
              </a:ext>
            </a:extLst>
          </xdr:cNvPr>
          <xdr:cNvSpPr/>
        </xdr:nvSpPr>
        <xdr:spPr>
          <a:xfrm>
            <a:off x="1935267" y="36717863"/>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30517" y="36772249"/>
            <a:ext cx="2585357" cy="2857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国際希少野生動植物種流通管理対策費</a:t>
            </a:r>
          </a:p>
        </xdr:txBody>
      </xdr:sp>
    </xdr:grpSp>
    <xdr:clientData/>
  </xdr:twoCellAnchor>
  <xdr:twoCellAnchor>
    <xdr:from>
      <xdr:col>12</xdr:col>
      <xdr:colOff>29</xdr:colOff>
      <xdr:row>270</xdr:row>
      <xdr:rowOff>30546</xdr:rowOff>
    </xdr:from>
    <xdr:to>
      <xdr:col>25</xdr:col>
      <xdr:colOff>95990</xdr:colOff>
      <xdr:row>274</xdr:row>
      <xdr:rowOff>56035</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122743" y="42685764"/>
          <a:ext cx="2395568" cy="1443807"/>
          <a:chOff x="1360714" y="38334483"/>
          <a:chExt cx="2902444" cy="419601"/>
        </a:xfrm>
      </xdr:grpSpPr>
      <xdr:sp macro="" textlink="">
        <xdr:nvSpPr>
          <xdr:cNvPr id="8" name="大かっこ 7">
            <a:extLst>
              <a:ext uri="{FF2B5EF4-FFF2-40B4-BE49-F238E27FC236}">
                <a16:creationId xmlns:a16="http://schemas.microsoft.com/office/drawing/2014/main" id="{00000000-0008-0000-0000-000008000000}"/>
              </a:ext>
            </a:extLst>
          </xdr:cNvPr>
          <xdr:cNvSpPr/>
        </xdr:nvSpPr>
        <xdr:spPr>
          <a:xfrm>
            <a:off x="1360714" y="38334483"/>
            <a:ext cx="2902444"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17197" y="38363762"/>
            <a:ext cx="2585357" cy="3903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ワシントン条約における、陸棲動物についての科学当局として、条約の適正な履行のために、科学当局としての機能強化と責務履行を図る。</a:t>
            </a:r>
          </a:p>
        </xdr:txBody>
      </xdr:sp>
    </xdr:grpSp>
    <xdr:clientData/>
  </xdr:twoCellAnchor>
  <xdr:twoCellAnchor>
    <xdr:from>
      <xdr:col>33</xdr:col>
      <xdr:colOff>82356</xdr:colOff>
      <xdr:row>269</xdr:row>
      <xdr:rowOff>262247</xdr:rowOff>
    </xdr:from>
    <xdr:to>
      <xdr:col>47</xdr:col>
      <xdr:colOff>152829</xdr:colOff>
      <xdr:row>271</xdr:row>
      <xdr:rowOff>83790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025956" y="42075265"/>
          <a:ext cx="2592000" cy="541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一般財団法人自然環境研究センター</a:t>
          </a:r>
          <a:br>
            <a:rPr kumimoji="1" lang="en-US" altLang="ja-JP" sz="1100"/>
          </a:br>
          <a:r>
            <a:rPr kumimoji="1" lang="en-US" altLang="ja-JP" sz="1100"/>
            <a:t>6</a:t>
          </a:r>
          <a:r>
            <a:rPr kumimoji="1" lang="ja-JP" altLang="en-US" sz="1100"/>
            <a:t>百万円</a:t>
          </a:r>
        </a:p>
      </xdr:txBody>
    </xdr:sp>
    <xdr:clientData/>
  </xdr:twoCellAnchor>
  <xdr:twoCellAnchor>
    <xdr:from>
      <xdr:col>33</xdr:col>
      <xdr:colOff>82750</xdr:colOff>
      <xdr:row>269</xdr:row>
      <xdr:rowOff>0</xdr:rowOff>
    </xdr:from>
    <xdr:to>
      <xdr:col>47</xdr:col>
      <xdr:colOff>93121</xdr:colOff>
      <xdr:row>269</xdr:row>
      <xdr:rowOff>216290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189636" y="41790257"/>
          <a:ext cx="2601171" cy="21629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25</xdr:col>
      <xdr:colOff>95990</xdr:colOff>
      <xdr:row>270</xdr:row>
      <xdr:rowOff>186047</xdr:rowOff>
    </xdr:from>
    <xdr:to>
      <xdr:col>33</xdr:col>
      <xdr:colOff>74788</xdr:colOff>
      <xdr:row>271</xdr:row>
      <xdr:rowOff>330719</xdr:rowOff>
    </xdr:to>
    <xdr:cxnSp macro="">
      <xdr:nvCxnSpPr>
        <xdr:cNvPr id="12" name="カギ線コネクタ 11">
          <a:extLst>
            <a:ext uri="{FF2B5EF4-FFF2-40B4-BE49-F238E27FC236}">
              <a16:creationId xmlns:a16="http://schemas.microsoft.com/office/drawing/2014/main" id="{00000000-0008-0000-0000-00000C000000}"/>
            </a:ext>
          </a:extLst>
        </xdr:cNvPr>
        <xdr:cNvCxnSpPr>
          <a:stCxn id="8" idx="3"/>
        </xdr:cNvCxnSpPr>
      </xdr:nvCxnSpPr>
      <xdr:spPr>
        <a:xfrm flipV="1">
          <a:off x="4722419" y="42335533"/>
          <a:ext cx="1459255" cy="50390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271</xdr:row>
      <xdr:rowOff>111601</xdr:rowOff>
    </xdr:from>
    <xdr:to>
      <xdr:col>47</xdr:col>
      <xdr:colOff>176151</xdr:colOff>
      <xdr:row>272</xdr:row>
      <xdr:rowOff>251366</xdr:rowOff>
    </xdr:to>
    <xdr:grpSp>
      <xdr:nvGrpSpPr>
        <xdr:cNvPr id="99" name="グループ化 98">
          <a:extLst>
            <a:ext uri="{FF2B5EF4-FFF2-40B4-BE49-F238E27FC236}">
              <a16:creationId xmlns:a16="http://schemas.microsoft.com/office/drawing/2014/main" id="{00000000-0008-0000-0000-000063000000}"/>
            </a:ext>
          </a:extLst>
        </xdr:cNvPr>
        <xdr:cNvGrpSpPr/>
      </xdr:nvGrpSpPr>
      <xdr:grpSpPr>
        <a:xfrm>
          <a:off x="5891892" y="43123780"/>
          <a:ext cx="2601398" cy="496725"/>
          <a:chOff x="6161314" y="42859800"/>
          <a:chExt cx="2712523" cy="498994"/>
        </a:xfrm>
      </xdr:grpSpPr>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234543" y="42859800"/>
            <a:ext cx="2565070" cy="49899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ワシントン条約関連会議等の調査、識別資料作成</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161314" y="42911485"/>
            <a:ext cx="2712523" cy="3992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grpSp>
    <xdr:clientData/>
  </xdr:twoCellAnchor>
  <xdr:twoCellAnchor>
    <xdr:from>
      <xdr:col>33</xdr:col>
      <xdr:colOff>110934</xdr:colOff>
      <xdr:row>277</xdr:row>
      <xdr:rowOff>93532</xdr:rowOff>
    </xdr:from>
    <xdr:to>
      <xdr:col>48</xdr:col>
      <xdr:colOff>1298</xdr:colOff>
      <xdr:row>278</xdr:row>
      <xdr:rowOff>274303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054534" y="44760587"/>
          <a:ext cx="2592000" cy="5409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一般財団法人自然環境研究センター</a:t>
          </a:r>
          <a:endParaRPr kumimoji="1" lang="en-US" altLang="ja-JP" sz="1100"/>
        </a:p>
        <a:p>
          <a:pPr algn="ctr"/>
          <a:r>
            <a:rPr kumimoji="1" lang="en-US" altLang="ja-JP" sz="1100"/>
            <a:t>5</a:t>
          </a:r>
          <a:r>
            <a:rPr kumimoji="1" lang="ja-JP" altLang="en-US" sz="1100"/>
            <a:t>百万円</a:t>
          </a:r>
        </a:p>
      </xdr:txBody>
    </xdr:sp>
    <xdr:clientData/>
  </xdr:twoCellAnchor>
  <xdr:twoCellAnchor>
    <xdr:from>
      <xdr:col>33</xdr:col>
      <xdr:colOff>103908</xdr:colOff>
      <xdr:row>280</xdr:row>
      <xdr:rowOff>308025</xdr:rowOff>
    </xdr:from>
    <xdr:to>
      <xdr:col>47</xdr:col>
      <xdr:colOff>174381</xdr:colOff>
      <xdr:row>282</xdr:row>
      <xdr:rowOff>140454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047508" y="46055734"/>
          <a:ext cx="2592000" cy="5390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en-US" sz="1100"/>
            <a:t>株式会社日本国際放送</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3.9</a:t>
          </a:r>
          <a:r>
            <a:rPr kumimoji="1" lang="ja-JP" altLang="en-US" sz="1100"/>
            <a:t>百万円</a:t>
          </a:r>
        </a:p>
      </xdr:txBody>
    </xdr:sp>
    <xdr:clientData/>
  </xdr:twoCellAnchor>
  <xdr:twoCellAnchor>
    <xdr:from>
      <xdr:col>33</xdr:col>
      <xdr:colOff>79611</xdr:colOff>
      <xdr:row>278</xdr:row>
      <xdr:rowOff>338223</xdr:rowOff>
    </xdr:from>
    <xdr:to>
      <xdr:col>48</xdr:col>
      <xdr:colOff>11505</xdr:colOff>
      <xdr:row>280</xdr:row>
      <xdr:rowOff>177136</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920250" y="45823727"/>
          <a:ext cx="2578937" cy="552834"/>
          <a:chOff x="1360715" y="36385942"/>
          <a:chExt cx="2748642" cy="630723"/>
        </a:xfrm>
      </xdr:grpSpPr>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1360715" y="36393637"/>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482229" y="36385942"/>
            <a:ext cx="2572404" cy="6307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希少種取引監視の補助</a:t>
            </a:r>
          </a:p>
        </xdr:txBody>
      </xdr:sp>
    </xdr:grpSp>
    <xdr:clientData/>
  </xdr:twoCellAnchor>
  <xdr:twoCellAnchor>
    <xdr:from>
      <xdr:col>33</xdr:col>
      <xdr:colOff>94065</xdr:colOff>
      <xdr:row>279</xdr:row>
      <xdr:rowOff>354147</xdr:rowOff>
    </xdr:from>
    <xdr:to>
      <xdr:col>49</xdr:col>
      <xdr:colOff>27083</xdr:colOff>
      <xdr:row>280</xdr:row>
      <xdr:rowOff>251007</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200951" y="45714918"/>
          <a:ext cx="2893932" cy="2560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請負・一般競争契約</a:t>
          </a:r>
          <a:r>
            <a:rPr kumimoji="1" lang="ja-JP" altLang="en-US" sz="1100">
              <a:solidFill>
                <a:schemeClr val="dk1"/>
              </a:solidFill>
              <a:effectLst/>
              <a:latin typeface="+mn-lt"/>
              <a:ea typeface="+mn-ea"/>
              <a:cs typeface="+mn-cs"/>
            </a:rPr>
            <a:t>（総合評価）</a:t>
          </a:r>
          <a:r>
            <a:rPr kumimoji="1" lang="en-US" altLang="ja-JP" sz="1100"/>
            <a:t>】</a:t>
          </a:r>
          <a:endParaRPr kumimoji="1" lang="ja-JP" altLang="en-US" sz="1100"/>
        </a:p>
      </xdr:txBody>
    </xdr:sp>
    <xdr:clientData/>
  </xdr:twoCellAnchor>
  <xdr:twoCellAnchor>
    <xdr:from>
      <xdr:col>33</xdr:col>
      <xdr:colOff>89638</xdr:colOff>
      <xdr:row>282</xdr:row>
      <xdr:rowOff>191980</xdr:rowOff>
    </xdr:from>
    <xdr:to>
      <xdr:col>48</xdr:col>
      <xdr:colOff>54844</xdr:colOff>
      <xdr:row>283</xdr:row>
      <xdr:rowOff>355110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923927" y="47095801"/>
          <a:ext cx="2621774" cy="513741"/>
          <a:chOff x="6247985" y="57944655"/>
          <a:chExt cx="2815284" cy="521370"/>
        </a:xfrm>
      </xdr:grpSpPr>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6247985" y="58041597"/>
            <a:ext cx="2815284" cy="3155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400800" y="57944655"/>
            <a:ext cx="2633717" cy="5213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外部メディアによる希少種取引規制の普及啓発</a:t>
            </a:r>
          </a:p>
        </xdr:txBody>
      </xdr:sp>
    </xdr:grpSp>
    <xdr:clientData/>
  </xdr:twoCellAnchor>
  <xdr:twoCellAnchor>
    <xdr:from>
      <xdr:col>12</xdr:col>
      <xdr:colOff>33646</xdr:colOff>
      <xdr:row>280</xdr:row>
      <xdr:rowOff>162556</xdr:rowOff>
    </xdr:from>
    <xdr:to>
      <xdr:col>26</xdr:col>
      <xdr:colOff>18801</xdr:colOff>
      <xdr:row>283</xdr:row>
      <xdr:rowOff>212770</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2153185" y="46355631"/>
          <a:ext cx="2464830" cy="1117921"/>
          <a:chOff x="1360715" y="38051180"/>
          <a:chExt cx="2693226" cy="503832"/>
        </a:xfrm>
      </xdr:grpSpPr>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360715" y="38051180"/>
            <a:ext cx="2693226" cy="5038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11380" y="38118018"/>
            <a:ext cx="2453895" cy="41244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国内</a:t>
            </a:r>
            <a:endParaRPr kumimoji="1" lang="en-US" altLang="ja-JP" sz="1100" b="1"/>
          </a:p>
          <a:p>
            <a:r>
              <a:rPr kumimoji="1" lang="ja-JP" altLang="en-US" sz="1100"/>
              <a:t>国際希少野生動植物種の届出に係る電子システムの運用、普及啓発用素材制作、請負調査等</a:t>
            </a:r>
          </a:p>
        </xdr:txBody>
      </xdr:sp>
    </xdr:grpSp>
    <xdr:clientData/>
  </xdr:twoCellAnchor>
  <xdr:twoCellAnchor>
    <xdr:from>
      <xdr:col>10</xdr:col>
      <xdr:colOff>97972</xdr:colOff>
      <xdr:row>278</xdr:row>
      <xdr:rowOff>309748</xdr:rowOff>
    </xdr:from>
    <xdr:to>
      <xdr:col>12</xdr:col>
      <xdr:colOff>33646</xdr:colOff>
      <xdr:row>281</xdr:row>
      <xdr:rowOff>210420</xdr:rowOff>
    </xdr:to>
    <xdr:cxnSp macro="">
      <xdr:nvCxnSpPr>
        <xdr:cNvPr id="28" name="カギ線コネクタ 27">
          <a:extLst>
            <a:ext uri="{FF2B5EF4-FFF2-40B4-BE49-F238E27FC236}">
              <a16:creationId xmlns:a16="http://schemas.microsoft.com/office/drawing/2014/main" id="{00000000-0008-0000-0000-00001C000000}"/>
            </a:ext>
          </a:extLst>
        </xdr:cNvPr>
        <xdr:cNvCxnSpPr/>
      </xdr:nvCxnSpPr>
      <xdr:spPr>
        <a:xfrm rot="10800000">
          <a:off x="1948543" y="45311291"/>
          <a:ext cx="305789" cy="978358"/>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18801</xdr:colOff>
      <xdr:row>281</xdr:row>
      <xdr:rowOff>217313</xdr:rowOff>
    </xdr:from>
    <xdr:to>
      <xdr:col>33</xdr:col>
      <xdr:colOff>103908</xdr:colOff>
      <xdr:row>282</xdr:row>
      <xdr:rowOff>14481</xdr:rowOff>
    </xdr:to>
    <xdr:cxnSp macro="">
      <xdr:nvCxnSpPr>
        <xdr:cNvPr id="29" name="カギ線コネクタ 28">
          <a:extLst>
            <a:ext uri="{FF2B5EF4-FFF2-40B4-BE49-F238E27FC236}">
              <a16:creationId xmlns:a16="http://schemas.microsoft.com/office/drawing/2014/main" id="{00000000-0008-0000-0000-00001D000000}"/>
            </a:ext>
          </a:extLst>
        </xdr:cNvPr>
        <xdr:cNvCxnSpPr>
          <a:stCxn id="26" idx="3"/>
          <a:endCxn id="17" idx="1"/>
        </xdr:cNvCxnSpPr>
      </xdr:nvCxnSpPr>
      <xdr:spPr>
        <a:xfrm flipV="1">
          <a:off x="4701637" y="46325240"/>
          <a:ext cx="1345871" cy="143532"/>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18801</xdr:colOff>
      <xdr:row>278</xdr:row>
      <xdr:rowOff>3809</xdr:rowOff>
    </xdr:from>
    <xdr:to>
      <xdr:col>33</xdr:col>
      <xdr:colOff>110934</xdr:colOff>
      <xdr:row>282</xdr:row>
      <xdr:rowOff>14481</xdr:rowOff>
    </xdr:to>
    <xdr:cxnSp macro="">
      <xdr:nvCxnSpPr>
        <xdr:cNvPr id="30" name="カギ線コネクタ 29">
          <a:extLst>
            <a:ext uri="{FF2B5EF4-FFF2-40B4-BE49-F238E27FC236}">
              <a16:creationId xmlns:a16="http://schemas.microsoft.com/office/drawing/2014/main" id="{00000000-0008-0000-0000-00001E000000}"/>
            </a:ext>
          </a:extLst>
        </xdr:cNvPr>
        <xdr:cNvCxnSpPr>
          <a:stCxn id="26" idx="3"/>
          <a:endCxn id="16" idx="1"/>
        </xdr:cNvCxnSpPr>
      </xdr:nvCxnSpPr>
      <xdr:spPr>
        <a:xfrm flipV="1">
          <a:off x="4701637" y="45031082"/>
          <a:ext cx="1352897" cy="143769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126668</xdr:colOff>
      <xdr:row>283</xdr:row>
      <xdr:rowOff>342003</xdr:rowOff>
    </xdr:from>
    <xdr:to>
      <xdr:col>26</xdr:col>
      <xdr:colOff>29687</xdr:colOff>
      <xdr:row>285</xdr:row>
      <xdr:rowOff>203865</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2532411" y="47128803"/>
          <a:ext cx="2308762" cy="5803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86708</xdr:colOff>
      <xdr:row>272</xdr:row>
      <xdr:rowOff>239486</xdr:rowOff>
    </xdr:from>
    <xdr:to>
      <xdr:col>44</xdr:col>
      <xdr:colOff>166254</xdr:colOff>
      <xdr:row>273</xdr:row>
      <xdr:rowOff>94014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193594" y="43107429"/>
          <a:ext cx="2115174" cy="2028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lang="ja-JP" altLang="en-US" sz="1100" b="0" i="0" u="none" strike="noStrike" baseline="0">
              <a:solidFill>
                <a:schemeClr val="dk1"/>
              </a:solidFill>
              <a:latin typeface="+mn-lt"/>
              <a:ea typeface="+mn-ea"/>
              <a:cs typeface="+mn-cs"/>
            </a:rPr>
            <a:t>随意契約（少額）</a:t>
          </a:r>
          <a:r>
            <a:rPr lang="en-US" altLang="ja-JP" sz="1100" b="0" i="0" u="none" strike="noStrike" baseline="0">
              <a:solidFill>
                <a:schemeClr val="dk1"/>
              </a:solidFill>
              <a:latin typeface="+mn-lt"/>
              <a:ea typeface="+mn-ea"/>
              <a:cs typeface="+mn-cs"/>
            </a:rPr>
            <a:t>】</a:t>
          </a:r>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a:t>
          </a:r>
        </a:p>
        <a:p>
          <a:r>
            <a:rPr kumimoji="1" lang="en-US" altLang="ja-JP" sz="1100"/>
            <a:t>】</a:t>
          </a:r>
          <a:endParaRPr kumimoji="1" lang="ja-JP" altLang="en-US" sz="1100"/>
        </a:p>
      </xdr:txBody>
    </xdr:sp>
    <xdr:clientData/>
  </xdr:twoCellAnchor>
  <xdr:twoCellAnchor>
    <xdr:from>
      <xdr:col>33</xdr:col>
      <xdr:colOff>97200</xdr:colOff>
      <xdr:row>273</xdr:row>
      <xdr:rowOff>152401</xdr:rowOff>
    </xdr:from>
    <xdr:to>
      <xdr:col>47</xdr:col>
      <xdr:colOff>167673</xdr:colOff>
      <xdr:row>274</xdr:row>
      <xdr:rowOff>333173</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040800" y="43392437"/>
          <a:ext cx="2592000" cy="5409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一般財団法人自然環境研究センター</a:t>
          </a:r>
          <a:br>
            <a:rPr kumimoji="1" lang="en-US" altLang="ja-JP" sz="1100"/>
          </a:br>
          <a:r>
            <a:rPr kumimoji="1" lang="en-US" altLang="ja-JP" sz="1100"/>
            <a:t>1</a:t>
          </a:r>
          <a:r>
            <a:rPr kumimoji="1" lang="ja-JP" altLang="en-US" sz="1100"/>
            <a:t>百万円</a:t>
          </a:r>
        </a:p>
      </xdr:txBody>
    </xdr:sp>
    <xdr:clientData/>
  </xdr:twoCellAnchor>
  <xdr:twoCellAnchor>
    <xdr:from>
      <xdr:col>29</xdr:col>
      <xdr:colOff>89649</xdr:colOff>
      <xdr:row>271</xdr:row>
      <xdr:rowOff>59548</xdr:rowOff>
    </xdr:from>
    <xdr:to>
      <xdr:col>33</xdr:col>
      <xdr:colOff>97201</xdr:colOff>
      <xdr:row>274</xdr:row>
      <xdr:rowOff>62677</xdr:rowOff>
    </xdr:to>
    <xdr:cxnSp macro="">
      <xdr:nvCxnSpPr>
        <xdr:cNvPr id="34" name="カギ線コネクタ 33">
          <a:extLst>
            <a:ext uri="{FF2B5EF4-FFF2-40B4-BE49-F238E27FC236}">
              <a16:creationId xmlns:a16="http://schemas.microsoft.com/office/drawing/2014/main" id="{00000000-0008-0000-0000-000022000000}"/>
            </a:ext>
          </a:extLst>
        </xdr:cNvPr>
        <xdr:cNvCxnSpPr>
          <a:endCxn id="33" idx="1"/>
        </xdr:cNvCxnSpPr>
      </xdr:nvCxnSpPr>
      <xdr:spPr>
        <a:xfrm rot="16200000" flipH="1">
          <a:off x="5141842" y="42763974"/>
          <a:ext cx="1069929" cy="72798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54053</xdr:colOff>
      <xdr:row>276</xdr:row>
      <xdr:rowOff>213757</xdr:rowOff>
    </xdr:from>
    <xdr:to>
      <xdr:col>47</xdr:col>
      <xdr:colOff>64424</xdr:colOff>
      <xdr:row>277</xdr:row>
      <xdr:rowOff>71807</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160939" y="44496843"/>
          <a:ext cx="2601171" cy="2172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33</xdr:col>
      <xdr:colOff>153388</xdr:colOff>
      <xdr:row>284</xdr:row>
      <xdr:rowOff>217968</xdr:rowOff>
    </xdr:from>
    <xdr:to>
      <xdr:col>48</xdr:col>
      <xdr:colOff>43752</xdr:colOff>
      <xdr:row>285</xdr:row>
      <xdr:rowOff>398740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096988" y="47392695"/>
          <a:ext cx="2592000" cy="5409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株式会社日本国際放送</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a:t>
          </a:r>
          <a:r>
            <a:rPr kumimoji="1" lang="ja-JP" altLang="en-US" sz="1100"/>
            <a:t>百万円</a:t>
          </a:r>
        </a:p>
      </xdr:txBody>
    </xdr:sp>
    <xdr:clientData/>
  </xdr:twoCellAnchor>
  <xdr:twoCellAnchor>
    <xdr:from>
      <xdr:col>33</xdr:col>
      <xdr:colOff>94064</xdr:colOff>
      <xdr:row>283</xdr:row>
      <xdr:rowOff>294769</xdr:rowOff>
    </xdr:from>
    <xdr:to>
      <xdr:col>49</xdr:col>
      <xdr:colOff>22134</xdr:colOff>
      <xdr:row>284</xdr:row>
      <xdr:rowOff>190640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200950" y="47081569"/>
          <a:ext cx="2888984" cy="255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33</xdr:col>
      <xdr:colOff>105339</xdr:colOff>
      <xdr:row>285</xdr:row>
      <xdr:rowOff>439922</xdr:rowOff>
    </xdr:from>
    <xdr:to>
      <xdr:col>48</xdr:col>
      <xdr:colOff>37233</xdr:colOff>
      <xdr:row>286</xdr:row>
      <xdr:rowOff>29668</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5939628" y="48405101"/>
          <a:ext cx="2588462" cy="253321"/>
          <a:chOff x="1360715" y="36442912"/>
          <a:chExt cx="2748642" cy="380996"/>
        </a:xfrm>
      </xdr:grpSpPr>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1360715" y="36442912"/>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492984" y="36482864"/>
            <a:ext cx="2572404" cy="3345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ウェブサイト更新作業</a:t>
            </a:r>
          </a:p>
        </xdr:txBody>
      </xdr:sp>
    </xdr:grpSp>
    <xdr:clientData/>
  </xdr:twoCellAnchor>
  <xdr:twoCellAnchor>
    <xdr:from>
      <xdr:col>29</xdr:col>
      <xdr:colOff>174174</xdr:colOff>
      <xdr:row>282</xdr:row>
      <xdr:rowOff>10887</xdr:rowOff>
    </xdr:from>
    <xdr:to>
      <xdr:col>33</xdr:col>
      <xdr:colOff>153389</xdr:colOff>
      <xdr:row>285</xdr:row>
      <xdr:rowOff>128246</xdr:rowOff>
    </xdr:to>
    <xdr:cxnSp macro="">
      <xdr:nvCxnSpPr>
        <xdr:cNvPr id="41" name="カギ線コネクタ 40">
          <a:extLst>
            <a:ext uri="{FF2B5EF4-FFF2-40B4-BE49-F238E27FC236}">
              <a16:creationId xmlns:a16="http://schemas.microsoft.com/office/drawing/2014/main" id="{00000000-0008-0000-0000-000029000000}"/>
            </a:ext>
          </a:extLst>
        </xdr:cNvPr>
        <xdr:cNvCxnSpPr>
          <a:stCxn id="36" idx="1"/>
        </xdr:cNvCxnSpPr>
      </xdr:nvCxnSpPr>
      <xdr:spPr>
        <a:xfrm rot="10800000">
          <a:off x="5397338" y="46465178"/>
          <a:ext cx="699651" cy="1198013"/>
        </a:xfrm>
        <a:prstGeom prst="bentConnector2">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75212</xdr:colOff>
      <xdr:row>283</xdr:row>
      <xdr:rowOff>185064</xdr:rowOff>
    </xdr:from>
    <xdr:to>
      <xdr:col>14</xdr:col>
      <xdr:colOff>55069</xdr:colOff>
      <xdr:row>291</xdr:row>
      <xdr:rowOff>277250</xdr:rowOff>
    </xdr:to>
    <xdr:cxnSp macro="">
      <xdr:nvCxnSpPr>
        <xdr:cNvPr id="42" name="カギ線コネクタ 41">
          <a:extLst>
            <a:ext uri="{FF2B5EF4-FFF2-40B4-BE49-F238E27FC236}">
              <a16:creationId xmlns:a16="http://schemas.microsoft.com/office/drawing/2014/main" id="{00000000-0008-0000-0000-00002A000000}"/>
            </a:ext>
          </a:extLst>
        </xdr:cNvPr>
        <xdr:cNvCxnSpPr>
          <a:stCxn id="53" idx="1"/>
        </xdr:cNvCxnSpPr>
      </xdr:nvCxnSpPr>
      <xdr:spPr>
        <a:xfrm rot="10800000">
          <a:off x="2495683" y="46902388"/>
          <a:ext cx="383268" cy="3846156"/>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174171</xdr:colOff>
      <xdr:row>284</xdr:row>
      <xdr:rowOff>21771</xdr:rowOff>
    </xdr:from>
    <xdr:to>
      <xdr:col>25</xdr:col>
      <xdr:colOff>43519</xdr:colOff>
      <xdr:row>285</xdr:row>
      <xdr:rowOff>491838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764971" y="47167800"/>
          <a:ext cx="1904977" cy="8292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資料翻訳、取引監視用物品購入　</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33</xdr:col>
      <xdr:colOff>175339</xdr:colOff>
      <xdr:row>292</xdr:row>
      <xdr:rowOff>163789</xdr:rowOff>
    </xdr:from>
    <xdr:to>
      <xdr:col>48</xdr:col>
      <xdr:colOff>107233</xdr:colOff>
      <xdr:row>294</xdr:row>
      <xdr:rowOff>44810</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6015978" y="51568400"/>
          <a:ext cx="2578937" cy="513299"/>
          <a:chOff x="1360715" y="36331056"/>
          <a:chExt cx="2748642" cy="574391"/>
        </a:xfrm>
      </xdr:grpSpPr>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1360715" y="36442913"/>
            <a:ext cx="2748642" cy="2403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449963" y="36331056"/>
            <a:ext cx="2559878" cy="57439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識別マニュアル作成、密猟対策アプリ作成、写真収集</a:t>
            </a:r>
          </a:p>
        </xdr:txBody>
      </xdr:sp>
    </xdr:grpSp>
    <xdr:clientData/>
  </xdr:twoCellAnchor>
  <xdr:twoCellAnchor>
    <xdr:from>
      <xdr:col>14</xdr:col>
      <xdr:colOff>55069</xdr:colOff>
      <xdr:row>290</xdr:row>
      <xdr:rowOff>330825</xdr:rowOff>
    </xdr:from>
    <xdr:to>
      <xdr:col>24</xdr:col>
      <xdr:colOff>59063</xdr:colOff>
      <xdr:row>292</xdr:row>
      <xdr:rowOff>290910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878951" y="50353884"/>
          <a:ext cx="2021053" cy="78932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沖縄・奄美自然環境事務所</a:t>
          </a:r>
          <a:endParaRPr kumimoji="1" lang="en-US" altLang="ja-JP" sz="1100"/>
        </a:p>
        <a:p>
          <a:pPr algn="ctr"/>
          <a:r>
            <a:rPr kumimoji="1" lang="en-US" altLang="ja-JP" sz="1100">
              <a:solidFill>
                <a:schemeClr val="tx1"/>
              </a:solidFill>
            </a:rPr>
            <a:t>19.4</a:t>
          </a:r>
          <a:r>
            <a:rPr kumimoji="1" lang="ja-JP" altLang="en-US" sz="1100">
              <a:solidFill>
                <a:schemeClr val="tx1"/>
              </a:solidFill>
            </a:rPr>
            <a:t>百万円</a:t>
          </a:r>
        </a:p>
      </xdr:txBody>
    </xdr:sp>
    <xdr:clientData/>
  </xdr:twoCellAnchor>
  <xdr:twoCellAnchor>
    <xdr:from>
      <xdr:col>33</xdr:col>
      <xdr:colOff>171948</xdr:colOff>
      <xdr:row>290</xdr:row>
      <xdr:rowOff>391460</xdr:rowOff>
    </xdr:from>
    <xdr:to>
      <xdr:col>47</xdr:col>
      <xdr:colOff>163285</xdr:colOff>
      <xdr:row>292</xdr:row>
      <xdr:rowOff>73214</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278834" y="50487517"/>
          <a:ext cx="2582137" cy="5090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G.</a:t>
          </a:r>
          <a:r>
            <a:rPr kumimoji="1" lang="ja-JP" altLang="en-US" sz="1100"/>
            <a:t>民間企業（３社）</a:t>
          </a:r>
          <a:endParaRPr kumimoji="1" lang="en-US" altLang="ja-JP" sz="1100"/>
        </a:p>
        <a:p>
          <a:pPr algn="ctr"/>
          <a:r>
            <a:rPr kumimoji="1" lang="en-US" altLang="ja-JP" sz="1100"/>
            <a:t>9.9</a:t>
          </a:r>
          <a:r>
            <a:rPr kumimoji="1" lang="ja-JP" altLang="en-US" sz="1100"/>
            <a:t>百万円</a:t>
          </a:r>
        </a:p>
      </xdr:txBody>
    </xdr:sp>
    <xdr:clientData/>
  </xdr:twoCellAnchor>
  <xdr:twoCellAnchor>
    <xdr:from>
      <xdr:col>33</xdr:col>
      <xdr:colOff>74961</xdr:colOff>
      <xdr:row>290</xdr:row>
      <xdr:rowOff>19850</xdr:rowOff>
    </xdr:from>
    <xdr:to>
      <xdr:col>46</xdr:col>
      <xdr:colOff>67992</xdr:colOff>
      <xdr:row>290</xdr:row>
      <xdr:rowOff>291007</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731255" y="50042909"/>
          <a:ext cx="2615208" cy="2711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請負・</a:t>
          </a:r>
          <a:r>
            <a:rPr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33</xdr:col>
      <xdr:colOff>158429</xdr:colOff>
      <xdr:row>294</xdr:row>
      <xdr:rowOff>310212</xdr:rowOff>
    </xdr:from>
    <xdr:to>
      <xdr:col>48</xdr:col>
      <xdr:colOff>27709</xdr:colOff>
      <xdr:row>296</xdr:row>
      <xdr:rowOff>220889</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02029" y="51904539"/>
          <a:ext cx="2570916" cy="5479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H.</a:t>
          </a:r>
          <a:r>
            <a:rPr kumimoji="1" lang="ja-JP" altLang="ja-JP" sz="1100">
              <a:solidFill>
                <a:schemeClr val="tx1"/>
              </a:solidFill>
              <a:effectLst/>
              <a:latin typeface="+mn-lt"/>
              <a:ea typeface="+mn-ea"/>
              <a:cs typeface="+mn-cs"/>
            </a:rPr>
            <a:t>民間企業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社）</a:t>
          </a:r>
          <a:r>
            <a:rPr kumimoji="1" lang="ja-JP" altLang="en-US" sz="1100">
              <a:solidFill>
                <a:sysClr val="windowText" lastClr="000000"/>
              </a:solidFill>
              <a:effectLst/>
              <a:latin typeface="+mn-lt"/>
              <a:ea typeface="+mn-ea"/>
              <a:cs typeface="+mn-cs"/>
            </a:rPr>
            <a:t>、国立大学法人（１者）</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33</xdr:col>
      <xdr:colOff>157638</xdr:colOff>
      <xdr:row>294</xdr:row>
      <xdr:rowOff>18038</xdr:rowOff>
    </xdr:from>
    <xdr:to>
      <xdr:col>49</xdr:col>
      <xdr:colOff>27693</xdr:colOff>
      <xdr:row>294</xdr:row>
      <xdr:rowOff>264677</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813932" y="51497862"/>
          <a:ext cx="3097349" cy="24663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請負・随意契約（少額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40130</xdr:colOff>
      <xdr:row>293</xdr:row>
      <xdr:rowOff>151752</xdr:rowOff>
    </xdr:from>
    <xdr:to>
      <xdr:col>25</xdr:col>
      <xdr:colOff>173404</xdr:colOff>
      <xdr:row>295</xdr:row>
      <xdr:rowOff>280386</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2870416" y="51872502"/>
          <a:ext cx="1725309" cy="751388"/>
          <a:chOff x="2471057" y="56279965"/>
          <a:chExt cx="2115599" cy="753053"/>
        </a:xfrm>
      </xdr:grpSpPr>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2559191" y="56279965"/>
            <a:ext cx="2027465" cy="7530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t>密輸</a:t>
            </a:r>
            <a:r>
              <a:rPr kumimoji="1" lang="ja-JP" altLang="en-US" sz="1100" b="1" baseline="0">
                <a:solidFill>
                  <a:sysClr val="windowText" lastClr="000000"/>
                </a:solidFill>
              </a:rPr>
              <a:t>対策（１）</a:t>
            </a:r>
            <a:endParaRPr kumimoji="1" lang="en-US" altLang="ja-JP" sz="1100" b="1" baseline="0">
              <a:solidFill>
                <a:sysClr val="windowText" lastClr="000000"/>
              </a:solidFill>
            </a:endParaRPr>
          </a:p>
          <a:p>
            <a:r>
              <a:rPr kumimoji="1" lang="ja-JP" altLang="ja-JP" sz="1100" baseline="0">
                <a:solidFill>
                  <a:schemeClr val="dk1"/>
                </a:solidFill>
                <a:effectLst/>
                <a:latin typeface="+mn-lt"/>
                <a:ea typeface="+mn-ea"/>
                <a:cs typeface="+mn-cs"/>
              </a:rPr>
              <a:t>空港・郵便局等</a:t>
            </a:r>
            <a:r>
              <a:rPr kumimoji="1" lang="ja-JP" altLang="en-US" sz="1100" baseline="0">
                <a:solidFill>
                  <a:schemeClr val="dk1"/>
                </a:solidFill>
                <a:effectLst/>
                <a:latin typeface="+mn-lt"/>
                <a:ea typeface="+mn-ea"/>
                <a:cs typeface="+mn-cs"/>
              </a:rPr>
              <a:t>での</a:t>
            </a:r>
            <a:r>
              <a:rPr kumimoji="1" lang="ja-JP" altLang="en-US" sz="1100" baseline="0"/>
              <a:t>水際対策と対策ツール開発</a:t>
            </a:r>
            <a:endParaRPr kumimoji="1" lang="en-US" altLang="ja-JP" sz="1100" baseline="0"/>
          </a:p>
        </xdr:txBody>
      </xdr:sp>
      <xdr:sp macro="" textlink="">
        <xdr:nvSpPr>
          <xdr:cNvPr id="60" name="大かっこ 59">
            <a:extLst>
              <a:ext uri="{FF2B5EF4-FFF2-40B4-BE49-F238E27FC236}">
                <a16:creationId xmlns:a16="http://schemas.microsoft.com/office/drawing/2014/main" id="{00000000-0008-0000-0000-00003C000000}"/>
              </a:ext>
            </a:extLst>
          </xdr:cNvPr>
          <xdr:cNvSpPr/>
        </xdr:nvSpPr>
        <xdr:spPr>
          <a:xfrm>
            <a:off x="2471057" y="56317053"/>
            <a:ext cx="2090964" cy="540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29</xdr:col>
      <xdr:colOff>78441</xdr:colOff>
      <xdr:row>291</xdr:row>
      <xdr:rowOff>199680</xdr:rowOff>
    </xdr:from>
    <xdr:to>
      <xdr:col>33</xdr:col>
      <xdr:colOff>171948</xdr:colOff>
      <xdr:row>295</xdr:row>
      <xdr:rowOff>291354</xdr:rowOff>
    </xdr:to>
    <xdr:cxnSp macro="">
      <xdr:nvCxnSpPr>
        <xdr:cNvPr id="61" name="カギ線コネクタ 60">
          <a:extLst>
            <a:ext uri="{FF2B5EF4-FFF2-40B4-BE49-F238E27FC236}">
              <a16:creationId xmlns:a16="http://schemas.microsoft.com/office/drawing/2014/main" id="{00000000-0008-0000-0000-00003D000000}"/>
            </a:ext>
          </a:extLst>
        </xdr:cNvPr>
        <xdr:cNvCxnSpPr>
          <a:endCxn id="54" idx="1"/>
        </xdr:cNvCxnSpPr>
      </xdr:nvCxnSpPr>
      <xdr:spPr>
        <a:xfrm rot="5400000" flipH="1" flipV="1">
          <a:off x="5152100" y="51035049"/>
          <a:ext cx="1419732" cy="83373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56029</xdr:colOff>
      <xdr:row>295</xdr:row>
      <xdr:rowOff>302559</xdr:rowOff>
    </xdr:from>
    <xdr:to>
      <xdr:col>33</xdr:col>
      <xdr:colOff>156882</xdr:colOff>
      <xdr:row>295</xdr:row>
      <xdr:rowOff>302560</xdr:rowOff>
    </xdr:to>
    <xdr:cxnSp macro="">
      <xdr:nvCxnSpPr>
        <xdr:cNvPr id="62" name="カギ線コネクタ 61">
          <a:extLst>
            <a:ext uri="{FF2B5EF4-FFF2-40B4-BE49-F238E27FC236}">
              <a16:creationId xmlns:a16="http://schemas.microsoft.com/office/drawing/2014/main" id="{00000000-0008-0000-0000-00003E000000}"/>
            </a:ext>
          </a:extLst>
        </xdr:cNvPr>
        <xdr:cNvCxnSpPr/>
      </xdr:nvCxnSpPr>
      <xdr:spPr>
        <a:xfrm flipV="1">
          <a:off x="5905500" y="52096147"/>
          <a:ext cx="907676" cy="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120729</xdr:colOff>
      <xdr:row>299</xdr:row>
      <xdr:rowOff>227893</xdr:rowOff>
    </xdr:from>
    <xdr:to>
      <xdr:col>48</xdr:col>
      <xdr:colOff>32657</xdr:colOff>
      <xdr:row>301</xdr:row>
      <xdr:rowOff>154675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6227615" y="53361064"/>
          <a:ext cx="2687785" cy="5581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I.</a:t>
          </a:r>
          <a:r>
            <a:rPr kumimoji="1" lang="ja-JP" altLang="en-US" sz="1100"/>
            <a:t>地元</a:t>
          </a:r>
          <a:r>
            <a:rPr kumimoji="1" lang="en-US" altLang="ja-JP" sz="1100"/>
            <a:t>NPO</a:t>
          </a:r>
          <a:r>
            <a:rPr kumimoji="1" lang="ja-JP" altLang="en-US" sz="1100"/>
            <a:t>等（２社）</a:t>
          </a:r>
          <a:endParaRPr kumimoji="1" lang="en-US" altLang="ja-JP" sz="1100"/>
        </a:p>
        <a:p>
          <a:pPr algn="ctr"/>
          <a:r>
            <a:rPr kumimoji="1" lang="en-US" altLang="ja-JP" sz="1100"/>
            <a:t>3.4</a:t>
          </a:r>
          <a:r>
            <a:rPr kumimoji="1" lang="ja-JP" altLang="en-US" sz="1100"/>
            <a:t>百万円</a:t>
          </a:r>
        </a:p>
      </xdr:txBody>
    </xdr:sp>
    <xdr:clientData/>
  </xdr:twoCellAnchor>
  <xdr:twoCellAnchor>
    <xdr:from>
      <xdr:col>33</xdr:col>
      <xdr:colOff>133467</xdr:colOff>
      <xdr:row>301</xdr:row>
      <xdr:rowOff>183376</xdr:rowOff>
    </xdr:from>
    <xdr:to>
      <xdr:col>48</xdr:col>
      <xdr:colOff>103028</xdr:colOff>
      <xdr:row>302</xdr:row>
      <xdr:rowOff>150964</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5970931" y="54404665"/>
          <a:ext cx="2626129" cy="283728"/>
          <a:chOff x="6106886" y="58554257"/>
          <a:chExt cx="2834879" cy="280527"/>
        </a:xfrm>
      </xdr:grpSpPr>
      <xdr:sp macro="" textlink="">
        <xdr:nvSpPr>
          <xdr:cNvPr id="65" name="大かっこ 64">
            <a:extLst>
              <a:ext uri="{FF2B5EF4-FFF2-40B4-BE49-F238E27FC236}">
                <a16:creationId xmlns:a16="http://schemas.microsoft.com/office/drawing/2014/main" id="{00000000-0008-0000-0000-000041000000}"/>
              </a:ext>
            </a:extLst>
          </xdr:cNvPr>
          <xdr:cNvSpPr/>
        </xdr:nvSpPr>
        <xdr:spPr>
          <a:xfrm>
            <a:off x="6106886" y="58599426"/>
            <a:ext cx="2834879" cy="2104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208075" y="58554257"/>
            <a:ext cx="2633717" cy="2805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生息地における密猟実態調査・巡視</a:t>
            </a:r>
            <a:endParaRPr kumimoji="1" lang="ja-JP" altLang="en-US" sz="1100">
              <a:solidFill>
                <a:srgbClr val="FF0000"/>
              </a:solidFill>
              <a:effectLst/>
              <a:latin typeface="+mn-lt"/>
              <a:ea typeface="+mn-ea"/>
              <a:cs typeface="+mn-cs"/>
            </a:endParaRPr>
          </a:p>
        </xdr:txBody>
      </xdr:sp>
    </xdr:grpSp>
    <xdr:clientData/>
  </xdr:twoCellAnchor>
  <xdr:twoCellAnchor>
    <xdr:from>
      <xdr:col>33</xdr:col>
      <xdr:colOff>61008</xdr:colOff>
      <xdr:row>298</xdr:row>
      <xdr:rowOff>263884</xdr:rowOff>
    </xdr:from>
    <xdr:to>
      <xdr:col>46</xdr:col>
      <xdr:colOff>24391</xdr:colOff>
      <xdr:row>299</xdr:row>
      <xdr:rowOff>183727</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6717302" y="52998766"/>
          <a:ext cx="2585560" cy="23360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16</xdr:col>
      <xdr:colOff>10365</xdr:colOff>
      <xdr:row>299</xdr:row>
      <xdr:rowOff>134624</xdr:rowOff>
    </xdr:from>
    <xdr:to>
      <xdr:col>27</xdr:col>
      <xdr:colOff>12633</xdr:colOff>
      <xdr:row>302</xdr:row>
      <xdr:rowOff>112047</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837476" y="53733160"/>
          <a:ext cx="1948089" cy="916316"/>
          <a:chOff x="2474759" y="56246492"/>
          <a:chExt cx="2295525" cy="915942"/>
        </a:xfrm>
      </xdr:grpSpPr>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538380" y="56246492"/>
            <a:ext cx="2231904" cy="91594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t>密猟対策</a:t>
            </a:r>
            <a:r>
              <a:rPr kumimoji="1" lang="ja-JP" altLang="en-US" sz="1100" b="1" baseline="0">
                <a:solidFill>
                  <a:sysClr val="windowText" lastClr="000000"/>
                </a:solidFill>
              </a:rPr>
              <a:t>（２）</a:t>
            </a:r>
            <a:endParaRPr kumimoji="1" lang="en-US" altLang="ja-JP" sz="1100" b="1" baseline="0">
              <a:solidFill>
                <a:sysClr val="windowText" lastClr="000000"/>
              </a:solidFill>
            </a:endParaRPr>
          </a:p>
          <a:p>
            <a:r>
              <a:rPr kumimoji="1" lang="ja-JP" altLang="en-US" sz="1100" baseline="0"/>
              <a:t>希少種生息域内における希少種の密猟実際の把握と防止</a:t>
            </a:r>
            <a:endParaRPr kumimoji="1" lang="en-US" altLang="ja-JP" sz="1100" baseline="0"/>
          </a:p>
        </xdr:txBody>
      </xdr:sp>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2474759" y="56316802"/>
            <a:ext cx="2149180" cy="8009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15</xdr:col>
      <xdr:colOff>50357</xdr:colOff>
      <xdr:row>293</xdr:row>
      <xdr:rowOff>269765</xdr:rowOff>
    </xdr:from>
    <xdr:to>
      <xdr:col>16</xdr:col>
      <xdr:colOff>10365</xdr:colOff>
      <xdr:row>300</xdr:row>
      <xdr:rowOff>293074</xdr:rowOff>
    </xdr:to>
    <xdr:cxnSp macro="">
      <xdr:nvCxnSpPr>
        <xdr:cNvPr id="71" name="カギ線コネクタ 70">
          <a:extLst>
            <a:ext uri="{FF2B5EF4-FFF2-40B4-BE49-F238E27FC236}">
              <a16:creationId xmlns:a16="http://schemas.microsoft.com/office/drawing/2014/main" id="{00000000-0008-0000-0000-000047000000}"/>
            </a:ext>
          </a:extLst>
        </xdr:cNvPr>
        <xdr:cNvCxnSpPr>
          <a:endCxn id="70" idx="1"/>
        </xdr:cNvCxnSpPr>
      </xdr:nvCxnSpPr>
      <xdr:spPr>
        <a:xfrm rot="16200000" flipH="1">
          <a:off x="1699589" y="52901827"/>
          <a:ext cx="2219662" cy="139302"/>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60704</xdr:colOff>
      <xdr:row>296</xdr:row>
      <xdr:rowOff>246203</xdr:rowOff>
    </xdr:from>
    <xdr:to>
      <xdr:col>49</xdr:col>
      <xdr:colOff>25589</xdr:colOff>
      <xdr:row>298</xdr:row>
      <xdr:rowOff>108897</xdr:rowOff>
    </xdr:to>
    <xdr:grpSp>
      <xdr:nvGrpSpPr>
        <xdr:cNvPr id="73" name="グループ化 72">
          <a:extLst>
            <a:ext uri="{FF2B5EF4-FFF2-40B4-BE49-F238E27FC236}">
              <a16:creationId xmlns:a16="http://schemas.microsoft.com/office/drawing/2014/main" id="{00000000-0008-0000-0000-000049000000}"/>
            </a:ext>
          </a:extLst>
        </xdr:cNvPr>
        <xdr:cNvGrpSpPr/>
      </xdr:nvGrpSpPr>
      <xdr:grpSpPr>
        <a:xfrm>
          <a:off x="6078236" y="52905846"/>
          <a:ext cx="2618278" cy="485447"/>
          <a:chOff x="6124538" y="58382365"/>
          <a:chExt cx="2834879" cy="295811"/>
        </a:xfrm>
      </xdr:grpSpPr>
      <xdr:sp macro="" textlink="">
        <xdr:nvSpPr>
          <xdr:cNvPr id="74" name="大かっこ 73">
            <a:extLst>
              <a:ext uri="{FF2B5EF4-FFF2-40B4-BE49-F238E27FC236}">
                <a16:creationId xmlns:a16="http://schemas.microsoft.com/office/drawing/2014/main" id="{00000000-0008-0000-0000-00004A000000}"/>
              </a:ext>
            </a:extLst>
          </xdr:cNvPr>
          <xdr:cNvSpPr/>
        </xdr:nvSpPr>
        <xdr:spPr>
          <a:xfrm>
            <a:off x="6124538" y="58417981"/>
            <a:ext cx="2834879" cy="205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6216901" y="58382365"/>
            <a:ext cx="2730741" cy="2958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密猟可能性種リストの作成 、情報共有アプリ運用、会議開催</a:t>
            </a:r>
            <a:r>
              <a:rPr kumimoji="1" lang="ja-JP" altLang="en-US" sz="1100">
                <a:solidFill>
                  <a:schemeClr val="dk1"/>
                </a:solidFill>
                <a:effectLst/>
                <a:latin typeface="+mn-lt"/>
                <a:ea typeface="+mn-ea"/>
                <a:cs typeface="+mn-cs"/>
              </a:rPr>
              <a:t>、看板作成等</a:t>
            </a:r>
            <a:endParaRPr kumimoji="1" lang="ja-JP" altLang="en-US" sz="1100">
              <a:solidFill>
                <a:schemeClr val="tx1"/>
              </a:solidFill>
              <a:effectLst/>
              <a:latin typeface="+mn-lt"/>
              <a:ea typeface="+mn-ea"/>
              <a:cs typeface="+mn-cs"/>
            </a:endParaRPr>
          </a:p>
        </xdr:txBody>
      </xdr:sp>
    </xdr:grpSp>
    <xdr:clientData/>
  </xdr:twoCellAnchor>
  <xdr:twoCellAnchor>
    <xdr:from>
      <xdr:col>26</xdr:col>
      <xdr:colOff>76953</xdr:colOff>
      <xdr:row>300</xdr:row>
      <xdr:rowOff>191284</xdr:rowOff>
    </xdr:from>
    <xdr:to>
      <xdr:col>33</xdr:col>
      <xdr:colOff>123904</xdr:colOff>
      <xdr:row>300</xdr:row>
      <xdr:rowOff>197299</xdr:rowOff>
    </xdr:to>
    <xdr:cxnSp macro="">
      <xdr:nvCxnSpPr>
        <xdr:cNvPr id="77" name="直線矢印コネクタ 76">
          <a:extLst>
            <a:ext uri="{FF2B5EF4-FFF2-40B4-BE49-F238E27FC236}">
              <a16:creationId xmlns:a16="http://schemas.microsoft.com/office/drawing/2014/main" id="{00000000-0008-0000-0000-00004D000000}"/>
            </a:ext>
          </a:extLst>
        </xdr:cNvPr>
        <xdr:cNvCxnSpPr>
          <a:endCxn id="63" idx="1"/>
        </xdr:cNvCxnSpPr>
      </xdr:nvCxnSpPr>
      <xdr:spPr>
        <a:xfrm flipV="1">
          <a:off x="4888439" y="53640141"/>
          <a:ext cx="1339176" cy="91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16647</xdr:colOff>
      <xdr:row>302</xdr:row>
      <xdr:rowOff>184596</xdr:rowOff>
    </xdr:from>
    <xdr:to>
      <xdr:col>26</xdr:col>
      <xdr:colOff>65812</xdr:colOff>
      <xdr:row>305</xdr:row>
      <xdr:rowOff>120113</xdr:rowOff>
    </xdr:to>
    <xdr:grpSp>
      <xdr:nvGrpSpPr>
        <xdr:cNvPr id="79" name="グループ化 78">
          <a:extLst>
            <a:ext uri="{FF2B5EF4-FFF2-40B4-BE49-F238E27FC236}">
              <a16:creationId xmlns:a16="http://schemas.microsoft.com/office/drawing/2014/main" id="{00000000-0008-0000-0000-00004F000000}"/>
            </a:ext>
          </a:extLst>
        </xdr:cNvPr>
        <xdr:cNvGrpSpPr/>
      </xdr:nvGrpSpPr>
      <xdr:grpSpPr>
        <a:xfrm>
          <a:off x="2846933" y="54718850"/>
          <a:ext cx="1821268" cy="880759"/>
          <a:chOff x="3002479" y="59104461"/>
          <a:chExt cx="1946043" cy="880057"/>
        </a:xfrm>
      </xdr:grpSpPr>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081621" y="59104461"/>
            <a:ext cx="1866901" cy="8205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職員巡視用物品購入、チラシ印刷、</a:t>
            </a:r>
            <a:r>
              <a:rPr kumimoji="1" lang="ja-JP" altLang="ja-JP" sz="1100">
                <a:solidFill>
                  <a:sysClr val="windowText" lastClr="000000"/>
                </a:solidFill>
                <a:effectLst/>
                <a:latin typeface="+mn-lt"/>
                <a:ea typeface="+mn-ea"/>
                <a:cs typeface="+mn-cs"/>
              </a:rPr>
              <a:t>のぼり作成</a:t>
            </a:r>
            <a:r>
              <a:rPr kumimoji="1" lang="ja-JP" altLang="en-US" sz="1100">
                <a:solidFill>
                  <a:sysClr val="windowText" lastClr="000000"/>
                </a:solidFill>
                <a:effectLst/>
                <a:latin typeface="+mn-lt"/>
                <a:ea typeface="+mn-ea"/>
                <a:cs typeface="+mn-cs"/>
              </a:rPr>
              <a:t>等　</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百万円</a:t>
            </a:r>
            <a:endParaRPr kumimoji="1" lang="ja-JP" altLang="en-US" sz="1100">
              <a:solidFill>
                <a:srgbClr val="FF0000"/>
              </a:solidFill>
              <a:effectLst/>
              <a:latin typeface="+mn-lt"/>
              <a:ea typeface="+mn-ea"/>
              <a:cs typeface="+mn-cs"/>
            </a:endParaRPr>
          </a:p>
        </xdr:txBody>
      </xdr:sp>
      <xdr:sp macro="" textlink="">
        <xdr:nvSpPr>
          <xdr:cNvPr id="81" name="大かっこ 80">
            <a:extLst>
              <a:ext uri="{FF2B5EF4-FFF2-40B4-BE49-F238E27FC236}">
                <a16:creationId xmlns:a16="http://schemas.microsoft.com/office/drawing/2014/main" id="{00000000-0008-0000-0000-000051000000}"/>
              </a:ext>
            </a:extLst>
          </xdr:cNvPr>
          <xdr:cNvSpPr/>
        </xdr:nvSpPr>
        <xdr:spPr>
          <a:xfrm>
            <a:off x="3002479" y="59148024"/>
            <a:ext cx="1917248" cy="836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28377</xdr:colOff>
      <xdr:row>296</xdr:row>
      <xdr:rowOff>40180</xdr:rowOff>
    </xdr:from>
    <xdr:to>
      <xdr:col>25</xdr:col>
      <xdr:colOff>155413</xdr:colOff>
      <xdr:row>298</xdr:row>
      <xdr:rowOff>64303</xdr:rowOff>
    </xdr:to>
    <xdr:grpSp>
      <xdr:nvGrpSpPr>
        <xdr:cNvPr id="82" name="グループ化 81">
          <a:extLst>
            <a:ext uri="{FF2B5EF4-FFF2-40B4-BE49-F238E27FC236}">
              <a16:creationId xmlns:a16="http://schemas.microsoft.com/office/drawing/2014/main" id="{00000000-0008-0000-0000-000052000000}"/>
            </a:ext>
          </a:extLst>
        </xdr:cNvPr>
        <xdr:cNvGrpSpPr/>
      </xdr:nvGrpSpPr>
      <xdr:grpSpPr>
        <a:xfrm>
          <a:off x="2861838" y="52699823"/>
          <a:ext cx="1715896" cy="653226"/>
          <a:chOff x="2988622" y="57407301"/>
          <a:chExt cx="1842032" cy="649430"/>
        </a:xfrm>
      </xdr:grpSpPr>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065808" y="57424577"/>
            <a:ext cx="1764846" cy="5413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資料作成、資料購入等</a:t>
            </a:r>
            <a:r>
              <a:rPr kumimoji="1" lang="ja-JP" altLang="en-US" sz="1100">
                <a:solidFill>
                  <a:srgbClr val="FF0000"/>
                </a:solidFill>
                <a:effectLst/>
                <a:latin typeface="+mn-lt"/>
                <a:ea typeface="+mn-ea"/>
                <a:cs typeface="+mn-cs"/>
              </a:rPr>
              <a:t>　</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百万円</a:t>
            </a:r>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2988622" y="57407301"/>
            <a:ext cx="1809635" cy="649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15</xdr:col>
      <xdr:colOff>44825</xdr:colOff>
      <xdr:row>292</xdr:row>
      <xdr:rowOff>302558</xdr:rowOff>
    </xdr:from>
    <xdr:to>
      <xdr:col>16</xdr:col>
      <xdr:colOff>40131</xdr:colOff>
      <xdr:row>294</xdr:row>
      <xdr:rowOff>146667</xdr:rowOff>
    </xdr:to>
    <xdr:cxnSp macro="">
      <xdr:nvCxnSpPr>
        <xdr:cNvPr id="85" name="カギ線コネクタ 84">
          <a:extLst>
            <a:ext uri="{FF2B5EF4-FFF2-40B4-BE49-F238E27FC236}">
              <a16:creationId xmlns:a16="http://schemas.microsoft.com/office/drawing/2014/main" id="{00000000-0008-0000-0000-000055000000}"/>
            </a:ext>
          </a:extLst>
        </xdr:cNvPr>
        <xdr:cNvCxnSpPr>
          <a:endCxn id="60" idx="1"/>
        </xdr:cNvCxnSpPr>
      </xdr:nvCxnSpPr>
      <xdr:spPr>
        <a:xfrm rot="16200000" flipH="1">
          <a:off x="2933099" y="51292166"/>
          <a:ext cx="471639" cy="197012"/>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153388</xdr:colOff>
      <xdr:row>286</xdr:row>
      <xdr:rowOff>403025</xdr:rowOff>
    </xdr:from>
    <xdr:to>
      <xdr:col>48</xdr:col>
      <xdr:colOff>43752</xdr:colOff>
      <xdr:row>287</xdr:row>
      <xdr:rowOff>278997</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6096988" y="48602989"/>
          <a:ext cx="2592000" cy="5409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一般財団法人自然環境研究センター</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94064</xdr:colOff>
      <xdr:row>286</xdr:row>
      <xdr:rowOff>120597</xdr:rowOff>
    </xdr:from>
    <xdr:to>
      <xdr:col>49</xdr:col>
      <xdr:colOff>22134</xdr:colOff>
      <xdr:row>286</xdr:row>
      <xdr:rowOff>375697</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6200950" y="48289883"/>
          <a:ext cx="2888984" cy="255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33</xdr:col>
      <xdr:colOff>105339</xdr:colOff>
      <xdr:row>287</xdr:row>
      <xdr:rowOff>314117</xdr:rowOff>
    </xdr:from>
    <xdr:to>
      <xdr:col>48</xdr:col>
      <xdr:colOff>37233</xdr:colOff>
      <xdr:row>288</xdr:row>
      <xdr:rowOff>130636</xdr:rowOff>
    </xdr:to>
    <xdr:grpSp>
      <xdr:nvGrpSpPr>
        <xdr:cNvPr id="105" name="グループ化 104">
          <a:extLst>
            <a:ext uri="{FF2B5EF4-FFF2-40B4-BE49-F238E27FC236}">
              <a16:creationId xmlns:a16="http://schemas.microsoft.com/office/drawing/2014/main" id="{00000000-0008-0000-0000-000069000000}"/>
            </a:ext>
          </a:extLst>
        </xdr:cNvPr>
        <xdr:cNvGrpSpPr/>
      </xdr:nvGrpSpPr>
      <xdr:grpSpPr>
        <a:xfrm>
          <a:off x="5939628" y="49615971"/>
          <a:ext cx="2588462" cy="480094"/>
          <a:chOff x="1360715" y="36433835"/>
          <a:chExt cx="2748642" cy="721454"/>
        </a:xfrm>
      </xdr:grpSpPr>
      <xdr:sp macro="" textlink="">
        <xdr:nvSpPr>
          <xdr:cNvPr id="106" name="大かっこ 105">
            <a:extLst>
              <a:ext uri="{FF2B5EF4-FFF2-40B4-BE49-F238E27FC236}">
                <a16:creationId xmlns:a16="http://schemas.microsoft.com/office/drawing/2014/main" id="{00000000-0008-0000-0000-00006A000000}"/>
              </a:ext>
            </a:extLst>
          </xdr:cNvPr>
          <xdr:cNvSpPr/>
        </xdr:nvSpPr>
        <xdr:spPr>
          <a:xfrm>
            <a:off x="1360715" y="36442912"/>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415633" y="36433835"/>
            <a:ext cx="2572404" cy="72145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希少野生動植物の届出電子システム運用保守 </a:t>
            </a:r>
            <a:endParaRPr lang="ja-JP" altLang="ja-JP">
              <a:effectLst/>
            </a:endParaRPr>
          </a:p>
        </xdr:txBody>
      </xdr:sp>
    </xdr:grpSp>
    <xdr:clientData/>
  </xdr:twoCellAnchor>
  <xdr:twoCellAnchor>
    <xdr:from>
      <xdr:col>29</xdr:col>
      <xdr:colOff>174174</xdr:colOff>
      <xdr:row>285</xdr:row>
      <xdr:rowOff>97973</xdr:rowOff>
    </xdr:from>
    <xdr:to>
      <xdr:col>33</xdr:col>
      <xdr:colOff>153389</xdr:colOff>
      <xdr:row>287</xdr:row>
      <xdr:rowOff>8503</xdr:rowOff>
    </xdr:to>
    <xdr:cxnSp macro="">
      <xdr:nvCxnSpPr>
        <xdr:cNvPr id="108" name="カギ線コネクタ 107">
          <a:extLst>
            <a:ext uri="{FF2B5EF4-FFF2-40B4-BE49-F238E27FC236}">
              <a16:creationId xmlns:a16="http://schemas.microsoft.com/office/drawing/2014/main" id="{00000000-0008-0000-0000-00006C000000}"/>
            </a:ext>
          </a:extLst>
        </xdr:cNvPr>
        <xdr:cNvCxnSpPr>
          <a:stCxn id="103" idx="1"/>
        </xdr:cNvCxnSpPr>
      </xdr:nvCxnSpPr>
      <xdr:spPr>
        <a:xfrm rot="10800000">
          <a:off x="5397338" y="47632918"/>
          <a:ext cx="699651" cy="1240567"/>
        </a:xfrm>
        <a:prstGeom prst="bentConnector2">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161918</xdr:colOff>
      <xdr:row>294</xdr:row>
      <xdr:rowOff>168088</xdr:rowOff>
    </xdr:from>
    <xdr:to>
      <xdr:col>29</xdr:col>
      <xdr:colOff>78441</xdr:colOff>
      <xdr:row>294</xdr:row>
      <xdr:rowOff>169081</xdr:rowOff>
    </xdr:to>
    <xdr:cxnSp macro="">
      <xdr:nvCxnSpPr>
        <xdr:cNvPr id="109" name="カギ線コネクタ 108">
          <a:extLst>
            <a:ext uri="{FF2B5EF4-FFF2-40B4-BE49-F238E27FC236}">
              <a16:creationId xmlns:a16="http://schemas.microsoft.com/office/drawing/2014/main" id="{00000000-0008-0000-0000-00006D000000}"/>
            </a:ext>
          </a:extLst>
        </xdr:cNvPr>
        <xdr:cNvCxnSpPr/>
      </xdr:nvCxnSpPr>
      <xdr:spPr>
        <a:xfrm flipV="1">
          <a:off x="5204565" y="51647912"/>
          <a:ext cx="723347" cy="993"/>
        </a:xfrm>
        <a:prstGeom prst="bentConnector3">
          <a:avLst>
            <a:gd name="adj1"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G30" sqref="G30:AX30"/>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83">
        <v>2022</v>
      </c>
      <c r="AE2" s="883"/>
      <c r="AF2" s="883"/>
      <c r="AG2" s="883"/>
      <c r="AH2" s="883"/>
      <c r="AI2" s="90" t="s">
        <v>358</v>
      </c>
      <c r="AJ2" s="883" t="s">
        <v>680</v>
      </c>
      <c r="AK2" s="883"/>
      <c r="AL2" s="883"/>
      <c r="AM2" s="883"/>
      <c r="AN2" s="90" t="s">
        <v>358</v>
      </c>
      <c r="AO2" s="883">
        <v>21</v>
      </c>
      <c r="AP2" s="883"/>
      <c r="AQ2" s="883"/>
      <c r="AR2" s="91" t="s">
        <v>358</v>
      </c>
      <c r="AS2" s="884">
        <v>214</v>
      </c>
      <c r="AT2" s="884"/>
      <c r="AU2" s="884"/>
      <c r="AV2" s="90" t="str">
        <f>IF(AW2="","","-")</f>
        <v/>
      </c>
      <c r="AW2" s="885"/>
      <c r="AX2" s="885"/>
    </row>
    <row r="3" spans="1:50" ht="21" customHeight="1" thickBot="1" x14ac:dyDescent="0.25">
      <c r="A3" s="886" t="s">
        <v>670</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60</v>
      </c>
      <c r="AJ3" s="888" t="s">
        <v>682</v>
      </c>
      <c r="AK3" s="888"/>
      <c r="AL3" s="888"/>
      <c r="AM3" s="888"/>
      <c r="AN3" s="888"/>
      <c r="AO3" s="888"/>
      <c r="AP3" s="888"/>
      <c r="AQ3" s="888"/>
      <c r="AR3" s="888"/>
      <c r="AS3" s="888"/>
      <c r="AT3" s="888"/>
      <c r="AU3" s="888"/>
      <c r="AV3" s="888"/>
      <c r="AW3" s="888"/>
      <c r="AX3" s="24" t="s">
        <v>61</v>
      </c>
    </row>
    <row r="4" spans="1:50" ht="24.75" customHeight="1" x14ac:dyDescent="0.2">
      <c r="A4" s="858" t="s">
        <v>23</v>
      </c>
      <c r="B4" s="859"/>
      <c r="C4" s="859"/>
      <c r="D4" s="859"/>
      <c r="E4" s="859"/>
      <c r="F4" s="859"/>
      <c r="G4" s="860" t="s">
        <v>683</v>
      </c>
      <c r="H4" s="861"/>
      <c r="I4" s="861"/>
      <c r="J4" s="861"/>
      <c r="K4" s="861"/>
      <c r="L4" s="861"/>
      <c r="M4" s="861"/>
      <c r="N4" s="861"/>
      <c r="O4" s="861"/>
      <c r="P4" s="861"/>
      <c r="Q4" s="861"/>
      <c r="R4" s="861"/>
      <c r="S4" s="861"/>
      <c r="T4" s="861"/>
      <c r="U4" s="861"/>
      <c r="V4" s="861"/>
      <c r="W4" s="861"/>
      <c r="X4" s="861"/>
      <c r="Y4" s="862" t="s">
        <v>1</v>
      </c>
      <c r="Z4" s="863"/>
      <c r="AA4" s="863"/>
      <c r="AB4" s="863"/>
      <c r="AC4" s="863"/>
      <c r="AD4" s="864"/>
      <c r="AE4" s="865" t="s">
        <v>684</v>
      </c>
      <c r="AF4" s="866"/>
      <c r="AG4" s="866"/>
      <c r="AH4" s="866"/>
      <c r="AI4" s="866"/>
      <c r="AJ4" s="866"/>
      <c r="AK4" s="866"/>
      <c r="AL4" s="866"/>
      <c r="AM4" s="866"/>
      <c r="AN4" s="866"/>
      <c r="AO4" s="866"/>
      <c r="AP4" s="867"/>
      <c r="AQ4" s="868" t="s">
        <v>2</v>
      </c>
      <c r="AR4" s="863"/>
      <c r="AS4" s="863"/>
      <c r="AT4" s="863"/>
      <c r="AU4" s="863"/>
      <c r="AV4" s="863"/>
      <c r="AW4" s="863"/>
      <c r="AX4" s="869"/>
    </row>
    <row r="5" spans="1:50" ht="30" customHeight="1" x14ac:dyDescent="0.2">
      <c r="A5" s="870" t="s">
        <v>63</v>
      </c>
      <c r="B5" s="871"/>
      <c r="C5" s="871"/>
      <c r="D5" s="871"/>
      <c r="E5" s="871"/>
      <c r="F5" s="872"/>
      <c r="G5" s="873" t="s">
        <v>685</v>
      </c>
      <c r="H5" s="874"/>
      <c r="I5" s="874"/>
      <c r="J5" s="874"/>
      <c r="K5" s="874"/>
      <c r="L5" s="874"/>
      <c r="M5" s="875" t="s">
        <v>62</v>
      </c>
      <c r="N5" s="876"/>
      <c r="O5" s="876"/>
      <c r="P5" s="876"/>
      <c r="Q5" s="876"/>
      <c r="R5" s="877"/>
      <c r="S5" s="878" t="s">
        <v>686</v>
      </c>
      <c r="T5" s="874"/>
      <c r="U5" s="874"/>
      <c r="V5" s="874"/>
      <c r="W5" s="874"/>
      <c r="X5" s="879"/>
      <c r="Y5" s="880" t="s">
        <v>3</v>
      </c>
      <c r="Z5" s="881"/>
      <c r="AA5" s="881"/>
      <c r="AB5" s="881"/>
      <c r="AC5" s="881"/>
      <c r="AD5" s="882"/>
      <c r="AE5" s="903" t="s">
        <v>687</v>
      </c>
      <c r="AF5" s="903"/>
      <c r="AG5" s="903"/>
      <c r="AH5" s="903"/>
      <c r="AI5" s="903"/>
      <c r="AJ5" s="903"/>
      <c r="AK5" s="903"/>
      <c r="AL5" s="903"/>
      <c r="AM5" s="903"/>
      <c r="AN5" s="903"/>
      <c r="AO5" s="903"/>
      <c r="AP5" s="904"/>
      <c r="AQ5" s="905" t="s">
        <v>850</v>
      </c>
      <c r="AR5" s="906"/>
      <c r="AS5" s="906"/>
      <c r="AT5" s="906"/>
      <c r="AU5" s="906"/>
      <c r="AV5" s="906"/>
      <c r="AW5" s="906"/>
      <c r="AX5" s="907"/>
    </row>
    <row r="6" spans="1:50" ht="39" customHeight="1" x14ac:dyDescent="0.2">
      <c r="A6" s="908" t="s">
        <v>4</v>
      </c>
      <c r="B6" s="909"/>
      <c r="C6" s="909"/>
      <c r="D6" s="909"/>
      <c r="E6" s="909"/>
      <c r="F6" s="909"/>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2">
      <c r="A7" s="889" t="s">
        <v>20</v>
      </c>
      <c r="B7" s="890"/>
      <c r="C7" s="890"/>
      <c r="D7" s="890"/>
      <c r="E7" s="890"/>
      <c r="F7" s="891"/>
      <c r="G7" s="913" t="s">
        <v>688</v>
      </c>
      <c r="H7" s="914"/>
      <c r="I7" s="914"/>
      <c r="J7" s="914"/>
      <c r="K7" s="914"/>
      <c r="L7" s="914"/>
      <c r="M7" s="914"/>
      <c r="N7" s="914"/>
      <c r="O7" s="914"/>
      <c r="P7" s="914"/>
      <c r="Q7" s="914"/>
      <c r="R7" s="914"/>
      <c r="S7" s="914"/>
      <c r="T7" s="914"/>
      <c r="U7" s="914"/>
      <c r="V7" s="914"/>
      <c r="W7" s="914"/>
      <c r="X7" s="915"/>
      <c r="Y7" s="916" t="s">
        <v>343</v>
      </c>
      <c r="Z7" s="735"/>
      <c r="AA7" s="735"/>
      <c r="AB7" s="735"/>
      <c r="AC7" s="735"/>
      <c r="AD7" s="917"/>
      <c r="AE7" s="845" t="s">
        <v>689</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2">
      <c r="A8" s="889" t="s">
        <v>232</v>
      </c>
      <c r="B8" s="890"/>
      <c r="C8" s="890"/>
      <c r="D8" s="890"/>
      <c r="E8" s="890"/>
      <c r="F8" s="891"/>
      <c r="G8" s="892" t="str">
        <f>入力規則等!A27</f>
        <v>-</v>
      </c>
      <c r="H8" s="893"/>
      <c r="I8" s="893"/>
      <c r="J8" s="893"/>
      <c r="K8" s="893"/>
      <c r="L8" s="893"/>
      <c r="M8" s="893"/>
      <c r="N8" s="893"/>
      <c r="O8" s="893"/>
      <c r="P8" s="893"/>
      <c r="Q8" s="893"/>
      <c r="R8" s="893"/>
      <c r="S8" s="893"/>
      <c r="T8" s="893"/>
      <c r="U8" s="893"/>
      <c r="V8" s="893"/>
      <c r="W8" s="893"/>
      <c r="X8" s="894"/>
      <c r="Y8" s="895" t="s">
        <v>233</v>
      </c>
      <c r="Z8" s="896"/>
      <c r="AA8" s="896"/>
      <c r="AB8" s="896"/>
      <c r="AC8" s="896"/>
      <c r="AD8" s="897"/>
      <c r="AE8" s="898" t="str">
        <f>入力規則等!K13</f>
        <v>その他の事項経費</v>
      </c>
      <c r="AF8" s="893"/>
      <c r="AG8" s="893"/>
      <c r="AH8" s="893"/>
      <c r="AI8" s="893"/>
      <c r="AJ8" s="893"/>
      <c r="AK8" s="893"/>
      <c r="AL8" s="893"/>
      <c r="AM8" s="893"/>
      <c r="AN8" s="893"/>
      <c r="AO8" s="893"/>
      <c r="AP8" s="893"/>
      <c r="AQ8" s="893"/>
      <c r="AR8" s="893"/>
      <c r="AS8" s="893"/>
      <c r="AT8" s="893"/>
      <c r="AU8" s="893"/>
      <c r="AV8" s="893"/>
      <c r="AW8" s="893"/>
      <c r="AX8" s="899"/>
    </row>
    <row r="9" spans="1:50" ht="58.5" customHeight="1" x14ac:dyDescent="0.2">
      <c r="A9" s="818" t="s">
        <v>21</v>
      </c>
      <c r="B9" s="819"/>
      <c r="C9" s="819"/>
      <c r="D9" s="819"/>
      <c r="E9" s="819"/>
      <c r="F9" s="819"/>
      <c r="G9" s="900" t="s">
        <v>715</v>
      </c>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2"/>
    </row>
    <row r="10" spans="1:50" ht="80.25" customHeight="1" x14ac:dyDescent="0.2">
      <c r="A10" s="806" t="s">
        <v>28</v>
      </c>
      <c r="B10" s="807"/>
      <c r="C10" s="807"/>
      <c r="D10" s="807"/>
      <c r="E10" s="807"/>
      <c r="F10" s="807"/>
      <c r="G10" s="808" t="s">
        <v>719</v>
      </c>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10"/>
    </row>
    <row r="11" spans="1:50" ht="42" customHeight="1" x14ac:dyDescent="0.2">
      <c r="A11" s="806" t="s">
        <v>5</v>
      </c>
      <c r="B11" s="807"/>
      <c r="C11" s="807"/>
      <c r="D11" s="807"/>
      <c r="E11" s="807"/>
      <c r="F11" s="811"/>
      <c r="G11" s="812" t="str">
        <f>入力規則等!P10</f>
        <v>直接実施、委託・請負</v>
      </c>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c r="AT11" s="813"/>
      <c r="AU11" s="813"/>
      <c r="AV11" s="813"/>
      <c r="AW11" s="813"/>
      <c r="AX11" s="814"/>
    </row>
    <row r="12" spans="1:50" ht="21" customHeight="1" x14ac:dyDescent="0.2">
      <c r="A12" s="815" t="s">
        <v>22</v>
      </c>
      <c r="B12" s="816"/>
      <c r="C12" s="816"/>
      <c r="D12" s="816"/>
      <c r="E12" s="816"/>
      <c r="F12" s="817"/>
      <c r="G12" s="821"/>
      <c r="H12" s="822"/>
      <c r="I12" s="822"/>
      <c r="J12" s="822"/>
      <c r="K12" s="822"/>
      <c r="L12" s="822"/>
      <c r="M12" s="822"/>
      <c r="N12" s="822"/>
      <c r="O12" s="822"/>
      <c r="P12" s="190" t="s">
        <v>490</v>
      </c>
      <c r="Q12" s="191"/>
      <c r="R12" s="191"/>
      <c r="S12" s="191"/>
      <c r="T12" s="191"/>
      <c r="U12" s="191"/>
      <c r="V12" s="192"/>
      <c r="W12" s="190" t="s">
        <v>642</v>
      </c>
      <c r="X12" s="191"/>
      <c r="Y12" s="191"/>
      <c r="Z12" s="191"/>
      <c r="AA12" s="191"/>
      <c r="AB12" s="191"/>
      <c r="AC12" s="192"/>
      <c r="AD12" s="190" t="s">
        <v>644</v>
      </c>
      <c r="AE12" s="191"/>
      <c r="AF12" s="191"/>
      <c r="AG12" s="191"/>
      <c r="AH12" s="191"/>
      <c r="AI12" s="191"/>
      <c r="AJ12" s="192"/>
      <c r="AK12" s="190" t="s">
        <v>661</v>
      </c>
      <c r="AL12" s="191"/>
      <c r="AM12" s="191"/>
      <c r="AN12" s="191"/>
      <c r="AO12" s="191"/>
      <c r="AP12" s="191"/>
      <c r="AQ12" s="192"/>
      <c r="AR12" s="190" t="s">
        <v>662</v>
      </c>
      <c r="AS12" s="191"/>
      <c r="AT12" s="191"/>
      <c r="AU12" s="191"/>
      <c r="AV12" s="191"/>
      <c r="AW12" s="191"/>
      <c r="AX12" s="851"/>
    </row>
    <row r="13" spans="1:50" ht="21" customHeight="1" x14ac:dyDescent="0.2">
      <c r="A13" s="355"/>
      <c r="B13" s="356"/>
      <c r="C13" s="356"/>
      <c r="D13" s="356"/>
      <c r="E13" s="356"/>
      <c r="F13" s="357"/>
      <c r="G13" s="835" t="s">
        <v>6</v>
      </c>
      <c r="H13" s="836"/>
      <c r="I13" s="852" t="s">
        <v>7</v>
      </c>
      <c r="J13" s="853"/>
      <c r="K13" s="853"/>
      <c r="L13" s="853"/>
      <c r="M13" s="853"/>
      <c r="N13" s="853"/>
      <c r="O13" s="854"/>
      <c r="P13" s="746">
        <v>32</v>
      </c>
      <c r="Q13" s="747"/>
      <c r="R13" s="747"/>
      <c r="S13" s="747"/>
      <c r="T13" s="747"/>
      <c r="U13" s="747"/>
      <c r="V13" s="748"/>
      <c r="W13" s="746">
        <v>50</v>
      </c>
      <c r="X13" s="747"/>
      <c r="Y13" s="747"/>
      <c r="Z13" s="747"/>
      <c r="AA13" s="747"/>
      <c r="AB13" s="747"/>
      <c r="AC13" s="748"/>
      <c r="AD13" s="746">
        <v>47</v>
      </c>
      <c r="AE13" s="747"/>
      <c r="AF13" s="747"/>
      <c r="AG13" s="747"/>
      <c r="AH13" s="747"/>
      <c r="AI13" s="747"/>
      <c r="AJ13" s="748"/>
      <c r="AK13" s="746">
        <v>47</v>
      </c>
      <c r="AL13" s="747"/>
      <c r="AM13" s="747"/>
      <c r="AN13" s="747"/>
      <c r="AO13" s="747"/>
      <c r="AP13" s="747"/>
      <c r="AQ13" s="748"/>
      <c r="AR13" s="783">
        <v>47</v>
      </c>
      <c r="AS13" s="784"/>
      <c r="AT13" s="784"/>
      <c r="AU13" s="784"/>
      <c r="AV13" s="784"/>
      <c r="AW13" s="784"/>
      <c r="AX13" s="855"/>
    </row>
    <row r="14" spans="1:50" ht="21" customHeight="1" x14ac:dyDescent="0.2">
      <c r="A14" s="355"/>
      <c r="B14" s="356"/>
      <c r="C14" s="356"/>
      <c r="D14" s="356"/>
      <c r="E14" s="356"/>
      <c r="F14" s="357"/>
      <c r="G14" s="837"/>
      <c r="H14" s="838"/>
      <c r="I14" s="830" t="s">
        <v>8</v>
      </c>
      <c r="J14" s="831"/>
      <c r="K14" s="831"/>
      <c r="L14" s="831"/>
      <c r="M14" s="831"/>
      <c r="N14" s="831"/>
      <c r="O14" s="832"/>
      <c r="P14" s="746" t="s">
        <v>689</v>
      </c>
      <c r="Q14" s="747"/>
      <c r="R14" s="747"/>
      <c r="S14" s="747"/>
      <c r="T14" s="747"/>
      <c r="U14" s="747"/>
      <c r="V14" s="748"/>
      <c r="W14" s="746" t="s">
        <v>689</v>
      </c>
      <c r="X14" s="747"/>
      <c r="Y14" s="747"/>
      <c r="Z14" s="747"/>
      <c r="AA14" s="747"/>
      <c r="AB14" s="747"/>
      <c r="AC14" s="748"/>
      <c r="AD14" s="746" t="s">
        <v>689</v>
      </c>
      <c r="AE14" s="747"/>
      <c r="AF14" s="747"/>
      <c r="AG14" s="747"/>
      <c r="AH14" s="747"/>
      <c r="AI14" s="747"/>
      <c r="AJ14" s="748"/>
      <c r="AK14" s="746" t="s">
        <v>689</v>
      </c>
      <c r="AL14" s="747"/>
      <c r="AM14" s="747"/>
      <c r="AN14" s="747"/>
      <c r="AO14" s="747"/>
      <c r="AP14" s="747"/>
      <c r="AQ14" s="748"/>
      <c r="AR14" s="841"/>
      <c r="AS14" s="841"/>
      <c r="AT14" s="841"/>
      <c r="AU14" s="841"/>
      <c r="AV14" s="841"/>
      <c r="AW14" s="841"/>
      <c r="AX14" s="842"/>
    </row>
    <row r="15" spans="1:50" ht="21" customHeight="1" x14ac:dyDescent="0.2">
      <c r="A15" s="355"/>
      <c r="B15" s="356"/>
      <c r="C15" s="356"/>
      <c r="D15" s="356"/>
      <c r="E15" s="356"/>
      <c r="F15" s="357"/>
      <c r="G15" s="837"/>
      <c r="H15" s="838"/>
      <c r="I15" s="830" t="s">
        <v>48</v>
      </c>
      <c r="J15" s="843"/>
      <c r="K15" s="843"/>
      <c r="L15" s="843"/>
      <c r="M15" s="843"/>
      <c r="N15" s="843"/>
      <c r="O15" s="844"/>
      <c r="P15" s="746" t="s">
        <v>689</v>
      </c>
      <c r="Q15" s="747"/>
      <c r="R15" s="747"/>
      <c r="S15" s="747"/>
      <c r="T15" s="747"/>
      <c r="U15" s="747"/>
      <c r="V15" s="748"/>
      <c r="W15" s="746" t="s">
        <v>689</v>
      </c>
      <c r="X15" s="747"/>
      <c r="Y15" s="747"/>
      <c r="Z15" s="747"/>
      <c r="AA15" s="747"/>
      <c r="AB15" s="747"/>
      <c r="AC15" s="748"/>
      <c r="AD15" s="746" t="s">
        <v>689</v>
      </c>
      <c r="AE15" s="747"/>
      <c r="AF15" s="747"/>
      <c r="AG15" s="747"/>
      <c r="AH15" s="747"/>
      <c r="AI15" s="747"/>
      <c r="AJ15" s="748"/>
      <c r="AK15" s="746" t="s">
        <v>689</v>
      </c>
      <c r="AL15" s="747"/>
      <c r="AM15" s="747"/>
      <c r="AN15" s="747"/>
      <c r="AO15" s="747"/>
      <c r="AP15" s="747"/>
      <c r="AQ15" s="748"/>
      <c r="AR15" s="746" t="s">
        <v>358</v>
      </c>
      <c r="AS15" s="747"/>
      <c r="AT15" s="747"/>
      <c r="AU15" s="747"/>
      <c r="AV15" s="747"/>
      <c r="AW15" s="747"/>
      <c r="AX15" s="856"/>
    </row>
    <row r="16" spans="1:50" ht="21" customHeight="1" x14ac:dyDescent="0.2">
      <c r="A16" s="355"/>
      <c r="B16" s="356"/>
      <c r="C16" s="356"/>
      <c r="D16" s="356"/>
      <c r="E16" s="356"/>
      <c r="F16" s="357"/>
      <c r="G16" s="837"/>
      <c r="H16" s="838"/>
      <c r="I16" s="830" t="s">
        <v>49</v>
      </c>
      <c r="J16" s="843"/>
      <c r="K16" s="843"/>
      <c r="L16" s="843"/>
      <c r="M16" s="843"/>
      <c r="N16" s="843"/>
      <c r="O16" s="844"/>
      <c r="P16" s="746" t="s">
        <v>689</v>
      </c>
      <c r="Q16" s="747"/>
      <c r="R16" s="747"/>
      <c r="S16" s="747"/>
      <c r="T16" s="747"/>
      <c r="U16" s="747"/>
      <c r="V16" s="748"/>
      <c r="W16" s="746" t="s">
        <v>689</v>
      </c>
      <c r="X16" s="747"/>
      <c r="Y16" s="747"/>
      <c r="Z16" s="747"/>
      <c r="AA16" s="747"/>
      <c r="AB16" s="747"/>
      <c r="AC16" s="748"/>
      <c r="AD16" s="746" t="s">
        <v>689</v>
      </c>
      <c r="AE16" s="747"/>
      <c r="AF16" s="747"/>
      <c r="AG16" s="747"/>
      <c r="AH16" s="747"/>
      <c r="AI16" s="747"/>
      <c r="AJ16" s="748"/>
      <c r="AK16" s="746" t="s">
        <v>689</v>
      </c>
      <c r="AL16" s="747"/>
      <c r="AM16" s="747"/>
      <c r="AN16" s="747"/>
      <c r="AO16" s="747"/>
      <c r="AP16" s="747"/>
      <c r="AQ16" s="748"/>
      <c r="AR16" s="848"/>
      <c r="AS16" s="849"/>
      <c r="AT16" s="849"/>
      <c r="AU16" s="849"/>
      <c r="AV16" s="849"/>
      <c r="AW16" s="849"/>
      <c r="AX16" s="850"/>
    </row>
    <row r="17" spans="1:50" ht="24.75" customHeight="1" x14ac:dyDescent="0.2">
      <c r="A17" s="355"/>
      <c r="B17" s="356"/>
      <c r="C17" s="356"/>
      <c r="D17" s="356"/>
      <c r="E17" s="356"/>
      <c r="F17" s="357"/>
      <c r="G17" s="837"/>
      <c r="H17" s="838"/>
      <c r="I17" s="830" t="s">
        <v>47</v>
      </c>
      <c r="J17" s="831"/>
      <c r="K17" s="831"/>
      <c r="L17" s="831"/>
      <c r="M17" s="831"/>
      <c r="N17" s="831"/>
      <c r="O17" s="832"/>
      <c r="P17" s="746" t="s">
        <v>689</v>
      </c>
      <c r="Q17" s="747"/>
      <c r="R17" s="747"/>
      <c r="S17" s="747"/>
      <c r="T17" s="747"/>
      <c r="U17" s="747"/>
      <c r="V17" s="748"/>
      <c r="W17" s="746" t="s">
        <v>689</v>
      </c>
      <c r="X17" s="747"/>
      <c r="Y17" s="747"/>
      <c r="Z17" s="747"/>
      <c r="AA17" s="747"/>
      <c r="AB17" s="747"/>
      <c r="AC17" s="748"/>
      <c r="AD17" s="746" t="s">
        <v>689</v>
      </c>
      <c r="AE17" s="747"/>
      <c r="AF17" s="747"/>
      <c r="AG17" s="747"/>
      <c r="AH17" s="747"/>
      <c r="AI17" s="747"/>
      <c r="AJ17" s="748"/>
      <c r="AK17" s="746" t="s">
        <v>689</v>
      </c>
      <c r="AL17" s="747"/>
      <c r="AM17" s="747"/>
      <c r="AN17" s="747"/>
      <c r="AO17" s="747"/>
      <c r="AP17" s="747"/>
      <c r="AQ17" s="748"/>
      <c r="AR17" s="833"/>
      <c r="AS17" s="833"/>
      <c r="AT17" s="833"/>
      <c r="AU17" s="833"/>
      <c r="AV17" s="833"/>
      <c r="AW17" s="833"/>
      <c r="AX17" s="834"/>
    </row>
    <row r="18" spans="1:50" ht="24.75" customHeight="1" x14ac:dyDescent="0.2">
      <c r="A18" s="355"/>
      <c r="B18" s="356"/>
      <c r="C18" s="356"/>
      <c r="D18" s="356"/>
      <c r="E18" s="356"/>
      <c r="F18" s="357"/>
      <c r="G18" s="839"/>
      <c r="H18" s="840"/>
      <c r="I18" s="823" t="s">
        <v>18</v>
      </c>
      <c r="J18" s="824"/>
      <c r="K18" s="824"/>
      <c r="L18" s="824"/>
      <c r="M18" s="824"/>
      <c r="N18" s="824"/>
      <c r="O18" s="825"/>
      <c r="P18" s="826">
        <f>SUM(P13:V17)</f>
        <v>32</v>
      </c>
      <c r="Q18" s="827"/>
      <c r="R18" s="827"/>
      <c r="S18" s="827"/>
      <c r="T18" s="827"/>
      <c r="U18" s="827"/>
      <c r="V18" s="828"/>
      <c r="W18" s="826">
        <f>SUM(W13:AC17)</f>
        <v>50</v>
      </c>
      <c r="X18" s="827"/>
      <c r="Y18" s="827"/>
      <c r="Z18" s="827"/>
      <c r="AA18" s="827"/>
      <c r="AB18" s="827"/>
      <c r="AC18" s="828"/>
      <c r="AD18" s="826">
        <f>SUM(AD13:AJ17)</f>
        <v>47</v>
      </c>
      <c r="AE18" s="827"/>
      <c r="AF18" s="827"/>
      <c r="AG18" s="827"/>
      <c r="AH18" s="827"/>
      <c r="AI18" s="827"/>
      <c r="AJ18" s="828"/>
      <c r="AK18" s="826">
        <f>SUM(AK13:AQ17)</f>
        <v>47</v>
      </c>
      <c r="AL18" s="827"/>
      <c r="AM18" s="827"/>
      <c r="AN18" s="827"/>
      <c r="AO18" s="827"/>
      <c r="AP18" s="827"/>
      <c r="AQ18" s="828"/>
      <c r="AR18" s="826">
        <f>SUM(AR13:AX17)</f>
        <v>47</v>
      </c>
      <c r="AS18" s="827"/>
      <c r="AT18" s="827"/>
      <c r="AU18" s="827"/>
      <c r="AV18" s="827"/>
      <c r="AW18" s="827"/>
      <c r="AX18" s="829"/>
    </row>
    <row r="19" spans="1:50" ht="24.75" customHeight="1" x14ac:dyDescent="0.2">
      <c r="A19" s="355"/>
      <c r="B19" s="356"/>
      <c r="C19" s="356"/>
      <c r="D19" s="356"/>
      <c r="E19" s="356"/>
      <c r="F19" s="357"/>
      <c r="G19" s="798" t="s">
        <v>9</v>
      </c>
      <c r="H19" s="799"/>
      <c r="I19" s="799"/>
      <c r="J19" s="799"/>
      <c r="K19" s="799"/>
      <c r="L19" s="799"/>
      <c r="M19" s="799"/>
      <c r="N19" s="799"/>
      <c r="O19" s="799"/>
      <c r="P19" s="746">
        <v>23</v>
      </c>
      <c r="Q19" s="747"/>
      <c r="R19" s="747"/>
      <c r="S19" s="747"/>
      <c r="T19" s="747"/>
      <c r="U19" s="747"/>
      <c r="V19" s="748"/>
      <c r="W19" s="746">
        <v>39</v>
      </c>
      <c r="X19" s="747"/>
      <c r="Y19" s="747"/>
      <c r="Z19" s="747"/>
      <c r="AA19" s="747"/>
      <c r="AB19" s="747"/>
      <c r="AC19" s="748"/>
      <c r="AD19" s="746">
        <v>38</v>
      </c>
      <c r="AE19" s="747"/>
      <c r="AF19" s="747"/>
      <c r="AG19" s="747"/>
      <c r="AH19" s="747"/>
      <c r="AI19" s="747"/>
      <c r="AJ19" s="748"/>
      <c r="AK19" s="795"/>
      <c r="AL19" s="795"/>
      <c r="AM19" s="795"/>
      <c r="AN19" s="795"/>
      <c r="AO19" s="795"/>
      <c r="AP19" s="795"/>
      <c r="AQ19" s="795"/>
      <c r="AR19" s="795"/>
      <c r="AS19" s="795"/>
      <c r="AT19" s="795"/>
      <c r="AU19" s="795"/>
      <c r="AV19" s="795"/>
      <c r="AW19" s="795"/>
      <c r="AX19" s="797"/>
    </row>
    <row r="20" spans="1:50" ht="24.75" customHeight="1" x14ac:dyDescent="0.2">
      <c r="A20" s="355"/>
      <c r="B20" s="356"/>
      <c r="C20" s="356"/>
      <c r="D20" s="356"/>
      <c r="E20" s="356"/>
      <c r="F20" s="357"/>
      <c r="G20" s="798" t="s">
        <v>10</v>
      </c>
      <c r="H20" s="799"/>
      <c r="I20" s="799"/>
      <c r="J20" s="799"/>
      <c r="K20" s="799"/>
      <c r="L20" s="799"/>
      <c r="M20" s="799"/>
      <c r="N20" s="799"/>
      <c r="O20" s="799"/>
      <c r="P20" s="794">
        <f>IF(P18=0, "-", SUM(P19)/P18)</f>
        <v>0.71875</v>
      </c>
      <c r="Q20" s="794"/>
      <c r="R20" s="794"/>
      <c r="S20" s="794"/>
      <c r="T20" s="794"/>
      <c r="U20" s="794"/>
      <c r="V20" s="794"/>
      <c r="W20" s="794">
        <f>IF(W18=0, "-", SUM(W19)/W18)</f>
        <v>0.78</v>
      </c>
      <c r="X20" s="794"/>
      <c r="Y20" s="794"/>
      <c r="Z20" s="794"/>
      <c r="AA20" s="794"/>
      <c r="AB20" s="794"/>
      <c r="AC20" s="794"/>
      <c r="AD20" s="794">
        <f>IF(AD18=0, "-", SUM(AD19)/AD18)</f>
        <v>0.80851063829787229</v>
      </c>
      <c r="AE20" s="794"/>
      <c r="AF20" s="794"/>
      <c r="AG20" s="794"/>
      <c r="AH20" s="794"/>
      <c r="AI20" s="794"/>
      <c r="AJ20" s="794"/>
      <c r="AK20" s="795"/>
      <c r="AL20" s="795"/>
      <c r="AM20" s="795"/>
      <c r="AN20" s="795"/>
      <c r="AO20" s="795"/>
      <c r="AP20" s="795"/>
      <c r="AQ20" s="796"/>
      <c r="AR20" s="796"/>
      <c r="AS20" s="796"/>
      <c r="AT20" s="796"/>
      <c r="AU20" s="795"/>
      <c r="AV20" s="795"/>
      <c r="AW20" s="795"/>
      <c r="AX20" s="797"/>
    </row>
    <row r="21" spans="1:50" ht="25.5" customHeight="1" x14ac:dyDescent="0.2">
      <c r="A21" s="818"/>
      <c r="B21" s="819"/>
      <c r="C21" s="819"/>
      <c r="D21" s="819"/>
      <c r="E21" s="819"/>
      <c r="F21" s="820"/>
      <c r="G21" s="792" t="s">
        <v>313</v>
      </c>
      <c r="H21" s="793"/>
      <c r="I21" s="793"/>
      <c r="J21" s="793"/>
      <c r="K21" s="793"/>
      <c r="L21" s="793"/>
      <c r="M21" s="793"/>
      <c r="N21" s="793"/>
      <c r="O21" s="793"/>
      <c r="P21" s="794">
        <f>IF(P19=0, "-", SUM(P19)/SUM(P13,P14))</f>
        <v>0.71875</v>
      </c>
      <c r="Q21" s="794"/>
      <c r="R21" s="794"/>
      <c r="S21" s="794"/>
      <c r="T21" s="794"/>
      <c r="U21" s="794"/>
      <c r="V21" s="794"/>
      <c r="W21" s="794">
        <f>IF(W19=0, "-", SUM(W19)/SUM(W13,W14))</f>
        <v>0.78</v>
      </c>
      <c r="X21" s="794"/>
      <c r="Y21" s="794"/>
      <c r="Z21" s="794"/>
      <c r="AA21" s="794"/>
      <c r="AB21" s="794"/>
      <c r="AC21" s="794"/>
      <c r="AD21" s="794">
        <f>IF(AD19=0, "-", SUM(AD19)/SUM(AD13,AD14))</f>
        <v>0.80851063829787229</v>
      </c>
      <c r="AE21" s="794"/>
      <c r="AF21" s="794"/>
      <c r="AG21" s="794"/>
      <c r="AH21" s="794"/>
      <c r="AI21" s="794"/>
      <c r="AJ21" s="794"/>
      <c r="AK21" s="795"/>
      <c r="AL21" s="795"/>
      <c r="AM21" s="795"/>
      <c r="AN21" s="795"/>
      <c r="AO21" s="795"/>
      <c r="AP21" s="795"/>
      <c r="AQ21" s="796"/>
      <c r="AR21" s="796"/>
      <c r="AS21" s="796"/>
      <c r="AT21" s="796"/>
      <c r="AU21" s="795"/>
      <c r="AV21" s="795"/>
      <c r="AW21" s="795"/>
      <c r="AX21" s="797"/>
    </row>
    <row r="22" spans="1:50" ht="18.75" customHeight="1" x14ac:dyDescent="0.2">
      <c r="A22" s="752" t="s">
        <v>665</v>
      </c>
      <c r="B22" s="753"/>
      <c r="C22" s="753"/>
      <c r="D22" s="753"/>
      <c r="E22" s="753"/>
      <c r="F22" s="754"/>
      <c r="G22" s="758" t="s">
        <v>302</v>
      </c>
      <c r="H22" s="598"/>
      <c r="I22" s="598"/>
      <c r="J22" s="598"/>
      <c r="K22" s="598"/>
      <c r="L22" s="598"/>
      <c r="M22" s="598"/>
      <c r="N22" s="598"/>
      <c r="O22" s="599"/>
      <c r="P22" s="759" t="s">
        <v>663</v>
      </c>
      <c r="Q22" s="598"/>
      <c r="R22" s="598"/>
      <c r="S22" s="598"/>
      <c r="T22" s="598"/>
      <c r="U22" s="598"/>
      <c r="V22" s="599"/>
      <c r="W22" s="759" t="s">
        <v>664</v>
      </c>
      <c r="X22" s="598"/>
      <c r="Y22" s="598"/>
      <c r="Z22" s="598"/>
      <c r="AA22" s="598"/>
      <c r="AB22" s="598"/>
      <c r="AC22" s="599"/>
      <c r="AD22" s="759" t="s">
        <v>301</v>
      </c>
      <c r="AE22" s="598"/>
      <c r="AF22" s="598"/>
      <c r="AG22" s="598"/>
      <c r="AH22" s="598"/>
      <c r="AI22" s="598"/>
      <c r="AJ22" s="598"/>
      <c r="AK22" s="598"/>
      <c r="AL22" s="598"/>
      <c r="AM22" s="598"/>
      <c r="AN22" s="598"/>
      <c r="AO22" s="598"/>
      <c r="AP22" s="598"/>
      <c r="AQ22" s="598"/>
      <c r="AR22" s="598"/>
      <c r="AS22" s="598"/>
      <c r="AT22" s="598"/>
      <c r="AU22" s="598"/>
      <c r="AV22" s="598"/>
      <c r="AW22" s="598"/>
      <c r="AX22" s="779"/>
    </row>
    <row r="23" spans="1:50" ht="25.5" customHeight="1" x14ac:dyDescent="0.2">
      <c r="A23" s="755"/>
      <c r="B23" s="756"/>
      <c r="C23" s="756"/>
      <c r="D23" s="756"/>
      <c r="E23" s="756"/>
      <c r="F23" s="757"/>
      <c r="G23" s="780" t="s">
        <v>690</v>
      </c>
      <c r="H23" s="781"/>
      <c r="I23" s="781"/>
      <c r="J23" s="781"/>
      <c r="K23" s="781"/>
      <c r="L23" s="781"/>
      <c r="M23" s="781"/>
      <c r="N23" s="781"/>
      <c r="O23" s="782"/>
      <c r="P23" s="783">
        <v>46</v>
      </c>
      <c r="Q23" s="784"/>
      <c r="R23" s="784"/>
      <c r="S23" s="784"/>
      <c r="T23" s="784"/>
      <c r="U23" s="784"/>
      <c r="V23" s="785"/>
      <c r="W23" s="783">
        <v>46</v>
      </c>
      <c r="X23" s="784"/>
      <c r="Y23" s="784"/>
      <c r="Z23" s="784"/>
      <c r="AA23" s="784"/>
      <c r="AB23" s="784"/>
      <c r="AC23" s="785"/>
      <c r="AD23" s="786" t="s">
        <v>358</v>
      </c>
      <c r="AE23" s="787"/>
      <c r="AF23" s="787"/>
      <c r="AG23" s="787"/>
      <c r="AH23" s="787"/>
      <c r="AI23" s="787"/>
      <c r="AJ23" s="787"/>
      <c r="AK23" s="787"/>
      <c r="AL23" s="787"/>
      <c r="AM23" s="787"/>
      <c r="AN23" s="787"/>
      <c r="AO23" s="787"/>
      <c r="AP23" s="787"/>
      <c r="AQ23" s="787"/>
      <c r="AR23" s="787"/>
      <c r="AS23" s="787"/>
      <c r="AT23" s="787"/>
      <c r="AU23" s="787"/>
      <c r="AV23" s="787"/>
      <c r="AW23" s="787"/>
      <c r="AX23" s="788"/>
    </row>
    <row r="24" spans="1:50" ht="25.5" customHeight="1" x14ac:dyDescent="0.2">
      <c r="A24" s="755"/>
      <c r="B24" s="756"/>
      <c r="C24" s="756"/>
      <c r="D24" s="756"/>
      <c r="E24" s="756"/>
      <c r="F24" s="757"/>
      <c r="G24" s="749" t="s">
        <v>691</v>
      </c>
      <c r="H24" s="750"/>
      <c r="I24" s="750"/>
      <c r="J24" s="750"/>
      <c r="K24" s="750"/>
      <c r="L24" s="750"/>
      <c r="M24" s="750"/>
      <c r="N24" s="750"/>
      <c r="O24" s="751"/>
      <c r="P24" s="746">
        <v>1</v>
      </c>
      <c r="Q24" s="747"/>
      <c r="R24" s="747"/>
      <c r="S24" s="747"/>
      <c r="T24" s="747"/>
      <c r="U24" s="747"/>
      <c r="V24" s="748"/>
      <c r="W24" s="746">
        <v>1</v>
      </c>
      <c r="X24" s="747"/>
      <c r="Y24" s="747"/>
      <c r="Z24" s="747"/>
      <c r="AA24" s="747"/>
      <c r="AB24" s="747"/>
      <c r="AC24" s="748"/>
      <c r="AD24" s="789"/>
      <c r="AE24" s="790"/>
      <c r="AF24" s="790"/>
      <c r="AG24" s="790"/>
      <c r="AH24" s="790"/>
      <c r="AI24" s="790"/>
      <c r="AJ24" s="790"/>
      <c r="AK24" s="790"/>
      <c r="AL24" s="790"/>
      <c r="AM24" s="790"/>
      <c r="AN24" s="790"/>
      <c r="AO24" s="790"/>
      <c r="AP24" s="790"/>
      <c r="AQ24" s="790"/>
      <c r="AR24" s="790"/>
      <c r="AS24" s="790"/>
      <c r="AT24" s="790"/>
      <c r="AU24" s="790"/>
      <c r="AV24" s="790"/>
      <c r="AW24" s="790"/>
      <c r="AX24" s="791"/>
    </row>
    <row r="25" spans="1:50" ht="25.5" customHeight="1" x14ac:dyDescent="0.2">
      <c r="A25" s="755"/>
      <c r="B25" s="756"/>
      <c r="C25" s="756"/>
      <c r="D25" s="756"/>
      <c r="E25" s="756"/>
      <c r="F25" s="757"/>
      <c r="G25" s="749" t="s">
        <v>692</v>
      </c>
      <c r="H25" s="750"/>
      <c r="I25" s="750"/>
      <c r="J25" s="750"/>
      <c r="K25" s="750"/>
      <c r="L25" s="750"/>
      <c r="M25" s="750"/>
      <c r="N25" s="750"/>
      <c r="O25" s="751"/>
      <c r="P25" s="746">
        <v>0.4</v>
      </c>
      <c r="Q25" s="747"/>
      <c r="R25" s="747"/>
      <c r="S25" s="747"/>
      <c r="T25" s="747"/>
      <c r="U25" s="747"/>
      <c r="V25" s="748"/>
      <c r="W25" s="746">
        <v>0.4</v>
      </c>
      <c r="X25" s="747"/>
      <c r="Y25" s="747"/>
      <c r="Z25" s="747"/>
      <c r="AA25" s="747"/>
      <c r="AB25" s="747"/>
      <c r="AC25" s="748"/>
      <c r="AD25" s="789"/>
      <c r="AE25" s="790"/>
      <c r="AF25" s="790"/>
      <c r="AG25" s="790"/>
      <c r="AH25" s="790"/>
      <c r="AI25" s="790"/>
      <c r="AJ25" s="790"/>
      <c r="AK25" s="790"/>
      <c r="AL25" s="790"/>
      <c r="AM25" s="790"/>
      <c r="AN25" s="790"/>
      <c r="AO25" s="790"/>
      <c r="AP25" s="790"/>
      <c r="AQ25" s="790"/>
      <c r="AR25" s="790"/>
      <c r="AS25" s="790"/>
      <c r="AT25" s="790"/>
      <c r="AU25" s="790"/>
      <c r="AV25" s="790"/>
      <c r="AW25" s="790"/>
      <c r="AX25" s="791"/>
    </row>
    <row r="26" spans="1:50" ht="25.5" customHeight="1" x14ac:dyDescent="0.2">
      <c r="A26" s="755"/>
      <c r="B26" s="756"/>
      <c r="C26" s="756"/>
      <c r="D26" s="756"/>
      <c r="E26" s="756"/>
      <c r="F26" s="757"/>
      <c r="G26" s="749" t="s">
        <v>693</v>
      </c>
      <c r="H26" s="750"/>
      <c r="I26" s="750"/>
      <c r="J26" s="750"/>
      <c r="K26" s="750"/>
      <c r="L26" s="750"/>
      <c r="M26" s="750"/>
      <c r="N26" s="750"/>
      <c r="O26" s="751"/>
      <c r="P26" s="746">
        <v>0.1</v>
      </c>
      <c r="Q26" s="747"/>
      <c r="R26" s="747"/>
      <c r="S26" s="747"/>
      <c r="T26" s="747"/>
      <c r="U26" s="747"/>
      <c r="V26" s="748"/>
      <c r="W26" s="746">
        <v>0.1</v>
      </c>
      <c r="X26" s="747"/>
      <c r="Y26" s="747"/>
      <c r="Z26" s="747"/>
      <c r="AA26" s="747"/>
      <c r="AB26" s="747"/>
      <c r="AC26" s="748"/>
      <c r="AD26" s="789"/>
      <c r="AE26" s="790"/>
      <c r="AF26" s="790"/>
      <c r="AG26" s="790"/>
      <c r="AH26" s="790"/>
      <c r="AI26" s="790"/>
      <c r="AJ26" s="790"/>
      <c r="AK26" s="790"/>
      <c r="AL26" s="790"/>
      <c r="AM26" s="790"/>
      <c r="AN26" s="790"/>
      <c r="AO26" s="790"/>
      <c r="AP26" s="790"/>
      <c r="AQ26" s="790"/>
      <c r="AR26" s="790"/>
      <c r="AS26" s="790"/>
      <c r="AT26" s="790"/>
      <c r="AU26" s="790"/>
      <c r="AV26" s="790"/>
      <c r="AW26" s="790"/>
      <c r="AX26" s="791"/>
    </row>
    <row r="27" spans="1:50" ht="25.5" hidden="1" customHeight="1" x14ac:dyDescent="0.2">
      <c r="A27" s="755"/>
      <c r="B27" s="756"/>
      <c r="C27" s="756"/>
      <c r="D27" s="756"/>
      <c r="E27" s="756"/>
      <c r="F27" s="757"/>
      <c r="G27" s="749"/>
      <c r="H27" s="750"/>
      <c r="I27" s="750"/>
      <c r="J27" s="750"/>
      <c r="K27" s="750"/>
      <c r="L27" s="750"/>
      <c r="M27" s="750"/>
      <c r="N27" s="750"/>
      <c r="O27" s="751"/>
      <c r="P27" s="746"/>
      <c r="Q27" s="747"/>
      <c r="R27" s="747"/>
      <c r="S27" s="747"/>
      <c r="T27" s="747"/>
      <c r="U27" s="747"/>
      <c r="V27" s="748"/>
      <c r="W27" s="746"/>
      <c r="X27" s="747"/>
      <c r="Y27" s="747"/>
      <c r="Z27" s="747"/>
      <c r="AA27" s="747"/>
      <c r="AB27" s="747"/>
      <c r="AC27" s="748"/>
      <c r="AD27" s="789"/>
      <c r="AE27" s="790"/>
      <c r="AF27" s="790"/>
      <c r="AG27" s="790"/>
      <c r="AH27" s="790"/>
      <c r="AI27" s="790"/>
      <c r="AJ27" s="790"/>
      <c r="AK27" s="790"/>
      <c r="AL27" s="790"/>
      <c r="AM27" s="790"/>
      <c r="AN27" s="790"/>
      <c r="AO27" s="790"/>
      <c r="AP27" s="790"/>
      <c r="AQ27" s="790"/>
      <c r="AR27" s="790"/>
      <c r="AS27" s="790"/>
      <c r="AT27" s="790"/>
      <c r="AU27" s="790"/>
      <c r="AV27" s="790"/>
      <c r="AW27" s="790"/>
      <c r="AX27" s="791"/>
    </row>
    <row r="28" spans="1:50" ht="25.5" hidden="1" customHeight="1" x14ac:dyDescent="0.2">
      <c r="A28" s="755"/>
      <c r="B28" s="756"/>
      <c r="C28" s="756"/>
      <c r="D28" s="756"/>
      <c r="E28" s="756"/>
      <c r="F28" s="757"/>
      <c r="G28" s="800"/>
      <c r="H28" s="801"/>
      <c r="I28" s="801"/>
      <c r="J28" s="801"/>
      <c r="K28" s="801"/>
      <c r="L28" s="801"/>
      <c r="M28" s="801"/>
      <c r="N28" s="801"/>
      <c r="O28" s="802"/>
      <c r="P28" s="803"/>
      <c r="Q28" s="804"/>
      <c r="R28" s="804"/>
      <c r="S28" s="804"/>
      <c r="T28" s="804"/>
      <c r="U28" s="804"/>
      <c r="V28" s="805"/>
      <c r="W28" s="803"/>
      <c r="X28" s="804"/>
      <c r="Y28" s="804"/>
      <c r="Z28" s="804"/>
      <c r="AA28" s="804"/>
      <c r="AB28" s="804"/>
      <c r="AC28" s="805"/>
      <c r="AD28" s="789"/>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ht="25.5" customHeight="1" thickBot="1" x14ac:dyDescent="0.25">
      <c r="A29" s="755"/>
      <c r="B29" s="756"/>
      <c r="C29" s="756"/>
      <c r="D29" s="756"/>
      <c r="E29" s="756"/>
      <c r="F29" s="757"/>
      <c r="G29" s="332" t="s">
        <v>18</v>
      </c>
      <c r="H29" s="766"/>
      <c r="I29" s="766"/>
      <c r="J29" s="766"/>
      <c r="K29" s="766"/>
      <c r="L29" s="766"/>
      <c r="M29" s="766"/>
      <c r="N29" s="766"/>
      <c r="O29" s="767"/>
      <c r="P29" s="768">
        <f>AK13</f>
        <v>47</v>
      </c>
      <c r="Q29" s="769"/>
      <c r="R29" s="769"/>
      <c r="S29" s="769"/>
      <c r="T29" s="769"/>
      <c r="U29" s="769"/>
      <c r="V29" s="770"/>
      <c r="W29" s="771">
        <f>AR13</f>
        <v>47</v>
      </c>
      <c r="X29" s="772"/>
      <c r="Y29" s="772"/>
      <c r="Z29" s="772"/>
      <c r="AA29" s="772"/>
      <c r="AB29" s="772"/>
      <c r="AC29" s="773"/>
      <c r="AD29" s="790"/>
      <c r="AE29" s="790"/>
      <c r="AF29" s="790"/>
      <c r="AG29" s="790"/>
      <c r="AH29" s="790"/>
      <c r="AI29" s="790"/>
      <c r="AJ29" s="790"/>
      <c r="AK29" s="790"/>
      <c r="AL29" s="790"/>
      <c r="AM29" s="790"/>
      <c r="AN29" s="790"/>
      <c r="AO29" s="790"/>
      <c r="AP29" s="790"/>
      <c r="AQ29" s="790"/>
      <c r="AR29" s="790"/>
      <c r="AS29" s="790"/>
      <c r="AT29" s="790"/>
      <c r="AU29" s="790"/>
      <c r="AV29" s="790"/>
      <c r="AW29" s="790"/>
      <c r="AX29" s="791"/>
    </row>
    <row r="30" spans="1:50" ht="47.25" customHeight="1" x14ac:dyDescent="0.2">
      <c r="A30" s="774" t="s">
        <v>653</v>
      </c>
      <c r="B30" s="775"/>
      <c r="C30" s="775"/>
      <c r="D30" s="775"/>
      <c r="E30" s="775"/>
      <c r="F30" s="776"/>
      <c r="G30" s="777" t="s">
        <v>721</v>
      </c>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5"/>
    </row>
    <row r="31" spans="1:50" ht="31.5" customHeight="1" x14ac:dyDescent="0.2">
      <c r="A31" s="696" t="s">
        <v>654</v>
      </c>
      <c r="B31" s="168"/>
      <c r="C31" s="168"/>
      <c r="D31" s="168"/>
      <c r="E31" s="168"/>
      <c r="F31" s="169"/>
      <c r="G31" s="737" t="s">
        <v>646</v>
      </c>
      <c r="H31" s="738"/>
      <c r="I31" s="738"/>
      <c r="J31" s="738"/>
      <c r="K31" s="738"/>
      <c r="L31" s="738"/>
      <c r="M31" s="738"/>
      <c r="N31" s="738"/>
      <c r="O31" s="738"/>
      <c r="P31" s="739" t="s">
        <v>645</v>
      </c>
      <c r="Q31" s="738"/>
      <c r="R31" s="738"/>
      <c r="S31" s="738"/>
      <c r="T31" s="738"/>
      <c r="U31" s="738"/>
      <c r="V31" s="738"/>
      <c r="W31" s="738"/>
      <c r="X31" s="740"/>
      <c r="Y31" s="741"/>
      <c r="Z31" s="742"/>
      <c r="AA31" s="743"/>
      <c r="AB31" s="674" t="s">
        <v>11</v>
      </c>
      <c r="AC31" s="674"/>
      <c r="AD31" s="674"/>
      <c r="AE31" s="131" t="s">
        <v>490</v>
      </c>
      <c r="AF31" s="744"/>
      <c r="AG31" s="744"/>
      <c r="AH31" s="745"/>
      <c r="AI31" s="131" t="s">
        <v>642</v>
      </c>
      <c r="AJ31" s="744"/>
      <c r="AK31" s="744"/>
      <c r="AL31" s="745"/>
      <c r="AM31" s="131" t="s">
        <v>458</v>
      </c>
      <c r="AN31" s="744"/>
      <c r="AO31" s="744"/>
      <c r="AP31" s="745"/>
      <c r="AQ31" s="671" t="s">
        <v>489</v>
      </c>
      <c r="AR31" s="672"/>
      <c r="AS31" s="672"/>
      <c r="AT31" s="673"/>
      <c r="AU31" s="671" t="s">
        <v>666</v>
      </c>
      <c r="AV31" s="672"/>
      <c r="AW31" s="672"/>
      <c r="AX31" s="681"/>
    </row>
    <row r="32" spans="1:50" ht="63" customHeight="1" x14ac:dyDescent="0.2">
      <c r="A32" s="696"/>
      <c r="B32" s="168"/>
      <c r="C32" s="168"/>
      <c r="D32" s="168"/>
      <c r="E32" s="168"/>
      <c r="F32" s="169"/>
      <c r="G32" s="778" t="s">
        <v>847</v>
      </c>
      <c r="H32" s="683"/>
      <c r="I32" s="683"/>
      <c r="J32" s="683"/>
      <c r="K32" s="683"/>
      <c r="L32" s="683"/>
      <c r="M32" s="683"/>
      <c r="N32" s="683"/>
      <c r="O32" s="683"/>
      <c r="P32" s="433" t="s">
        <v>720</v>
      </c>
      <c r="Q32" s="687"/>
      <c r="R32" s="687"/>
      <c r="S32" s="687"/>
      <c r="T32" s="687"/>
      <c r="U32" s="687"/>
      <c r="V32" s="687"/>
      <c r="W32" s="687"/>
      <c r="X32" s="688"/>
      <c r="Y32" s="692" t="s">
        <v>52</v>
      </c>
      <c r="Z32" s="693"/>
      <c r="AA32" s="694"/>
      <c r="AB32" s="695" t="s">
        <v>696</v>
      </c>
      <c r="AC32" s="695"/>
      <c r="AD32" s="695"/>
      <c r="AE32" s="664">
        <v>30</v>
      </c>
      <c r="AF32" s="664"/>
      <c r="AG32" s="664"/>
      <c r="AH32" s="664"/>
      <c r="AI32" s="664">
        <v>29</v>
      </c>
      <c r="AJ32" s="664"/>
      <c r="AK32" s="664"/>
      <c r="AL32" s="664"/>
      <c r="AM32" s="664">
        <v>27</v>
      </c>
      <c r="AN32" s="664"/>
      <c r="AO32" s="664"/>
      <c r="AP32" s="664"/>
      <c r="AQ32" s="710" t="s">
        <v>358</v>
      </c>
      <c r="AR32" s="664"/>
      <c r="AS32" s="664"/>
      <c r="AT32" s="664"/>
      <c r="AU32" s="108" t="s">
        <v>358</v>
      </c>
      <c r="AV32" s="666"/>
      <c r="AW32" s="666"/>
      <c r="AX32" s="667"/>
    </row>
    <row r="33" spans="1:51" ht="63" customHeight="1" x14ac:dyDescent="0.2">
      <c r="A33" s="203"/>
      <c r="B33" s="173"/>
      <c r="C33" s="173"/>
      <c r="D33" s="173"/>
      <c r="E33" s="173"/>
      <c r="F33" s="174"/>
      <c r="G33" s="684"/>
      <c r="H33" s="685"/>
      <c r="I33" s="685"/>
      <c r="J33" s="685"/>
      <c r="K33" s="685"/>
      <c r="L33" s="685"/>
      <c r="M33" s="685"/>
      <c r="N33" s="685"/>
      <c r="O33" s="685"/>
      <c r="P33" s="689"/>
      <c r="Q33" s="690"/>
      <c r="R33" s="690"/>
      <c r="S33" s="690"/>
      <c r="T33" s="690"/>
      <c r="U33" s="690"/>
      <c r="V33" s="690"/>
      <c r="W33" s="690"/>
      <c r="X33" s="691"/>
      <c r="Y33" s="668" t="s">
        <v>53</v>
      </c>
      <c r="Z33" s="669"/>
      <c r="AA33" s="670"/>
      <c r="AB33" s="695" t="s">
        <v>696</v>
      </c>
      <c r="AC33" s="695"/>
      <c r="AD33" s="695"/>
      <c r="AE33" s="664">
        <v>25</v>
      </c>
      <c r="AF33" s="664"/>
      <c r="AG33" s="664"/>
      <c r="AH33" s="664"/>
      <c r="AI33" s="664">
        <v>40</v>
      </c>
      <c r="AJ33" s="664"/>
      <c r="AK33" s="664"/>
      <c r="AL33" s="664"/>
      <c r="AM33" s="664">
        <v>35</v>
      </c>
      <c r="AN33" s="664"/>
      <c r="AO33" s="664"/>
      <c r="AP33" s="664"/>
      <c r="AQ33" s="664">
        <v>35</v>
      </c>
      <c r="AR33" s="664"/>
      <c r="AS33" s="664"/>
      <c r="AT33" s="664"/>
      <c r="AU33" s="665">
        <v>40</v>
      </c>
      <c r="AV33" s="666"/>
      <c r="AW33" s="666"/>
      <c r="AX33" s="667"/>
    </row>
    <row r="34" spans="1:51" ht="23.25" customHeight="1" x14ac:dyDescent="0.2">
      <c r="A34" s="728" t="s">
        <v>655</v>
      </c>
      <c r="B34" s="729"/>
      <c r="C34" s="729"/>
      <c r="D34" s="729"/>
      <c r="E34" s="729"/>
      <c r="F34" s="730"/>
      <c r="G34" s="191" t="s">
        <v>656</v>
      </c>
      <c r="H34" s="191"/>
      <c r="I34" s="191"/>
      <c r="J34" s="191"/>
      <c r="K34" s="191"/>
      <c r="L34" s="191"/>
      <c r="M34" s="191"/>
      <c r="N34" s="191"/>
      <c r="O34" s="191"/>
      <c r="P34" s="191"/>
      <c r="Q34" s="191"/>
      <c r="R34" s="191"/>
      <c r="S34" s="191"/>
      <c r="T34" s="191"/>
      <c r="U34" s="191"/>
      <c r="V34" s="191"/>
      <c r="W34" s="191"/>
      <c r="X34" s="192"/>
      <c r="Y34" s="678"/>
      <c r="Z34" s="679"/>
      <c r="AA34" s="680"/>
      <c r="AB34" s="190" t="s">
        <v>11</v>
      </c>
      <c r="AC34" s="191"/>
      <c r="AD34" s="192"/>
      <c r="AE34" s="190" t="s">
        <v>490</v>
      </c>
      <c r="AF34" s="191"/>
      <c r="AG34" s="191"/>
      <c r="AH34" s="192"/>
      <c r="AI34" s="190" t="s">
        <v>642</v>
      </c>
      <c r="AJ34" s="191"/>
      <c r="AK34" s="191"/>
      <c r="AL34" s="192"/>
      <c r="AM34" s="190" t="s">
        <v>458</v>
      </c>
      <c r="AN34" s="191"/>
      <c r="AO34" s="191"/>
      <c r="AP34" s="192"/>
      <c r="AQ34" s="675" t="s">
        <v>667</v>
      </c>
      <c r="AR34" s="676"/>
      <c r="AS34" s="676"/>
      <c r="AT34" s="676"/>
      <c r="AU34" s="676"/>
      <c r="AV34" s="676"/>
      <c r="AW34" s="676"/>
      <c r="AX34" s="677"/>
    </row>
    <row r="35" spans="1:51" ht="23.25" customHeight="1" x14ac:dyDescent="0.2">
      <c r="A35" s="731"/>
      <c r="B35" s="732"/>
      <c r="C35" s="732"/>
      <c r="D35" s="732"/>
      <c r="E35" s="732"/>
      <c r="F35" s="733"/>
      <c r="G35" s="700" t="s">
        <v>698</v>
      </c>
      <c r="H35" s="701"/>
      <c r="I35" s="701"/>
      <c r="J35" s="701"/>
      <c r="K35" s="701"/>
      <c r="L35" s="701"/>
      <c r="M35" s="701"/>
      <c r="N35" s="701"/>
      <c r="O35" s="701"/>
      <c r="P35" s="701"/>
      <c r="Q35" s="701"/>
      <c r="R35" s="701"/>
      <c r="S35" s="701"/>
      <c r="T35" s="701"/>
      <c r="U35" s="701"/>
      <c r="V35" s="701"/>
      <c r="W35" s="701"/>
      <c r="X35" s="701"/>
      <c r="Y35" s="704" t="s">
        <v>655</v>
      </c>
      <c r="Z35" s="705"/>
      <c r="AA35" s="706"/>
      <c r="AB35" s="707" t="s">
        <v>699</v>
      </c>
      <c r="AC35" s="708"/>
      <c r="AD35" s="709"/>
      <c r="AE35" s="710">
        <v>0.76666666666666705</v>
      </c>
      <c r="AF35" s="710"/>
      <c r="AG35" s="710"/>
      <c r="AH35" s="710"/>
      <c r="AI35" s="710">
        <v>1.3</v>
      </c>
      <c r="AJ35" s="710"/>
      <c r="AK35" s="710"/>
      <c r="AL35" s="710"/>
      <c r="AM35" s="710">
        <v>1.37</v>
      </c>
      <c r="AN35" s="710"/>
      <c r="AO35" s="710"/>
      <c r="AP35" s="710"/>
      <c r="AQ35" s="108">
        <v>1.3</v>
      </c>
      <c r="AR35" s="102"/>
      <c r="AS35" s="102"/>
      <c r="AT35" s="102"/>
      <c r="AU35" s="102"/>
      <c r="AV35" s="102"/>
      <c r="AW35" s="102"/>
      <c r="AX35" s="103"/>
    </row>
    <row r="36" spans="1:51" ht="46.5" customHeight="1" x14ac:dyDescent="0.2">
      <c r="A36" s="734"/>
      <c r="B36" s="735"/>
      <c r="C36" s="735"/>
      <c r="D36" s="735"/>
      <c r="E36" s="735"/>
      <c r="F36" s="736"/>
      <c r="G36" s="702"/>
      <c r="H36" s="703"/>
      <c r="I36" s="703"/>
      <c r="J36" s="703"/>
      <c r="K36" s="703"/>
      <c r="L36" s="703"/>
      <c r="M36" s="703"/>
      <c r="N36" s="703"/>
      <c r="O36" s="703"/>
      <c r="P36" s="703"/>
      <c r="Q36" s="703"/>
      <c r="R36" s="703"/>
      <c r="S36" s="703"/>
      <c r="T36" s="703"/>
      <c r="U36" s="703"/>
      <c r="V36" s="703"/>
      <c r="W36" s="703"/>
      <c r="X36" s="703"/>
      <c r="Y36" s="234" t="s">
        <v>657</v>
      </c>
      <c r="Z36" s="697"/>
      <c r="AA36" s="698"/>
      <c r="AB36" s="660" t="s">
        <v>700</v>
      </c>
      <c r="AC36" s="661"/>
      <c r="AD36" s="662"/>
      <c r="AE36" s="663" t="s">
        <v>701</v>
      </c>
      <c r="AF36" s="663"/>
      <c r="AG36" s="663"/>
      <c r="AH36" s="663"/>
      <c r="AI36" s="663" t="s">
        <v>702</v>
      </c>
      <c r="AJ36" s="663"/>
      <c r="AK36" s="663"/>
      <c r="AL36" s="663"/>
      <c r="AM36" s="663" t="s">
        <v>785</v>
      </c>
      <c r="AN36" s="663"/>
      <c r="AO36" s="663"/>
      <c r="AP36" s="663"/>
      <c r="AQ36" s="663" t="s">
        <v>846</v>
      </c>
      <c r="AR36" s="663"/>
      <c r="AS36" s="663"/>
      <c r="AT36" s="663"/>
      <c r="AU36" s="663"/>
      <c r="AV36" s="663"/>
      <c r="AW36" s="663"/>
      <c r="AX36" s="699"/>
    </row>
    <row r="37" spans="1:51" ht="18.75" customHeight="1" x14ac:dyDescent="0.2">
      <c r="A37" s="716" t="s">
        <v>309</v>
      </c>
      <c r="B37" s="717"/>
      <c r="C37" s="717"/>
      <c r="D37" s="717"/>
      <c r="E37" s="717"/>
      <c r="F37" s="718"/>
      <c r="G37" s="650" t="s">
        <v>140</v>
      </c>
      <c r="H37" s="212"/>
      <c r="I37" s="212"/>
      <c r="J37" s="212"/>
      <c r="K37" s="212"/>
      <c r="L37" s="212"/>
      <c r="M37" s="212"/>
      <c r="N37" s="212"/>
      <c r="O37" s="213"/>
      <c r="P37" s="214" t="s">
        <v>56</v>
      </c>
      <c r="Q37" s="212"/>
      <c r="R37" s="212"/>
      <c r="S37" s="212"/>
      <c r="T37" s="212"/>
      <c r="U37" s="212"/>
      <c r="V37" s="212"/>
      <c r="W37" s="212"/>
      <c r="X37" s="213"/>
      <c r="Y37" s="651"/>
      <c r="Z37" s="652"/>
      <c r="AA37" s="653"/>
      <c r="AB37" s="657" t="s">
        <v>11</v>
      </c>
      <c r="AC37" s="658"/>
      <c r="AD37" s="659"/>
      <c r="AE37" s="657" t="s">
        <v>490</v>
      </c>
      <c r="AF37" s="658"/>
      <c r="AG37" s="658"/>
      <c r="AH37" s="659"/>
      <c r="AI37" s="726" t="s">
        <v>642</v>
      </c>
      <c r="AJ37" s="726"/>
      <c r="AK37" s="726"/>
      <c r="AL37" s="657"/>
      <c r="AM37" s="726" t="s">
        <v>458</v>
      </c>
      <c r="AN37" s="726"/>
      <c r="AO37" s="726"/>
      <c r="AP37" s="657"/>
      <c r="AQ37" s="231" t="s">
        <v>221</v>
      </c>
      <c r="AR37" s="232"/>
      <c r="AS37" s="232"/>
      <c r="AT37" s="233"/>
      <c r="AU37" s="212" t="s">
        <v>129</v>
      </c>
      <c r="AV37" s="212"/>
      <c r="AW37" s="212"/>
      <c r="AX37" s="215"/>
    </row>
    <row r="38" spans="1:51" ht="18.75" customHeight="1" x14ac:dyDescent="0.2">
      <c r="A38" s="719"/>
      <c r="B38" s="720"/>
      <c r="C38" s="720"/>
      <c r="D38" s="720"/>
      <c r="E38" s="720"/>
      <c r="F38" s="721"/>
      <c r="G38" s="171"/>
      <c r="H38" s="123"/>
      <c r="I38" s="123"/>
      <c r="J38" s="123"/>
      <c r="K38" s="123"/>
      <c r="L38" s="123"/>
      <c r="M38" s="123"/>
      <c r="N38" s="123"/>
      <c r="O38" s="124"/>
      <c r="P38" s="122"/>
      <c r="Q38" s="123"/>
      <c r="R38" s="123"/>
      <c r="S38" s="123"/>
      <c r="T38" s="123"/>
      <c r="U38" s="123"/>
      <c r="V38" s="123"/>
      <c r="W38" s="123"/>
      <c r="X38" s="124"/>
      <c r="Y38" s="654"/>
      <c r="Z38" s="655"/>
      <c r="AA38" s="656"/>
      <c r="AB38" s="131"/>
      <c r="AC38" s="132"/>
      <c r="AD38" s="133"/>
      <c r="AE38" s="131"/>
      <c r="AF38" s="132"/>
      <c r="AG38" s="132"/>
      <c r="AH38" s="133"/>
      <c r="AI38" s="727"/>
      <c r="AJ38" s="727"/>
      <c r="AK38" s="727"/>
      <c r="AL38" s="131"/>
      <c r="AM38" s="727"/>
      <c r="AN38" s="727"/>
      <c r="AO38" s="727"/>
      <c r="AP38" s="131"/>
      <c r="AQ38" s="555">
        <v>5</v>
      </c>
      <c r="AR38" s="556"/>
      <c r="AS38" s="142" t="s">
        <v>222</v>
      </c>
      <c r="AT38" s="143"/>
      <c r="AU38" s="141" t="s">
        <v>689</v>
      </c>
      <c r="AV38" s="141"/>
      <c r="AW38" s="123" t="s">
        <v>170</v>
      </c>
      <c r="AX38" s="144"/>
    </row>
    <row r="39" spans="1:51" ht="23.25" customHeight="1" x14ac:dyDescent="0.2">
      <c r="A39" s="722"/>
      <c r="B39" s="720"/>
      <c r="C39" s="720"/>
      <c r="D39" s="720"/>
      <c r="E39" s="720"/>
      <c r="F39" s="721"/>
      <c r="G39" s="193" t="s">
        <v>694</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696</v>
      </c>
      <c r="AC39" s="163"/>
      <c r="AD39" s="163"/>
      <c r="AE39" s="108">
        <v>466</v>
      </c>
      <c r="AF39" s="102"/>
      <c r="AG39" s="102"/>
      <c r="AH39" s="102"/>
      <c r="AI39" s="108">
        <v>488</v>
      </c>
      <c r="AJ39" s="102"/>
      <c r="AK39" s="102"/>
      <c r="AL39" s="102"/>
      <c r="AM39" s="108">
        <f>31+324</f>
        <v>355</v>
      </c>
      <c r="AN39" s="102"/>
      <c r="AO39" s="102"/>
      <c r="AP39" s="102"/>
      <c r="AQ39" s="109" t="s">
        <v>689</v>
      </c>
      <c r="AR39" s="110"/>
      <c r="AS39" s="110"/>
      <c r="AT39" s="111"/>
      <c r="AU39" s="102" t="s">
        <v>689</v>
      </c>
      <c r="AV39" s="102"/>
      <c r="AW39" s="102"/>
      <c r="AX39" s="103"/>
    </row>
    <row r="40" spans="1:51" ht="23.25" customHeight="1" x14ac:dyDescent="0.2">
      <c r="A40" s="723"/>
      <c r="B40" s="724"/>
      <c r="C40" s="724"/>
      <c r="D40" s="724"/>
      <c r="E40" s="724"/>
      <c r="F40" s="72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696</v>
      </c>
      <c r="AC40" s="107"/>
      <c r="AD40" s="107"/>
      <c r="AE40" s="108">
        <v>400</v>
      </c>
      <c r="AF40" s="102"/>
      <c r="AG40" s="102"/>
      <c r="AH40" s="102"/>
      <c r="AI40" s="108">
        <v>400</v>
      </c>
      <c r="AJ40" s="102"/>
      <c r="AK40" s="102"/>
      <c r="AL40" s="102"/>
      <c r="AM40" s="108">
        <v>400</v>
      </c>
      <c r="AN40" s="102"/>
      <c r="AO40" s="102"/>
      <c r="AP40" s="102"/>
      <c r="AQ40" s="109">
        <v>400</v>
      </c>
      <c r="AR40" s="110"/>
      <c r="AS40" s="110"/>
      <c r="AT40" s="111"/>
      <c r="AU40" s="102" t="s">
        <v>689</v>
      </c>
      <c r="AV40" s="102"/>
      <c r="AW40" s="102"/>
      <c r="AX40" s="103"/>
    </row>
    <row r="41" spans="1:51" ht="23.25" customHeight="1" x14ac:dyDescent="0.2">
      <c r="A41" s="722"/>
      <c r="B41" s="720"/>
      <c r="C41" s="720"/>
      <c r="D41" s="720"/>
      <c r="E41" s="720"/>
      <c r="F41" s="721"/>
      <c r="G41" s="199"/>
      <c r="H41" s="200"/>
      <c r="I41" s="200"/>
      <c r="J41" s="200"/>
      <c r="K41" s="200"/>
      <c r="L41" s="200"/>
      <c r="M41" s="200"/>
      <c r="N41" s="200"/>
      <c r="O41" s="201"/>
      <c r="P41" s="152"/>
      <c r="Q41" s="152"/>
      <c r="R41" s="152"/>
      <c r="S41" s="152"/>
      <c r="T41" s="152"/>
      <c r="U41" s="152"/>
      <c r="V41" s="152"/>
      <c r="W41" s="152"/>
      <c r="X41" s="153"/>
      <c r="Y41" s="190" t="s">
        <v>13</v>
      </c>
      <c r="Z41" s="191"/>
      <c r="AA41" s="192"/>
      <c r="AB41" s="640" t="s">
        <v>14</v>
      </c>
      <c r="AC41" s="640"/>
      <c r="AD41" s="640"/>
      <c r="AE41" s="108">
        <v>85.8369098712446</v>
      </c>
      <c r="AF41" s="102"/>
      <c r="AG41" s="102"/>
      <c r="AH41" s="102"/>
      <c r="AI41" s="108">
        <v>81.900000000000006</v>
      </c>
      <c r="AJ41" s="102"/>
      <c r="AK41" s="102"/>
      <c r="AL41" s="102"/>
      <c r="AM41" s="108">
        <f>400/355*100</f>
        <v>112.67605633802818</v>
      </c>
      <c r="AN41" s="102"/>
      <c r="AO41" s="102"/>
      <c r="AP41" s="102"/>
      <c r="AQ41" s="109" t="s">
        <v>689</v>
      </c>
      <c r="AR41" s="110"/>
      <c r="AS41" s="110"/>
      <c r="AT41" s="111"/>
      <c r="AU41" s="102" t="s">
        <v>689</v>
      </c>
      <c r="AV41" s="102"/>
      <c r="AW41" s="102"/>
      <c r="AX41" s="103"/>
    </row>
    <row r="42" spans="1:51" ht="23.25" customHeight="1" x14ac:dyDescent="0.2">
      <c r="A42" s="202" t="s">
        <v>335</v>
      </c>
      <c r="B42" s="165"/>
      <c r="C42" s="165"/>
      <c r="D42" s="165"/>
      <c r="E42" s="165"/>
      <c r="F42" s="166"/>
      <c r="G42" s="204" t="s">
        <v>716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647</v>
      </c>
      <c r="B44" s="167" t="s">
        <v>648</v>
      </c>
      <c r="C44" s="168"/>
      <c r="D44" s="168"/>
      <c r="E44" s="168"/>
      <c r="F44" s="169"/>
      <c r="G44" s="212" t="s">
        <v>649</v>
      </c>
      <c r="H44" s="212"/>
      <c r="I44" s="212"/>
      <c r="J44" s="212"/>
      <c r="K44" s="212"/>
      <c r="L44" s="212"/>
      <c r="M44" s="212"/>
      <c r="N44" s="212"/>
      <c r="O44" s="212"/>
      <c r="P44" s="212"/>
      <c r="Q44" s="212"/>
      <c r="R44" s="212"/>
      <c r="S44" s="212"/>
      <c r="T44" s="212"/>
      <c r="U44" s="212"/>
      <c r="V44" s="212"/>
      <c r="W44" s="212"/>
      <c r="X44" s="212"/>
      <c r="Y44" s="212"/>
      <c r="Z44" s="212"/>
      <c r="AA44" s="213"/>
      <c r="AB44" s="214" t="s">
        <v>668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490</v>
      </c>
      <c r="AF49" s="134"/>
      <c r="AG49" s="134"/>
      <c r="AH49" s="134"/>
      <c r="AI49" s="134" t="s">
        <v>642</v>
      </c>
      <c r="AJ49" s="134"/>
      <c r="AK49" s="134"/>
      <c r="AL49" s="134"/>
      <c r="AM49" s="134" t="s">
        <v>458</v>
      </c>
      <c r="AN49" s="134"/>
      <c r="AO49" s="134"/>
      <c r="AP49" s="134"/>
      <c r="AQ49" s="135" t="s">
        <v>221</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222</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490</v>
      </c>
      <c r="AF54" s="134"/>
      <c r="AG54" s="134"/>
      <c r="AH54" s="134"/>
      <c r="AI54" s="134" t="s">
        <v>642</v>
      </c>
      <c r="AJ54" s="134"/>
      <c r="AK54" s="134"/>
      <c r="AL54" s="134"/>
      <c r="AM54" s="134" t="s">
        <v>458</v>
      </c>
      <c r="AN54" s="134"/>
      <c r="AO54" s="134"/>
      <c r="AP54" s="134"/>
      <c r="AQ54" s="135" t="s">
        <v>221</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222</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490</v>
      </c>
      <c r="AF59" s="134"/>
      <c r="AG59" s="134"/>
      <c r="AH59" s="134"/>
      <c r="AI59" s="134" t="s">
        <v>642</v>
      </c>
      <c r="AJ59" s="134"/>
      <c r="AK59" s="134"/>
      <c r="AL59" s="134"/>
      <c r="AM59" s="134" t="s">
        <v>458</v>
      </c>
      <c r="AN59" s="134"/>
      <c r="AO59" s="134"/>
      <c r="AP59" s="134"/>
      <c r="AQ59" s="135" t="s">
        <v>221</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222</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74" t="s">
        <v>653</v>
      </c>
      <c r="B64" s="775"/>
      <c r="C64" s="775"/>
      <c r="D64" s="775"/>
      <c r="E64" s="775"/>
      <c r="F64" s="776"/>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65"/>
      <c r="AY64">
        <f>COUNTA($G$64)</f>
        <v>0</v>
      </c>
    </row>
    <row r="65" spans="1:51" ht="31.5" hidden="1" customHeight="1" x14ac:dyDescent="0.2">
      <c r="A65" s="696" t="s">
        <v>654</v>
      </c>
      <c r="B65" s="168"/>
      <c r="C65" s="168"/>
      <c r="D65" s="168"/>
      <c r="E65" s="168"/>
      <c r="F65" s="169"/>
      <c r="G65" s="737" t="s">
        <v>646</v>
      </c>
      <c r="H65" s="738"/>
      <c r="I65" s="738"/>
      <c r="J65" s="738"/>
      <c r="K65" s="738"/>
      <c r="L65" s="738"/>
      <c r="M65" s="738"/>
      <c r="N65" s="738"/>
      <c r="O65" s="738"/>
      <c r="P65" s="739" t="s">
        <v>645</v>
      </c>
      <c r="Q65" s="738"/>
      <c r="R65" s="738"/>
      <c r="S65" s="738"/>
      <c r="T65" s="738"/>
      <c r="U65" s="738"/>
      <c r="V65" s="738"/>
      <c r="W65" s="738"/>
      <c r="X65" s="740"/>
      <c r="Y65" s="741"/>
      <c r="Z65" s="742"/>
      <c r="AA65" s="743"/>
      <c r="AB65" s="674" t="s">
        <v>11</v>
      </c>
      <c r="AC65" s="674"/>
      <c r="AD65" s="674"/>
      <c r="AE65" s="131" t="s">
        <v>490</v>
      </c>
      <c r="AF65" s="744"/>
      <c r="AG65" s="744"/>
      <c r="AH65" s="745"/>
      <c r="AI65" s="131" t="s">
        <v>642</v>
      </c>
      <c r="AJ65" s="744"/>
      <c r="AK65" s="744"/>
      <c r="AL65" s="745"/>
      <c r="AM65" s="131" t="s">
        <v>458</v>
      </c>
      <c r="AN65" s="744"/>
      <c r="AO65" s="744"/>
      <c r="AP65" s="745"/>
      <c r="AQ65" s="671" t="s">
        <v>489</v>
      </c>
      <c r="AR65" s="672"/>
      <c r="AS65" s="672"/>
      <c r="AT65" s="673"/>
      <c r="AU65" s="671" t="s">
        <v>666</v>
      </c>
      <c r="AV65" s="672"/>
      <c r="AW65" s="672"/>
      <c r="AX65" s="681"/>
      <c r="AY65">
        <f>COUNTA($G$66)</f>
        <v>0</v>
      </c>
    </row>
    <row r="66" spans="1:51" ht="23.25" hidden="1" customHeight="1" x14ac:dyDescent="0.2">
      <c r="A66" s="696"/>
      <c r="B66" s="168"/>
      <c r="C66" s="168"/>
      <c r="D66" s="168"/>
      <c r="E66" s="168"/>
      <c r="F66" s="169"/>
      <c r="G66" s="682"/>
      <c r="H66" s="683"/>
      <c r="I66" s="683"/>
      <c r="J66" s="683"/>
      <c r="K66" s="683"/>
      <c r="L66" s="683"/>
      <c r="M66" s="683"/>
      <c r="N66" s="683"/>
      <c r="O66" s="683"/>
      <c r="P66" s="686"/>
      <c r="Q66" s="687"/>
      <c r="R66" s="687"/>
      <c r="S66" s="687"/>
      <c r="T66" s="687"/>
      <c r="U66" s="687"/>
      <c r="V66" s="687"/>
      <c r="W66" s="687"/>
      <c r="X66" s="688"/>
      <c r="Y66" s="692" t="s">
        <v>52</v>
      </c>
      <c r="Z66" s="693"/>
      <c r="AA66" s="694"/>
      <c r="AB66" s="695"/>
      <c r="AC66" s="695"/>
      <c r="AD66" s="695"/>
      <c r="AE66" s="664"/>
      <c r="AF66" s="664"/>
      <c r="AG66" s="664"/>
      <c r="AH66" s="664"/>
      <c r="AI66" s="664"/>
      <c r="AJ66" s="664"/>
      <c r="AK66" s="664"/>
      <c r="AL66" s="664"/>
      <c r="AM66" s="664"/>
      <c r="AN66" s="664"/>
      <c r="AO66" s="664"/>
      <c r="AP66" s="664"/>
      <c r="AQ66" s="664"/>
      <c r="AR66" s="664"/>
      <c r="AS66" s="664"/>
      <c r="AT66" s="664"/>
      <c r="AU66" s="665"/>
      <c r="AV66" s="666"/>
      <c r="AW66" s="666"/>
      <c r="AX66" s="667"/>
      <c r="AY66">
        <f>$AY$65</f>
        <v>0</v>
      </c>
    </row>
    <row r="67" spans="1:51" ht="23.25" hidden="1" customHeight="1" x14ac:dyDescent="0.2">
      <c r="A67" s="203"/>
      <c r="B67" s="173"/>
      <c r="C67" s="173"/>
      <c r="D67" s="173"/>
      <c r="E67" s="173"/>
      <c r="F67" s="174"/>
      <c r="G67" s="684"/>
      <c r="H67" s="685"/>
      <c r="I67" s="685"/>
      <c r="J67" s="685"/>
      <c r="K67" s="685"/>
      <c r="L67" s="685"/>
      <c r="M67" s="685"/>
      <c r="N67" s="685"/>
      <c r="O67" s="685"/>
      <c r="P67" s="689"/>
      <c r="Q67" s="690"/>
      <c r="R67" s="690"/>
      <c r="S67" s="690"/>
      <c r="T67" s="690"/>
      <c r="U67" s="690"/>
      <c r="V67" s="690"/>
      <c r="W67" s="690"/>
      <c r="X67" s="691"/>
      <c r="Y67" s="668" t="s">
        <v>53</v>
      </c>
      <c r="Z67" s="669"/>
      <c r="AA67" s="670"/>
      <c r="AB67" s="695"/>
      <c r="AC67" s="695"/>
      <c r="AD67" s="695"/>
      <c r="AE67" s="664"/>
      <c r="AF67" s="664"/>
      <c r="AG67" s="664"/>
      <c r="AH67" s="664"/>
      <c r="AI67" s="664"/>
      <c r="AJ67" s="664"/>
      <c r="AK67" s="664"/>
      <c r="AL67" s="664"/>
      <c r="AM67" s="664"/>
      <c r="AN67" s="664"/>
      <c r="AO67" s="664"/>
      <c r="AP67" s="664"/>
      <c r="AQ67" s="664"/>
      <c r="AR67" s="664"/>
      <c r="AS67" s="664"/>
      <c r="AT67" s="664"/>
      <c r="AU67" s="665"/>
      <c r="AV67" s="666"/>
      <c r="AW67" s="666"/>
      <c r="AX67" s="667"/>
      <c r="AY67">
        <f>$AY$65</f>
        <v>0</v>
      </c>
    </row>
    <row r="68" spans="1:51" ht="23.25" hidden="1" customHeight="1" x14ac:dyDescent="0.2">
      <c r="A68" s="728" t="s">
        <v>655</v>
      </c>
      <c r="B68" s="729"/>
      <c r="C68" s="729"/>
      <c r="D68" s="729"/>
      <c r="E68" s="729"/>
      <c r="F68" s="730"/>
      <c r="G68" s="191" t="s">
        <v>656</v>
      </c>
      <c r="H68" s="191"/>
      <c r="I68" s="191"/>
      <c r="J68" s="191"/>
      <c r="K68" s="191"/>
      <c r="L68" s="191"/>
      <c r="M68" s="191"/>
      <c r="N68" s="191"/>
      <c r="O68" s="191"/>
      <c r="P68" s="191"/>
      <c r="Q68" s="191"/>
      <c r="R68" s="191"/>
      <c r="S68" s="191"/>
      <c r="T68" s="191"/>
      <c r="U68" s="191"/>
      <c r="V68" s="191"/>
      <c r="W68" s="191"/>
      <c r="X68" s="192"/>
      <c r="Y68" s="678"/>
      <c r="Z68" s="679"/>
      <c r="AA68" s="680"/>
      <c r="AB68" s="190" t="s">
        <v>11</v>
      </c>
      <c r="AC68" s="191"/>
      <c r="AD68" s="192"/>
      <c r="AE68" s="134" t="s">
        <v>490</v>
      </c>
      <c r="AF68" s="134"/>
      <c r="AG68" s="134"/>
      <c r="AH68" s="134"/>
      <c r="AI68" s="134" t="s">
        <v>642</v>
      </c>
      <c r="AJ68" s="134"/>
      <c r="AK68" s="134"/>
      <c r="AL68" s="134"/>
      <c r="AM68" s="134" t="s">
        <v>458</v>
      </c>
      <c r="AN68" s="134"/>
      <c r="AO68" s="134"/>
      <c r="AP68" s="134"/>
      <c r="AQ68" s="675" t="s">
        <v>667</v>
      </c>
      <c r="AR68" s="676"/>
      <c r="AS68" s="676"/>
      <c r="AT68" s="676"/>
      <c r="AU68" s="676"/>
      <c r="AV68" s="676"/>
      <c r="AW68" s="676"/>
      <c r="AX68" s="677"/>
      <c r="AY68">
        <f>IF(SUBSTITUTE(SUBSTITUTE($G$69,"／",""),"　","")="",0,1)</f>
        <v>0</v>
      </c>
    </row>
    <row r="69" spans="1:51" ht="23.25" hidden="1" customHeight="1" x14ac:dyDescent="0.2">
      <c r="A69" s="731"/>
      <c r="B69" s="732"/>
      <c r="C69" s="732"/>
      <c r="D69" s="732"/>
      <c r="E69" s="732"/>
      <c r="F69" s="733"/>
      <c r="G69" s="700" t="s">
        <v>703</v>
      </c>
      <c r="H69" s="701"/>
      <c r="I69" s="701"/>
      <c r="J69" s="701"/>
      <c r="K69" s="701"/>
      <c r="L69" s="701"/>
      <c r="M69" s="701"/>
      <c r="N69" s="701"/>
      <c r="O69" s="701"/>
      <c r="P69" s="701"/>
      <c r="Q69" s="701"/>
      <c r="R69" s="701"/>
      <c r="S69" s="701"/>
      <c r="T69" s="701"/>
      <c r="U69" s="701"/>
      <c r="V69" s="701"/>
      <c r="W69" s="701"/>
      <c r="X69" s="701"/>
      <c r="Y69" s="704" t="s">
        <v>655</v>
      </c>
      <c r="Z69" s="705"/>
      <c r="AA69" s="706"/>
      <c r="AB69" s="707"/>
      <c r="AC69" s="708"/>
      <c r="AD69" s="709"/>
      <c r="AE69" s="710"/>
      <c r="AF69" s="710"/>
      <c r="AG69" s="710"/>
      <c r="AH69" s="710"/>
      <c r="AI69" s="710"/>
      <c r="AJ69" s="710"/>
      <c r="AK69" s="710"/>
      <c r="AL69" s="710"/>
      <c r="AM69" s="710"/>
      <c r="AN69" s="710"/>
      <c r="AO69" s="710"/>
      <c r="AP69" s="710"/>
      <c r="AQ69" s="108"/>
      <c r="AR69" s="102"/>
      <c r="AS69" s="102"/>
      <c r="AT69" s="102"/>
      <c r="AU69" s="102"/>
      <c r="AV69" s="102"/>
      <c r="AW69" s="102"/>
      <c r="AX69" s="103"/>
      <c r="AY69">
        <f>$AY$68</f>
        <v>0</v>
      </c>
    </row>
    <row r="70" spans="1:51" ht="46.5" hidden="1" customHeight="1" x14ac:dyDescent="0.2">
      <c r="A70" s="734"/>
      <c r="B70" s="735"/>
      <c r="C70" s="735"/>
      <c r="D70" s="735"/>
      <c r="E70" s="735"/>
      <c r="F70" s="736"/>
      <c r="G70" s="702"/>
      <c r="H70" s="703"/>
      <c r="I70" s="703"/>
      <c r="J70" s="703"/>
      <c r="K70" s="703"/>
      <c r="L70" s="703"/>
      <c r="M70" s="703"/>
      <c r="N70" s="703"/>
      <c r="O70" s="703"/>
      <c r="P70" s="703"/>
      <c r="Q70" s="703"/>
      <c r="R70" s="703"/>
      <c r="S70" s="703"/>
      <c r="T70" s="703"/>
      <c r="U70" s="703"/>
      <c r="V70" s="703"/>
      <c r="W70" s="703"/>
      <c r="X70" s="703"/>
      <c r="Y70" s="234" t="s">
        <v>657</v>
      </c>
      <c r="Z70" s="697"/>
      <c r="AA70" s="698"/>
      <c r="AB70" s="660" t="s">
        <v>658</v>
      </c>
      <c r="AC70" s="661"/>
      <c r="AD70" s="662"/>
      <c r="AE70" s="663"/>
      <c r="AF70" s="663"/>
      <c r="AG70" s="663"/>
      <c r="AH70" s="663"/>
      <c r="AI70" s="663"/>
      <c r="AJ70" s="663"/>
      <c r="AK70" s="663"/>
      <c r="AL70" s="663"/>
      <c r="AM70" s="663"/>
      <c r="AN70" s="663"/>
      <c r="AO70" s="663"/>
      <c r="AP70" s="663"/>
      <c r="AQ70" s="663"/>
      <c r="AR70" s="663"/>
      <c r="AS70" s="663"/>
      <c r="AT70" s="663"/>
      <c r="AU70" s="663"/>
      <c r="AV70" s="663"/>
      <c r="AW70" s="663"/>
      <c r="AX70" s="699"/>
      <c r="AY70">
        <f>$AY$68</f>
        <v>0</v>
      </c>
    </row>
    <row r="71" spans="1:51" ht="18.75" hidden="1" customHeight="1" x14ac:dyDescent="0.2">
      <c r="A71" s="465" t="s">
        <v>309</v>
      </c>
      <c r="B71" s="641"/>
      <c r="C71" s="641"/>
      <c r="D71" s="641"/>
      <c r="E71" s="641"/>
      <c r="F71" s="642"/>
      <c r="G71" s="650" t="s">
        <v>140</v>
      </c>
      <c r="H71" s="212"/>
      <c r="I71" s="212"/>
      <c r="J71" s="212"/>
      <c r="K71" s="212"/>
      <c r="L71" s="212"/>
      <c r="M71" s="212"/>
      <c r="N71" s="212"/>
      <c r="O71" s="213"/>
      <c r="P71" s="214" t="s">
        <v>56</v>
      </c>
      <c r="Q71" s="212"/>
      <c r="R71" s="212"/>
      <c r="S71" s="212"/>
      <c r="T71" s="212"/>
      <c r="U71" s="212"/>
      <c r="V71" s="212"/>
      <c r="W71" s="212"/>
      <c r="X71" s="213"/>
      <c r="Y71" s="651"/>
      <c r="Z71" s="652"/>
      <c r="AA71" s="653"/>
      <c r="AB71" s="657" t="s">
        <v>11</v>
      </c>
      <c r="AC71" s="658"/>
      <c r="AD71" s="659"/>
      <c r="AE71" s="134" t="s">
        <v>490</v>
      </c>
      <c r="AF71" s="134"/>
      <c r="AG71" s="134"/>
      <c r="AH71" s="134"/>
      <c r="AI71" s="134" t="s">
        <v>642</v>
      </c>
      <c r="AJ71" s="134"/>
      <c r="AK71" s="134"/>
      <c r="AL71" s="134"/>
      <c r="AM71" s="134" t="s">
        <v>458</v>
      </c>
      <c r="AN71" s="134"/>
      <c r="AO71" s="134"/>
      <c r="AP71" s="134"/>
      <c r="AQ71" s="231" t="s">
        <v>221</v>
      </c>
      <c r="AR71" s="232"/>
      <c r="AS71" s="232"/>
      <c r="AT71" s="233"/>
      <c r="AU71" s="212" t="s">
        <v>129</v>
      </c>
      <c r="AV71" s="212"/>
      <c r="AW71" s="212"/>
      <c r="AX71" s="215"/>
      <c r="AY71">
        <f>COUNTA($G$73)</f>
        <v>0</v>
      </c>
    </row>
    <row r="72" spans="1:51" ht="18.75" hidden="1" customHeight="1" x14ac:dyDescent="0.2">
      <c r="A72" s="643"/>
      <c r="B72" s="644"/>
      <c r="C72" s="644"/>
      <c r="D72" s="644"/>
      <c r="E72" s="644"/>
      <c r="F72" s="645"/>
      <c r="G72" s="171"/>
      <c r="H72" s="123"/>
      <c r="I72" s="123"/>
      <c r="J72" s="123"/>
      <c r="K72" s="123"/>
      <c r="L72" s="123"/>
      <c r="M72" s="123"/>
      <c r="N72" s="123"/>
      <c r="O72" s="124"/>
      <c r="P72" s="122"/>
      <c r="Q72" s="123"/>
      <c r="R72" s="123"/>
      <c r="S72" s="123"/>
      <c r="T72" s="123"/>
      <c r="U72" s="123"/>
      <c r="V72" s="123"/>
      <c r="W72" s="123"/>
      <c r="X72" s="124"/>
      <c r="Y72" s="654"/>
      <c r="Z72" s="655"/>
      <c r="AA72" s="656"/>
      <c r="AB72" s="131"/>
      <c r="AC72" s="132"/>
      <c r="AD72" s="133"/>
      <c r="AE72" s="134"/>
      <c r="AF72" s="134"/>
      <c r="AG72" s="134"/>
      <c r="AH72" s="134"/>
      <c r="AI72" s="134"/>
      <c r="AJ72" s="134"/>
      <c r="AK72" s="134"/>
      <c r="AL72" s="134"/>
      <c r="AM72" s="134"/>
      <c r="AN72" s="134"/>
      <c r="AO72" s="134"/>
      <c r="AP72" s="134"/>
      <c r="AQ72" s="555"/>
      <c r="AR72" s="556"/>
      <c r="AS72" s="142" t="s">
        <v>222</v>
      </c>
      <c r="AT72" s="143"/>
      <c r="AU72" s="141"/>
      <c r="AV72" s="141"/>
      <c r="AW72" s="123" t="s">
        <v>170</v>
      </c>
      <c r="AX72" s="144"/>
      <c r="AY72">
        <f t="shared" ref="AY72:AY77" si="1">$AY$71</f>
        <v>0</v>
      </c>
    </row>
    <row r="73" spans="1:51" ht="23.25" hidden="1" customHeight="1" x14ac:dyDescent="0.2">
      <c r="A73" s="646"/>
      <c r="B73" s="644"/>
      <c r="C73" s="644"/>
      <c r="D73" s="644"/>
      <c r="E73" s="644"/>
      <c r="F73" s="64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47"/>
      <c r="B74" s="648"/>
      <c r="C74" s="648"/>
      <c r="D74" s="648"/>
      <c r="E74" s="648"/>
      <c r="F74" s="64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46"/>
      <c r="B75" s="644"/>
      <c r="C75" s="644"/>
      <c r="D75" s="644"/>
      <c r="E75" s="644"/>
      <c r="F75" s="645"/>
      <c r="G75" s="199"/>
      <c r="H75" s="200"/>
      <c r="I75" s="200"/>
      <c r="J75" s="200"/>
      <c r="K75" s="200"/>
      <c r="L75" s="200"/>
      <c r="M75" s="200"/>
      <c r="N75" s="200"/>
      <c r="O75" s="201"/>
      <c r="P75" s="152"/>
      <c r="Q75" s="152"/>
      <c r="R75" s="152"/>
      <c r="S75" s="152"/>
      <c r="T75" s="152"/>
      <c r="U75" s="152"/>
      <c r="V75" s="152"/>
      <c r="W75" s="152"/>
      <c r="X75" s="153"/>
      <c r="Y75" s="190" t="s">
        <v>13</v>
      </c>
      <c r="Z75" s="191"/>
      <c r="AA75" s="192"/>
      <c r="AB75" s="640" t="s">
        <v>14</v>
      </c>
      <c r="AC75" s="640"/>
      <c r="AD75" s="64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335</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647</v>
      </c>
      <c r="B78" s="167" t="s">
        <v>648</v>
      </c>
      <c r="C78" s="168"/>
      <c r="D78" s="168"/>
      <c r="E78" s="168"/>
      <c r="F78" s="169"/>
      <c r="G78" s="212" t="s">
        <v>649</v>
      </c>
      <c r="H78" s="212"/>
      <c r="I78" s="212"/>
      <c r="J78" s="212"/>
      <c r="K78" s="212"/>
      <c r="L78" s="212"/>
      <c r="M78" s="212"/>
      <c r="N78" s="212"/>
      <c r="O78" s="212"/>
      <c r="P78" s="212"/>
      <c r="Q78" s="212"/>
      <c r="R78" s="212"/>
      <c r="S78" s="212"/>
      <c r="T78" s="212"/>
      <c r="U78" s="212"/>
      <c r="V78" s="212"/>
      <c r="W78" s="212"/>
      <c r="X78" s="212"/>
      <c r="Y78" s="212"/>
      <c r="Z78" s="212"/>
      <c r="AA78" s="213"/>
      <c r="AB78" s="214" t="s">
        <v>668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490</v>
      </c>
      <c r="AF83" s="134"/>
      <c r="AG83" s="134"/>
      <c r="AH83" s="134"/>
      <c r="AI83" s="134" t="s">
        <v>642</v>
      </c>
      <c r="AJ83" s="134"/>
      <c r="AK83" s="134"/>
      <c r="AL83" s="134"/>
      <c r="AM83" s="134" t="s">
        <v>458</v>
      </c>
      <c r="AN83" s="134"/>
      <c r="AO83" s="134"/>
      <c r="AP83" s="134"/>
      <c r="AQ83" s="135" t="s">
        <v>221</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222</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490</v>
      </c>
      <c r="AF88" s="134"/>
      <c r="AG88" s="134"/>
      <c r="AH88" s="134"/>
      <c r="AI88" s="134" t="s">
        <v>642</v>
      </c>
      <c r="AJ88" s="134"/>
      <c r="AK88" s="134"/>
      <c r="AL88" s="134"/>
      <c r="AM88" s="134" t="s">
        <v>458</v>
      </c>
      <c r="AN88" s="134"/>
      <c r="AO88" s="134"/>
      <c r="AP88" s="134"/>
      <c r="AQ88" s="135" t="s">
        <v>221</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222</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490</v>
      </c>
      <c r="AF93" s="134"/>
      <c r="AG93" s="134"/>
      <c r="AH93" s="134"/>
      <c r="AI93" s="134" t="s">
        <v>642</v>
      </c>
      <c r="AJ93" s="134"/>
      <c r="AK93" s="134"/>
      <c r="AL93" s="134"/>
      <c r="AM93" s="134" t="s">
        <v>458</v>
      </c>
      <c r="AN93" s="134"/>
      <c r="AO93" s="134"/>
      <c r="AP93" s="134"/>
      <c r="AQ93" s="135" t="s">
        <v>221</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222</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60" t="s">
        <v>653</v>
      </c>
      <c r="B98" s="761"/>
      <c r="C98" s="761"/>
      <c r="D98" s="761"/>
      <c r="E98" s="761"/>
      <c r="F98" s="762"/>
      <c r="G98" s="763"/>
      <c r="H98" s="764"/>
      <c r="I98" s="764"/>
      <c r="J98" s="764"/>
      <c r="K98" s="764"/>
      <c r="L98" s="764"/>
      <c r="M98" s="764"/>
      <c r="N98" s="764"/>
      <c r="O98" s="764"/>
      <c r="P98" s="764"/>
      <c r="Q98" s="764"/>
      <c r="R98" s="764"/>
      <c r="S98" s="764"/>
      <c r="T98" s="764"/>
      <c r="U98" s="764"/>
      <c r="V98" s="764"/>
      <c r="W98" s="764"/>
      <c r="X98" s="764"/>
      <c r="Y98" s="764"/>
      <c r="Z98" s="764"/>
      <c r="AA98" s="764"/>
      <c r="AB98" s="764"/>
      <c r="AC98" s="764"/>
      <c r="AD98" s="764"/>
      <c r="AE98" s="764"/>
      <c r="AF98" s="764"/>
      <c r="AG98" s="764"/>
      <c r="AH98" s="764"/>
      <c r="AI98" s="764"/>
      <c r="AJ98" s="764"/>
      <c r="AK98" s="764"/>
      <c r="AL98" s="764"/>
      <c r="AM98" s="764"/>
      <c r="AN98" s="764"/>
      <c r="AO98" s="764"/>
      <c r="AP98" s="764"/>
      <c r="AQ98" s="764"/>
      <c r="AR98" s="764"/>
      <c r="AS98" s="764"/>
      <c r="AT98" s="764"/>
      <c r="AU98" s="764"/>
      <c r="AV98" s="764"/>
      <c r="AW98" s="764"/>
      <c r="AX98" s="765"/>
      <c r="AY98">
        <f>COUNTA($G$98)</f>
        <v>0</v>
      </c>
    </row>
    <row r="99" spans="1:60" ht="31.5" hidden="1" customHeight="1" x14ac:dyDescent="0.2">
      <c r="A99" s="696" t="s">
        <v>654</v>
      </c>
      <c r="B99" s="168"/>
      <c r="C99" s="168"/>
      <c r="D99" s="168"/>
      <c r="E99" s="168"/>
      <c r="F99" s="169"/>
      <c r="G99" s="737" t="s">
        <v>646</v>
      </c>
      <c r="H99" s="738"/>
      <c r="I99" s="738"/>
      <c r="J99" s="738"/>
      <c r="K99" s="738"/>
      <c r="L99" s="738"/>
      <c r="M99" s="738"/>
      <c r="N99" s="738"/>
      <c r="O99" s="738"/>
      <c r="P99" s="739" t="s">
        <v>645</v>
      </c>
      <c r="Q99" s="738"/>
      <c r="R99" s="738"/>
      <c r="S99" s="738"/>
      <c r="T99" s="738"/>
      <c r="U99" s="738"/>
      <c r="V99" s="738"/>
      <c r="W99" s="738"/>
      <c r="X99" s="740"/>
      <c r="Y99" s="741"/>
      <c r="Z99" s="742"/>
      <c r="AA99" s="743"/>
      <c r="AB99" s="674" t="s">
        <v>11</v>
      </c>
      <c r="AC99" s="674"/>
      <c r="AD99" s="674"/>
      <c r="AE99" s="134" t="s">
        <v>490</v>
      </c>
      <c r="AF99" s="134"/>
      <c r="AG99" s="134"/>
      <c r="AH99" s="134"/>
      <c r="AI99" s="134" t="s">
        <v>642</v>
      </c>
      <c r="AJ99" s="134"/>
      <c r="AK99" s="134"/>
      <c r="AL99" s="134"/>
      <c r="AM99" s="134" t="s">
        <v>458</v>
      </c>
      <c r="AN99" s="134"/>
      <c r="AO99" s="134"/>
      <c r="AP99" s="134"/>
      <c r="AQ99" s="671" t="s">
        <v>489</v>
      </c>
      <c r="AR99" s="672"/>
      <c r="AS99" s="672"/>
      <c r="AT99" s="673"/>
      <c r="AU99" s="671" t="s">
        <v>666</v>
      </c>
      <c r="AV99" s="672"/>
      <c r="AW99" s="672"/>
      <c r="AX99" s="681"/>
      <c r="AY99">
        <f>COUNTA($G$100)</f>
        <v>0</v>
      </c>
    </row>
    <row r="100" spans="1:60" ht="23.25" hidden="1" customHeight="1" x14ac:dyDescent="0.2">
      <c r="A100" s="696"/>
      <c r="B100" s="168"/>
      <c r="C100" s="168"/>
      <c r="D100" s="168"/>
      <c r="E100" s="168"/>
      <c r="F100" s="169"/>
      <c r="G100" s="682"/>
      <c r="H100" s="683"/>
      <c r="I100" s="683"/>
      <c r="J100" s="683"/>
      <c r="K100" s="683"/>
      <c r="L100" s="683"/>
      <c r="M100" s="683"/>
      <c r="N100" s="683"/>
      <c r="O100" s="683"/>
      <c r="P100" s="686"/>
      <c r="Q100" s="687"/>
      <c r="R100" s="687"/>
      <c r="S100" s="687"/>
      <c r="T100" s="687"/>
      <c r="U100" s="687"/>
      <c r="V100" s="687"/>
      <c r="W100" s="687"/>
      <c r="X100" s="688"/>
      <c r="Y100" s="692" t="s">
        <v>52</v>
      </c>
      <c r="Z100" s="693"/>
      <c r="AA100" s="694"/>
      <c r="AB100" s="695"/>
      <c r="AC100" s="695"/>
      <c r="AD100" s="695"/>
      <c r="AE100" s="664"/>
      <c r="AF100" s="664"/>
      <c r="AG100" s="664"/>
      <c r="AH100" s="664"/>
      <c r="AI100" s="664"/>
      <c r="AJ100" s="664"/>
      <c r="AK100" s="664"/>
      <c r="AL100" s="664"/>
      <c r="AM100" s="664"/>
      <c r="AN100" s="664"/>
      <c r="AO100" s="664"/>
      <c r="AP100" s="664"/>
      <c r="AQ100" s="664"/>
      <c r="AR100" s="664"/>
      <c r="AS100" s="664"/>
      <c r="AT100" s="664"/>
      <c r="AU100" s="665"/>
      <c r="AV100" s="666"/>
      <c r="AW100" s="666"/>
      <c r="AX100" s="667"/>
      <c r="AY100">
        <f>$AY$99</f>
        <v>0</v>
      </c>
    </row>
    <row r="101" spans="1:60" ht="23.25" hidden="1" customHeight="1" x14ac:dyDescent="0.2">
      <c r="A101" s="203"/>
      <c r="B101" s="173"/>
      <c r="C101" s="173"/>
      <c r="D101" s="173"/>
      <c r="E101" s="173"/>
      <c r="F101" s="174"/>
      <c r="G101" s="684"/>
      <c r="H101" s="685"/>
      <c r="I101" s="685"/>
      <c r="J101" s="685"/>
      <c r="K101" s="685"/>
      <c r="L101" s="685"/>
      <c r="M101" s="685"/>
      <c r="N101" s="685"/>
      <c r="O101" s="685"/>
      <c r="P101" s="689"/>
      <c r="Q101" s="690"/>
      <c r="R101" s="690"/>
      <c r="S101" s="690"/>
      <c r="T101" s="690"/>
      <c r="U101" s="690"/>
      <c r="V101" s="690"/>
      <c r="W101" s="690"/>
      <c r="X101" s="691"/>
      <c r="Y101" s="668" t="s">
        <v>53</v>
      </c>
      <c r="Z101" s="669"/>
      <c r="AA101" s="670"/>
      <c r="AB101" s="695"/>
      <c r="AC101" s="695"/>
      <c r="AD101" s="695"/>
      <c r="AE101" s="664"/>
      <c r="AF101" s="664"/>
      <c r="AG101" s="664"/>
      <c r="AH101" s="664"/>
      <c r="AI101" s="664"/>
      <c r="AJ101" s="664"/>
      <c r="AK101" s="664"/>
      <c r="AL101" s="664"/>
      <c r="AM101" s="664"/>
      <c r="AN101" s="664"/>
      <c r="AO101" s="664"/>
      <c r="AP101" s="664"/>
      <c r="AQ101" s="664"/>
      <c r="AR101" s="664"/>
      <c r="AS101" s="664"/>
      <c r="AT101" s="664"/>
      <c r="AU101" s="665"/>
      <c r="AV101" s="666"/>
      <c r="AW101" s="666"/>
      <c r="AX101" s="667"/>
      <c r="AY101">
        <f>$AY$99</f>
        <v>0</v>
      </c>
    </row>
    <row r="102" spans="1:60" ht="23.25" hidden="1" customHeight="1" x14ac:dyDescent="0.2">
      <c r="A102" s="202" t="s">
        <v>655</v>
      </c>
      <c r="B102" s="120"/>
      <c r="C102" s="120"/>
      <c r="D102" s="120"/>
      <c r="E102" s="120"/>
      <c r="F102" s="711"/>
      <c r="G102" s="191" t="s">
        <v>656</v>
      </c>
      <c r="H102" s="191"/>
      <c r="I102" s="191"/>
      <c r="J102" s="191"/>
      <c r="K102" s="191"/>
      <c r="L102" s="191"/>
      <c r="M102" s="191"/>
      <c r="N102" s="191"/>
      <c r="O102" s="191"/>
      <c r="P102" s="191"/>
      <c r="Q102" s="191"/>
      <c r="R102" s="191"/>
      <c r="S102" s="191"/>
      <c r="T102" s="191"/>
      <c r="U102" s="191"/>
      <c r="V102" s="191"/>
      <c r="W102" s="191"/>
      <c r="X102" s="192"/>
      <c r="Y102" s="678"/>
      <c r="Z102" s="679"/>
      <c r="AA102" s="680"/>
      <c r="AB102" s="190" t="s">
        <v>11</v>
      </c>
      <c r="AC102" s="191"/>
      <c r="AD102" s="192"/>
      <c r="AE102" s="134" t="s">
        <v>490</v>
      </c>
      <c r="AF102" s="134"/>
      <c r="AG102" s="134"/>
      <c r="AH102" s="134"/>
      <c r="AI102" s="134" t="s">
        <v>642</v>
      </c>
      <c r="AJ102" s="134"/>
      <c r="AK102" s="134"/>
      <c r="AL102" s="134"/>
      <c r="AM102" s="134" t="s">
        <v>458</v>
      </c>
      <c r="AN102" s="134"/>
      <c r="AO102" s="134"/>
      <c r="AP102" s="134"/>
      <c r="AQ102" s="675" t="s">
        <v>667</v>
      </c>
      <c r="AR102" s="676"/>
      <c r="AS102" s="676"/>
      <c r="AT102" s="676"/>
      <c r="AU102" s="676"/>
      <c r="AV102" s="676"/>
      <c r="AW102" s="676"/>
      <c r="AX102" s="677"/>
      <c r="AY102">
        <f>IF(SUBSTITUTE(SUBSTITUTE($G$103,"／",""),"　","")="",0,1)</f>
        <v>0</v>
      </c>
    </row>
    <row r="103" spans="1:60" ht="23.25" hidden="1" customHeight="1" x14ac:dyDescent="0.2">
      <c r="A103" s="712"/>
      <c r="B103" s="212"/>
      <c r="C103" s="212"/>
      <c r="D103" s="212"/>
      <c r="E103" s="212"/>
      <c r="F103" s="713"/>
      <c r="G103" s="700" t="s">
        <v>704</v>
      </c>
      <c r="H103" s="701"/>
      <c r="I103" s="701"/>
      <c r="J103" s="701"/>
      <c r="K103" s="701"/>
      <c r="L103" s="701"/>
      <c r="M103" s="701"/>
      <c r="N103" s="701"/>
      <c r="O103" s="701"/>
      <c r="P103" s="701"/>
      <c r="Q103" s="701"/>
      <c r="R103" s="701"/>
      <c r="S103" s="701"/>
      <c r="T103" s="701"/>
      <c r="U103" s="701"/>
      <c r="V103" s="701"/>
      <c r="W103" s="701"/>
      <c r="X103" s="701"/>
      <c r="Y103" s="704" t="s">
        <v>655</v>
      </c>
      <c r="Z103" s="705"/>
      <c r="AA103" s="706"/>
      <c r="AB103" s="707"/>
      <c r="AC103" s="708"/>
      <c r="AD103" s="709"/>
      <c r="AE103" s="710"/>
      <c r="AF103" s="710"/>
      <c r="AG103" s="710"/>
      <c r="AH103" s="710"/>
      <c r="AI103" s="710"/>
      <c r="AJ103" s="710"/>
      <c r="AK103" s="710"/>
      <c r="AL103" s="710"/>
      <c r="AM103" s="710"/>
      <c r="AN103" s="710"/>
      <c r="AO103" s="710"/>
      <c r="AP103" s="710"/>
      <c r="AQ103" s="108"/>
      <c r="AR103" s="102"/>
      <c r="AS103" s="102"/>
      <c r="AT103" s="102"/>
      <c r="AU103" s="102"/>
      <c r="AV103" s="102"/>
      <c r="AW103" s="102"/>
      <c r="AX103" s="103"/>
      <c r="AY103">
        <f>$AY$102</f>
        <v>0</v>
      </c>
    </row>
    <row r="104" spans="1:60" ht="46.5" hidden="1" customHeight="1" x14ac:dyDescent="0.2">
      <c r="A104" s="714"/>
      <c r="B104" s="123"/>
      <c r="C104" s="123"/>
      <c r="D104" s="123"/>
      <c r="E104" s="123"/>
      <c r="F104" s="715"/>
      <c r="G104" s="702"/>
      <c r="H104" s="703"/>
      <c r="I104" s="703"/>
      <c r="J104" s="703"/>
      <c r="K104" s="703"/>
      <c r="L104" s="703"/>
      <c r="M104" s="703"/>
      <c r="N104" s="703"/>
      <c r="O104" s="703"/>
      <c r="P104" s="703"/>
      <c r="Q104" s="703"/>
      <c r="R104" s="703"/>
      <c r="S104" s="703"/>
      <c r="T104" s="703"/>
      <c r="U104" s="703"/>
      <c r="V104" s="703"/>
      <c r="W104" s="703"/>
      <c r="X104" s="703"/>
      <c r="Y104" s="234" t="s">
        <v>657</v>
      </c>
      <c r="Z104" s="697"/>
      <c r="AA104" s="698"/>
      <c r="AB104" s="660" t="s">
        <v>658</v>
      </c>
      <c r="AC104" s="661"/>
      <c r="AD104" s="662"/>
      <c r="AE104" s="663"/>
      <c r="AF104" s="663"/>
      <c r="AG104" s="663"/>
      <c r="AH104" s="663"/>
      <c r="AI104" s="663"/>
      <c r="AJ104" s="663"/>
      <c r="AK104" s="663"/>
      <c r="AL104" s="663"/>
      <c r="AM104" s="663"/>
      <c r="AN104" s="663"/>
      <c r="AO104" s="663"/>
      <c r="AP104" s="663"/>
      <c r="AQ104" s="663"/>
      <c r="AR104" s="663"/>
      <c r="AS104" s="663"/>
      <c r="AT104" s="663"/>
      <c r="AU104" s="663"/>
      <c r="AV104" s="663"/>
      <c r="AW104" s="663"/>
      <c r="AX104" s="699"/>
      <c r="AY104">
        <f>$AY$102</f>
        <v>0</v>
      </c>
    </row>
    <row r="105" spans="1:60" ht="18.75" hidden="1" customHeight="1" x14ac:dyDescent="0.2">
      <c r="A105" s="465" t="s">
        <v>309</v>
      </c>
      <c r="B105" s="641"/>
      <c r="C105" s="641"/>
      <c r="D105" s="641"/>
      <c r="E105" s="641"/>
      <c r="F105" s="642"/>
      <c r="G105" s="650" t="s">
        <v>140</v>
      </c>
      <c r="H105" s="212"/>
      <c r="I105" s="212"/>
      <c r="J105" s="212"/>
      <c r="K105" s="212"/>
      <c r="L105" s="212"/>
      <c r="M105" s="212"/>
      <c r="N105" s="212"/>
      <c r="O105" s="213"/>
      <c r="P105" s="214" t="s">
        <v>56</v>
      </c>
      <c r="Q105" s="212"/>
      <c r="R105" s="212"/>
      <c r="S105" s="212"/>
      <c r="T105" s="212"/>
      <c r="U105" s="212"/>
      <c r="V105" s="212"/>
      <c r="W105" s="212"/>
      <c r="X105" s="213"/>
      <c r="Y105" s="651"/>
      <c r="Z105" s="652"/>
      <c r="AA105" s="653"/>
      <c r="AB105" s="657" t="s">
        <v>11</v>
      </c>
      <c r="AC105" s="658"/>
      <c r="AD105" s="659"/>
      <c r="AE105" s="134" t="s">
        <v>490</v>
      </c>
      <c r="AF105" s="134"/>
      <c r="AG105" s="134"/>
      <c r="AH105" s="134"/>
      <c r="AI105" s="134" t="s">
        <v>642</v>
      </c>
      <c r="AJ105" s="134"/>
      <c r="AK105" s="134"/>
      <c r="AL105" s="134"/>
      <c r="AM105" s="134" t="s">
        <v>458</v>
      </c>
      <c r="AN105" s="134"/>
      <c r="AO105" s="134"/>
      <c r="AP105" s="134"/>
      <c r="AQ105" s="231" t="s">
        <v>221</v>
      </c>
      <c r="AR105" s="232"/>
      <c r="AS105" s="232"/>
      <c r="AT105" s="233"/>
      <c r="AU105" s="212" t="s">
        <v>129</v>
      </c>
      <c r="AV105" s="212"/>
      <c r="AW105" s="212"/>
      <c r="AX105" s="215"/>
      <c r="AY105">
        <f>COUNTA($G$107)</f>
        <v>0</v>
      </c>
    </row>
    <row r="106" spans="1:60" ht="18.75" hidden="1" customHeight="1" x14ac:dyDescent="0.2">
      <c r="A106" s="643"/>
      <c r="B106" s="644"/>
      <c r="C106" s="644"/>
      <c r="D106" s="644"/>
      <c r="E106" s="644"/>
      <c r="F106" s="645"/>
      <c r="G106" s="171"/>
      <c r="H106" s="123"/>
      <c r="I106" s="123"/>
      <c r="J106" s="123"/>
      <c r="K106" s="123"/>
      <c r="L106" s="123"/>
      <c r="M106" s="123"/>
      <c r="N106" s="123"/>
      <c r="O106" s="124"/>
      <c r="P106" s="122"/>
      <c r="Q106" s="123"/>
      <c r="R106" s="123"/>
      <c r="S106" s="123"/>
      <c r="T106" s="123"/>
      <c r="U106" s="123"/>
      <c r="V106" s="123"/>
      <c r="W106" s="123"/>
      <c r="X106" s="124"/>
      <c r="Y106" s="654"/>
      <c r="Z106" s="655"/>
      <c r="AA106" s="656"/>
      <c r="AB106" s="131"/>
      <c r="AC106" s="132"/>
      <c r="AD106" s="133"/>
      <c r="AE106" s="134"/>
      <c r="AF106" s="134"/>
      <c r="AG106" s="134"/>
      <c r="AH106" s="134"/>
      <c r="AI106" s="134"/>
      <c r="AJ106" s="134"/>
      <c r="AK106" s="134"/>
      <c r="AL106" s="134"/>
      <c r="AM106" s="134"/>
      <c r="AN106" s="134"/>
      <c r="AO106" s="134"/>
      <c r="AP106" s="134"/>
      <c r="AQ106" s="555"/>
      <c r="AR106" s="556"/>
      <c r="AS106" s="142" t="s">
        <v>222</v>
      </c>
      <c r="AT106" s="143"/>
      <c r="AU106" s="141"/>
      <c r="AV106" s="141"/>
      <c r="AW106" s="123" t="s">
        <v>170</v>
      </c>
      <c r="AX106" s="144"/>
      <c r="AY106">
        <f t="shared" ref="AY106:AY111" si="3">$AY$105</f>
        <v>0</v>
      </c>
    </row>
    <row r="107" spans="1:60" ht="23.25" hidden="1" customHeight="1" x14ac:dyDescent="0.2">
      <c r="A107" s="646"/>
      <c r="B107" s="644"/>
      <c r="C107" s="644"/>
      <c r="D107" s="644"/>
      <c r="E107" s="644"/>
      <c r="F107" s="64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47"/>
      <c r="B108" s="648"/>
      <c r="C108" s="648"/>
      <c r="D108" s="648"/>
      <c r="E108" s="648"/>
      <c r="F108" s="64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46"/>
      <c r="B109" s="644"/>
      <c r="C109" s="644"/>
      <c r="D109" s="644"/>
      <c r="E109" s="644"/>
      <c r="F109" s="64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40" t="s">
        <v>14</v>
      </c>
      <c r="AC109" s="640"/>
      <c r="AD109" s="64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335</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647</v>
      </c>
      <c r="B112" s="167" t="s">
        <v>648</v>
      </c>
      <c r="C112" s="168"/>
      <c r="D112" s="168"/>
      <c r="E112" s="168"/>
      <c r="F112" s="169"/>
      <c r="G112" s="212" t="s">
        <v>649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490</v>
      </c>
      <c r="AF117" s="134"/>
      <c r="AG117" s="134"/>
      <c r="AH117" s="134"/>
      <c r="AI117" s="134" t="s">
        <v>642</v>
      </c>
      <c r="AJ117" s="134"/>
      <c r="AK117" s="134"/>
      <c r="AL117" s="134"/>
      <c r="AM117" s="134" t="s">
        <v>458</v>
      </c>
      <c r="AN117" s="134"/>
      <c r="AO117" s="134"/>
      <c r="AP117" s="134"/>
      <c r="AQ117" s="135" t="s">
        <v>221</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222</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490</v>
      </c>
      <c r="AF122" s="134"/>
      <c r="AG122" s="134"/>
      <c r="AH122" s="134"/>
      <c r="AI122" s="134" t="s">
        <v>642</v>
      </c>
      <c r="AJ122" s="134"/>
      <c r="AK122" s="134"/>
      <c r="AL122" s="134"/>
      <c r="AM122" s="134" t="s">
        <v>458</v>
      </c>
      <c r="AN122" s="134"/>
      <c r="AO122" s="134"/>
      <c r="AP122" s="134"/>
      <c r="AQ122" s="135" t="s">
        <v>221</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222</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490</v>
      </c>
      <c r="AF127" s="134"/>
      <c r="AG127" s="134"/>
      <c r="AH127" s="134"/>
      <c r="AI127" s="134" t="s">
        <v>642</v>
      </c>
      <c r="AJ127" s="134"/>
      <c r="AK127" s="134"/>
      <c r="AL127" s="134"/>
      <c r="AM127" s="134" t="s">
        <v>458</v>
      </c>
      <c r="AN127" s="134"/>
      <c r="AO127" s="134"/>
      <c r="AP127" s="134"/>
      <c r="AQ127" s="135" t="s">
        <v>221</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222</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60" t="s">
        <v>653</v>
      </c>
      <c r="B132" s="761"/>
      <c r="C132" s="761"/>
      <c r="D132" s="761"/>
      <c r="E132" s="761"/>
      <c r="F132" s="762"/>
      <c r="G132" s="763"/>
      <c r="H132" s="764"/>
      <c r="I132" s="764"/>
      <c r="J132" s="764"/>
      <c r="K132" s="764"/>
      <c r="L132" s="764"/>
      <c r="M132" s="764"/>
      <c r="N132" s="764"/>
      <c r="O132" s="764"/>
      <c r="P132" s="764"/>
      <c r="Q132" s="764"/>
      <c r="R132" s="764"/>
      <c r="S132" s="764"/>
      <c r="T132" s="764"/>
      <c r="U132" s="764"/>
      <c r="V132" s="764"/>
      <c r="W132" s="764"/>
      <c r="X132" s="764"/>
      <c r="Y132" s="764"/>
      <c r="Z132" s="764"/>
      <c r="AA132" s="764"/>
      <c r="AB132" s="764"/>
      <c r="AC132" s="764"/>
      <c r="AD132" s="764"/>
      <c r="AE132" s="764"/>
      <c r="AF132" s="764"/>
      <c r="AG132" s="764"/>
      <c r="AH132" s="764"/>
      <c r="AI132" s="764"/>
      <c r="AJ132" s="764"/>
      <c r="AK132" s="764"/>
      <c r="AL132" s="764"/>
      <c r="AM132" s="764"/>
      <c r="AN132" s="764"/>
      <c r="AO132" s="764"/>
      <c r="AP132" s="764"/>
      <c r="AQ132" s="764"/>
      <c r="AR132" s="764"/>
      <c r="AS132" s="764"/>
      <c r="AT132" s="764"/>
      <c r="AU132" s="764"/>
      <c r="AV132" s="764"/>
      <c r="AW132" s="764"/>
      <c r="AX132" s="765"/>
      <c r="AY132">
        <f>COUNTA($G$132)</f>
        <v>0</v>
      </c>
    </row>
    <row r="133" spans="1:60" ht="31.5" hidden="1" customHeight="1" x14ac:dyDescent="0.2">
      <c r="A133" s="696" t="s">
        <v>654</v>
      </c>
      <c r="B133" s="168"/>
      <c r="C133" s="168"/>
      <c r="D133" s="168"/>
      <c r="E133" s="168"/>
      <c r="F133" s="169"/>
      <c r="G133" s="737" t="s">
        <v>646</v>
      </c>
      <c r="H133" s="738"/>
      <c r="I133" s="738"/>
      <c r="J133" s="738"/>
      <c r="K133" s="738"/>
      <c r="L133" s="738"/>
      <c r="M133" s="738"/>
      <c r="N133" s="738"/>
      <c r="O133" s="738"/>
      <c r="P133" s="739" t="s">
        <v>645</v>
      </c>
      <c r="Q133" s="738"/>
      <c r="R133" s="738"/>
      <c r="S133" s="738"/>
      <c r="T133" s="738"/>
      <c r="U133" s="738"/>
      <c r="V133" s="738"/>
      <c r="W133" s="738"/>
      <c r="X133" s="740"/>
      <c r="Y133" s="741"/>
      <c r="Z133" s="742"/>
      <c r="AA133" s="743"/>
      <c r="AB133" s="674" t="s">
        <v>11</v>
      </c>
      <c r="AC133" s="674"/>
      <c r="AD133" s="674"/>
      <c r="AE133" s="134" t="s">
        <v>490</v>
      </c>
      <c r="AF133" s="134"/>
      <c r="AG133" s="134"/>
      <c r="AH133" s="134"/>
      <c r="AI133" s="134" t="s">
        <v>642</v>
      </c>
      <c r="AJ133" s="134"/>
      <c r="AK133" s="134"/>
      <c r="AL133" s="134"/>
      <c r="AM133" s="134" t="s">
        <v>458</v>
      </c>
      <c r="AN133" s="134"/>
      <c r="AO133" s="134"/>
      <c r="AP133" s="134"/>
      <c r="AQ133" s="671" t="s">
        <v>489</v>
      </c>
      <c r="AR133" s="672"/>
      <c r="AS133" s="672"/>
      <c r="AT133" s="673"/>
      <c r="AU133" s="671" t="s">
        <v>666</v>
      </c>
      <c r="AV133" s="672"/>
      <c r="AW133" s="672"/>
      <c r="AX133" s="681"/>
      <c r="AY133">
        <f>COUNTA($G$134)</f>
        <v>0</v>
      </c>
    </row>
    <row r="134" spans="1:60" ht="23.25" hidden="1" customHeight="1" x14ac:dyDescent="0.2">
      <c r="A134" s="696"/>
      <c r="B134" s="168"/>
      <c r="C134" s="168"/>
      <c r="D134" s="168"/>
      <c r="E134" s="168"/>
      <c r="F134" s="169"/>
      <c r="G134" s="682"/>
      <c r="H134" s="683"/>
      <c r="I134" s="683"/>
      <c r="J134" s="683"/>
      <c r="K134" s="683"/>
      <c r="L134" s="683"/>
      <c r="M134" s="683"/>
      <c r="N134" s="683"/>
      <c r="O134" s="683"/>
      <c r="P134" s="686"/>
      <c r="Q134" s="687"/>
      <c r="R134" s="687"/>
      <c r="S134" s="687"/>
      <c r="T134" s="687"/>
      <c r="U134" s="687"/>
      <c r="V134" s="687"/>
      <c r="W134" s="687"/>
      <c r="X134" s="688"/>
      <c r="Y134" s="692" t="s">
        <v>52</v>
      </c>
      <c r="Z134" s="693"/>
      <c r="AA134" s="694"/>
      <c r="AB134" s="695"/>
      <c r="AC134" s="695"/>
      <c r="AD134" s="695"/>
      <c r="AE134" s="664"/>
      <c r="AF134" s="664"/>
      <c r="AG134" s="664"/>
      <c r="AH134" s="664"/>
      <c r="AI134" s="664"/>
      <c r="AJ134" s="664"/>
      <c r="AK134" s="664"/>
      <c r="AL134" s="664"/>
      <c r="AM134" s="664"/>
      <c r="AN134" s="664"/>
      <c r="AO134" s="664"/>
      <c r="AP134" s="664"/>
      <c r="AQ134" s="664"/>
      <c r="AR134" s="664"/>
      <c r="AS134" s="664"/>
      <c r="AT134" s="664"/>
      <c r="AU134" s="665"/>
      <c r="AV134" s="666"/>
      <c r="AW134" s="666"/>
      <c r="AX134" s="667"/>
      <c r="AY134">
        <f>$AY$133</f>
        <v>0</v>
      </c>
    </row>
    <row r="135" spans="1:60" ht="23.25" hidden="1" customHeight="1" x14ac:dyDescent="0.2">
      <c r="A135" s="203"/>
      <c r="B135" s="173"/>
      <c r="C135" s="173"/>
      <c r="D135" s="173"/>
      <c r="E135" s="173"/>
      <c r="F135" s="174"/>
      <c r="G135" s="684"/>
      <c r="H135" s="685"/>
      <c r="I135" s="685"/>
      <c r="J135" s="685"/>
      <c r="K135" s="685"/>
      <c r="L135" s="685"/>
      <c r="M135" s="685"/>
      <c r="N135" s="685"/>
      <c r="O135" s="685"/>
      <c r="P135" s="689"/>
      <c r="Q135" s="690"/>
      <c r="R135" s="690"/>
      <c r="S135" s="690"/>
      <c r="T135" s="690"/>
      <c r="U135" s="690"/>
      <c r="V135" s="690"/>
      <c r="W135" s="690"/>
      <c r="X135" s="691"/>
      <c r="Y135" s="668" t="s">
        <v>53</v>
      </c>
      <c r="Z135" s="669"/>
      <c r="AA135" s="670"/>
      <c r="AB135" s="695"/>
      <c r="AC135" s="695"/>
      <c r="AD135" s="695"/>
      <c r="AE135" s="664"/>
      <c r="AF135" s="664"/>
      <c r="AG135" s="664"/>
      <c r="AH135" s="664"/>
      <c r="AI135" s="664"/>
      <c r="AJ135" s="664"/>
      <c r="AK135" s="664"/>
      <c r="AL135" s="664"/>
      <c r="AM135" s="664"/>
      <c r="AN135" s="664"/>
      <c r="AO135" s="664"/>
      <c r="AP135" s="664"/>
      <c r="AQ135" s="664"/>
      <c r="AR135" s="664"/>
      <c r="AS135" s="664"/>
      <c r="AT135" s="664"/>
      <c r="AU135" s="665"/>
      <c r="AV135" s="666"/>
      <c r="AW135" s="666"/>
      <c r="AX135" s="667"/>
      <c r="AY135">
        <f>$AY$133</f>
        <v>0</v>
      </c>
    </row>
    <row r="136" spans="1:60" ht="23.25" hidden="1" customHeight="1" x14ac:dyDescent="0.2">
      <c r="A136" s="202" t="s">
        <v>655</v>
      </c>
      <c r="B136" s="120"/>
      <c r="C136" s="120"/>
      <c r="D136" s="120"/>
      <c r="E136" s="120"/>
      <c r="F136" s="711"/>
      <c r="G136" s="191" t="s">
        <v>656</v>
      </c>
      <c r="H136" s="191"/>
      <c r="I136" s="191"/>
      <c r="J136" s="191"/>
      <c r="K136" s="191"/>
      <c r="L136" s="191"/>
      <c r="M136" s="191"/>
      <c r="N136" s="191"/>
      <c r="O136" s="191"/>
      <c r="P136" s="191"/>
      <c r="Q136" s="191"/>
      <c r="R136" s="191"/>
      <c r="S136" s="191"/>
      <c r="T136" s="191"/>
      <c r="U136" s="191"/>
      <c r="V136" s="191"/>
      <c r="W136" s="191"/>
      <c r="X136" s="192"/>
      <c r="Y136" s="678"/>
      <c r="Z136" s="679"/>
      <c r="AA136" s="680"/>
      <c r="AB136" s="190" t="s">
        <v>11</v>
      </c>
      <c r="AC136" s="191"/>
      <c r="AD136" s="192"/>
      <c r="AE136" s="134" t="s">
        <v>490</v>
      </c>
      <c r="AF136" s="134"/>
      <c r="AG136" s="134"/>
      <c r="AH136" s="134"/>
      <c r="AI136" s="134" t="s">
        <v>642</v>
      </c>
      <c r="AJ136" s="134"/>
      <c r="AK136" s="134"/>
      <c r="AL136" s="134"/>
      <c r="AM136" s="134" t="s">
        <v>458</v>
      </c>
      <c r="AN136" s="134"/>
      <c r="AO136" s="134"/>
      <c r="AP136" s="134"/>
      <c r="AQ136" s="675" t="s">
        <v>667</v>
      </c>
      <c r="AR136" s="676"/>
      <c r="AS136" s="676"/>
      <c r="AT136" s="676"/>
      <c r="AU136" s="676"/>
      <c r="AV136" s="676"/>
      <c r="AW136" s="676"/>
      <c r="AX136" s="677"/>
      <c r="AY136">
        <f>IF(SUBSTITUTE(SUBSTITUTE($G$137,"／",""),"　","")="",0,1)</f>
        <v>0</v>
      </c>
    </row>
    <row r="137" spans="1:60" ht="23.25" hidden="1" customHeight="1" x14ac:dyDescent="0.2">
      <c r="A137" s="712"/>
      <c r="B137" s="212"/>
      <c r="C137" s="212"/>
      <c r="D137" s="212"/>
      <c r="E137" s="212"/>
      <c r="F137" s="713"/>
      <c r="G137" s="700" t="s">
        <v>704</v>
      </c>
      <c r="H137" s="701"/>
      <c r="I137" s="701"/>
      <c r="J137" s="701"/>
      <c r="K137" s="701"/>
      <c r="L137" s="701"/>
      <c r="M137" s="701"/>
      <c r="N137" s="701"/>
      <c r="O137" s="701"/>
      <c r="P137" s="701"/>
      <c r="Q137" s="701"/>
      <c r="R137" s="701"/>
      <c r="S137" s="701"/>
      <c r="T137" s="701"/>
      <c r="U137" s="701"/>
      <c r="V137" s="701"/>
      <c r="W137" s="701"/>
      <c r="X137" s="701"/>
      <c r="Y137" s="704" t="s">
        <v>655</v>
      </c>
      <c r="Z137" s="705"/>
      <c r="AA137" s="706"/>
      <c r="AB137" s="707"/>
      <c r="AC137" s="708"/>
      <c r="AD137" s="709"/>
      <c r="AE137" s="710"/>
      <c r="AF137" s="710"/>
      <c r="AG137" s="710"/>
      <c r="AH137" s="710"/>
      <c r="AI137" s="710"/>
      <c r="AJ137" s="710"/>
      <c r="AK137" s="710"/>
      <c r="AL137" s="710"/>
      <c r="AM137" s="710"/>
      <c r="AN137" s="710"/>
      <c r="AO137" s="710"/>
      <c r="AP137" s="710"/>
      <c r="AQ137" s="108"/>
      <c r="AR137" s="102"/>
      <c r="AS137" s="102"/>
      <c r="AT137" s="102"/>
      <c r="AU137" s="102"/>
      <c r="AV137" s="102"/>
      <c r="AW137" s="102"/>
      <c r="AX137" s="103"/>
      <c r="AY137">
        <f>$AY$136</f>
        <v>0</v>
      </c>
    </row>
    <row r="138" spans="1:60" ht="46.5" hidden="1" customHeight="1" x14ac:dyDescent="0.2">
      <c r="A138" s="714"/>
      <c r="B138" s="123"/>
      <c r="C138" s="123"/>
      <c r="D138" s="123"/>
      <c r="E138" s="123"/>
      <c r="F138" s="715"/>
      <c r="G138" s="702"/>
      <c r="H138" s="703"/>
      <c r="I138" s="703"/>
      <c r="J138" s="703"/>
      <c r="K138" s="703"/>
      <c r="L138" s="703"/>
      <c r="M138" s="703"/>
      <c r="N138" s="703"/>
      <c r="O138" s="703"/>
      <c r="P138" s="703"/>
      <c r="Q138" s="703"/>
      <c r="R138" s="703"/>
      <c r="S138" s="703"/>
      <c r="T138" s="703"/>
      <c r="U138" s="703"/>
      <c r="V138" s="703"/>
      <c r="W138" s="703"/>
      <c r="X138" s="703"/>
      <c r="Y138" s="234" t="s">
        <v>657</v>
      </c>
      <c r="Z138" s="697"/>
      <c r="AA138" s="698"/>
      <c r="AB138" s="660" t="s">
        <v>705</v>
      </c>
      <c r="AC138" s="661"/>
      <c r="AD138" s="662"/>
      <c r="AE138" s="663"/>
      <c r="AF138" s="663"/>
      <c r="AG138" s="663"/>
      <c r="AH138" s="663"/>
      <c r="AI138" s="663"/>
      <c r="AJ138" s="663"/>
      <c r="AK138" s="663"/>
      <c r="AL138" s="663"/>
      <c r="AM138" s="663"/>
      <c r="AN138" s="663"/>
      <c r="AO138" s="663"/>
      <c r="AP138" s="663"/>
      <c r="AQ138" s="663"/>
      <c r="AR138" s="663"/>
      <c r="AS138" s="663"/>
      <c r="AT138" s="663"/>
      <c r="AU138" s="663"/>
      <c r="AV138" s="663"/>
      <c r="AW138" s="663"/>
      <c r="AX138" s="699"/>
      <c r="AY138">
        <f>$AY$136</f>
        <v>0</v>
      </c>
    </row>
    <row r="139" spans="1:60" ht="18.75" hidden="1" customHeight="1" x14ac:dyDescent="0.2">
      <c r="A139" s="465" t="s">
        <v>309</v>
      </c>
      <c r="B139" s="641"/>
      <c r="C139" s="641"/>
      <c r="D139" s="641"/>
      <c r="E139" s="641"/>
      <c r="F139" s="642"/>
      <c r="G139" s="650" t="s">
        <v>140</v>
      </c>
      <c r="H139" s="212"/>
      <c r="I139" s="212"/>
      <c r="J139" s="212"/>
      <c r="K139" s="212"/>
      <c r="L139" s="212"/>
      <c r="M139" s="212"/>
      <c r="N139" s="212"/>
      <c r="O139" s="213"/>
      <c r="P139" s="214" t="s">
        <v>56</v>
      </c>
      <c r="Q139" s="212"/>
      <c r="R139" s="212"/>
      <c r="S139" s="212"/>
      <c r="T139" s="212"/>
      <c r="U139" s="212"/>
      <c r="V139" s="212"/>
      <c r="W139" s="212"/>
      <c r="X139" s="213"/>
      <c r="Y139" s="651"/>
      <c r="Z139" s="652"/>
      <c r="AA139" s="653"/>
      <c r="AB139" s="657" t="s">
        <v>11</v>
      </c>
      <c r="AC139" s="658"/>
      <c r="AD139" s="659"/>
      <c r="AE139" s="134" t="s">
        <v>490</v>
      </c>
      <c r="AF139" s="134"/>
      <c r="AG139" s="134"/>
      <c r="AH139" s="134"/>
      <c r="AI139" s="134" t="s">
        <v>642</v>
      </c>
      <c r="AJ139" s="134"/>
      <c r="AK139" s="134"/>
      <c r="AL139" s="134"/>
      <c r="AM139" s="134" t="s">
        <v>458</v>
      </c>
      <c r="AN139" s="134"/>
      <c r="AO139" s="134"/>
      <c r="AP139" s="134"/>
      <c r="AQ139" s="231" t="s">
        <v>221</v>
      </c>
      <c r="AR139" s="232"/>
      <c r="AS139" s="232"/>
      <c r="AT139" s="233"/>
      <c r="AU139" s="212" t="s">
        <v>129</v>
      </c>
      <c r="AV139" s="212"/>
      <c r="AW139" s="212"/>
      <c r="AX139" s="215"/>
      <c r="AY139">
        <f>COUNTA($G$141)</f>
        <v>0</v>
      </c>
    </row>
    <row r="140" spans="1:60" ht="18.75" hidden="1" customHeight="1" x14ac:dyDescent="0.2">
      <c r="A140" s="643"/>
      <c r="B140" s="644"/>
      <c r="C140" s="644"/>
      <c r="D140" s="644"/>
      <c r="E140" s="644"/>
      <c r="F140" s="645"/>
      <c r="G140" s="171"/>
      <c r="H140" s="123"/>
      <c r="I140" s="123"/>
      <c r="J140" s="123"/>
      <c r="K140" s="123"/>
      <c r="L140" s="123"/>
      <c r="M140" s="123"/>
      <c r="N140" s="123"/>
      <c r="O140" s="124"/>
      <c r="P140" s="122"/>
      <c r="Q140" s="123"/>
      <c r="R140" s="123"/>
      <c r="S140" s="123"/>
      <c r="T140" s="123"/>
      <c r="U140" s="123"/>
      <c r="V140" s="123"/>
      <c r="W140" s="123"/>
      <c r="X140" s="124"/>
      <c r="Y140" s="654"/>
      <c r="Z140" s="655"/>
      <c r="AA140" s="656"/>
      <c r="AB140" s="131"/>
      <c r="AC140" s="132"/>
      <c r="AD140" s="133"/>
      <c r="AE140" s="134"/>
      <c r="AF140" s="134"/>
      <c r="AG140" s="134"/>
      <c r="AH140" s="134"/>
      <c r="AI140" s="134"/>
      <c r="AJ140" s="134"/>
      <c r="AK140" s="134"/>
      <c r="AL140" s="134"/>
      <c r="AM140" s="134"/>
      <c r="AN140" s="134"/>
      <c r="AO140" s="134"/>
      <c r="AP140" s="134"/>
      <c r="AQ140" s="555"/>
      <c r="AR140" s="556"/>
      <c r="AS140" s="142" t="s">
        <v>222</v>
      </c>
      <c r="AT140" s="143"/>
      <c r="AU140" s="141"/>
      <c r="AV140" s="141"/>
      <c r="AW140" s="123" t="s">
        <v>170</v>
      </c>
      <c r="AX140" s="144"/>
      <c r="AY140">
        <f t="shared" ref="AY140:AY145" si="5">$AY$139</f>
        <v>0</v>
      </c>
    </row>
    <row r="141" spans="1:60" ht="23.25" hidden="1" customHeight="1" x14ac:dyDescent="0.2">
      <c r="A141" s="646"/>
      <c r="B141" s="644"/>
      <c r="C141" s="644"/>
      <c r="D141" s="644"/>
      <c r="E141" s="644"/>
      <c r="F141" s="64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47"/>
      <c r="B142" s="648"/>
      <c r="C142" s="648"/>
      <c r="D142" s="648"/>
      <c r="E142" s="648"/>
      <c r="F142" s="64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46"/>
      <c r="B143" s="644"/>
      <c r="C143" s="644"/>
      <c r="D143" s="644"/>
      <c r="E143" s="644"/>
      <c r="F143" s="64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40" t="s">
        <v>14</v>
      </c>
      <c r="AC143" s="640"/>
      <c r="AD143" s="64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335</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647</v>
      </c>
      <c r="B146" s="167" t="s">
        <v>648</v>
      </c>
      <c r="C146" s="168"/>
      <c r="D146" s="168"/>
      <c r="E146" s="168"/>
      <c r="F146" s="169"/>
      <c r="G146" s="212" t="s">
        <v>649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490</v>
      </c>
      <c r="AF151" s="134"/>
      <c r="AG151" s="134"/>
      <c r="AH151" s="134"/>
      <c r="AI151" s="134" t="s">
        <v>642</v>
      </c>
      <c r="AJ151" s="134"/>
      <c r="AK151" s="134"/>
      <c r="AL151" s="134"/>
      <c r="AM151" s="134" t="s">
        <v>458</v>
      </c>
      <c r="AN151" s="134"/>
      <c r="AO151" s="134"/>
      <c r="AP151" s="134"/>
      <c r="AQ151" s="135" t="s">
        <v>221</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222</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490</v>
      </c>
      <c r="AF156" s="134"/>
      <c r="AG156" s="134"/>
      <c r="AH156" s="134"/>
      <c r="AI156" s="134" t="s">
        <v>642</v>
      </c>
      <c r="AJ156" s="134"/>
      <c r="AK156" s="134"/>
      <c r="AL156" s="134"/>
      <c r="AM156" s="134" t="s">
        <v>458</v>
      </c>
      <c r="AN156" s="134"/>
      <c r="AO156" s="134"/>
      <c r="AP156" s="134"/>
      <c r="AQ156" s="135" t="s">
        <v>221</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222</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490</v>
      </c>
      <c r="AF161" s="134"/>
      <c r="AG161" s="134"/>
      <c r="AH161" s="134"/>
      <c r="AI161" s="134" t="s">
        <v>642</v>
      </c>
      <c r="AJ161" s="134"/>
      <c r="AK161" s="134"/>
      <c r="AL161" s="134"/>
      <c r="AM161" s="134" t="s">
        <v>458</v>
      </c>
      <c r="AN161" s="134"/>
      <c r="AO161" s="134"/>
      <c r="AP161" s="134"/>
      <c r="AQ161" s="135" t="s">
        <v>221</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222</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60" t="s">
        <v>653</v>
      </c>
      <c r="B166" s="761"/>
      <c r="C166" s="761"/>
      <c r="D166" s="761"/>
      <c r="E166" s="761"/>
      <c r="F166" s="762"/>
      <c r="G166" s="763"/>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764"/>
      <c r="AK166" s="764"/>
      <c r="AL166" s="764"/>
      <c r="AM166" s="764"/>
      <c r="AN166" s="764"/>
      <c r="AO166" s="764"/>
      <c r="AP166" s="764"/>
      <c r="AQ166" s="764"/>
      <c r="AR166" s="764"/>
      <c r="AS166" s="764"/>
      <c r="AT166" s="764"/>
      <c r="AU166" s="764"/>
      <c r="AV166" s="764"/>
      <c r="AW166" s="764"/>
      <c r="AX166" s="765"/>
      <c r="AY166">
        <f>COUNTA($G$166)</f>
        <v>0</v>
      </c>
    </row>
    <row r="167" spans="1:60" ht="31.5" hidden="1" customHeight="1" x14ac:dyDescent="0.2">
      <c r="A167" s="696" t="s">
        <v>654</v>
      </c>
      <c r="B167" s="168"/>
      <c r="C167" s="168"/>
      <c r="D167" s="168"/>
      <c r="E167" s="168"/>
      <c r="F167" s="169"/>
      <c r="G167" s="737" t="s">
        <v>646</v>
      </c>
      <c r="H167" s="738"/>
      <c r="I167" s="738"/>
      <c r="J167" s="738"/>
      <c r="K167" s="738"/>
      <c r="L167" s="738"/>
      <c r="M167" s="738"/>
      <c r="N167" s="738"/>
      <c r="O167" s="738"/>
      <c r="P167" s="739" t="s">
        <v>645</v>
      </c>
      <c r="Q167" s="738"/>
      <c r="R167" s="738"/>
      <c r="S167" s="738"/>
      <c r="T167" s="738"/>
      <c r="U167" s="738"/>
      <c r="V167" s="738"/>
      <c r="W167" s="738"/>
      <c r="X167" s="740"/>
      <c r="Y167" s="741"/>
      <c r="Z167" s="742"/>
      <c r="AA167" s="743"/>
      <c r="AB167" s="674" t="s">
        <v>11</v>
      </c>
      <c r="AC167" s="674"/>
      <c r="AD167" s="674"/>
      <c r="AE167" s="134" t="s">
        <v>490</v>
      </c>
      <c r="AF167" s="134"/>
      <c r="AG167" s="134"/>
      <c r="AH167" s="134"/>
      <c r="AI167" s="134" t="s">
        <v>642</v>
      </c>
      <c r="AJ167" s="134"/>
      <c r="AK167" s="134"/>
      <c r="AL167" s="134"/>
      <c r="AM167" s="134" t="s">
        <v>458</v>
      </c>
      <c r="AN167" s="134"/>
      <c r="AO167" s="134"/>
      <c r="AP167" s="134"/>
      <c r="AQ167" s="671" t="s">
        <v>489</v>
      </c>
      <c r="AR167" s="672"/>
      <c r="AS167" s="672"/>
      <c r="AT167" s="673"/>
      <c r="AU167" s="671" t="s">
        <v>666</v>
      </c>
      <c r="AV167" s="672"/>
      <c r="AW167" s="672"/>
      <c r="AX167" s="681"/>
      <c r="AY167">
        <f>COUNTA($G$168)</f>
        <v>0</v>
      </c>
    </row>
    <row r="168" spans="1:60" ht="23.25" hidden="1" customHeight="1" x14ac:dyDescent="0.2">
      <c r="A168" s="696"/>
      <c r="B168" s="168"/>
      <c r="C168" s="168"/>
      <c r="D168" s="168"/>
      <c r="E168" s="168"/>
      <c r="F168" s="169"/>
      <c r="G168" s="682"/>
      <c r="H168" s="683"/>
      <c r="I168" s="683"/>
      <c r="J168" s="683"/>
      <c r="K168" s="683"/>
      <c r="L168" s="683"/>
      <c r="M168" s="683"/>
      <c r="N168" s="683"/>
      <c r="O168" s="683"/>
      <c r="P168" s="686"/>
      <c r="Q168" s="687"/>
      <c r="R168" s="687"/>
      <c r="S168" s="687"/>
      <c r="T168" s="687"/>
      <c r="U168" s="687"/>
      <c r="V168" s="687"/>
      <c r="W168" s="687"/>
      <c r="X168" s="688"/>
      <c r="Y168" s="692" t="s">
        <v>52</v>
      </c>
      <c r="Z168" s="693"/>
      <c r="AA168" s="694"/>
      <c r="AB168" s="695"/>
      <c r="AC168" s="695"/>
      <c r="AD168" s="695"/>
      <c r="AE168" s="664"/>
      <c r="AF168" s="664"/>
      <c r="AG168" s="664"/>
      <c r="AH168" s="664"/>
      <c r="AI168" s="664"/>
      <c r="AJ168" s="664"/>
      <c r="AK168" s="664"/>
      <c r="AL168" s="664"/>
      <c r="AM168" s="664"/>
      <c r="AN168" s="664"/>
      <c r="AO168" s="664"/>
      <c r="AP168" s="664"/>
      <c r="AQ168" s="664"/>
      <c r="AR168" s="664"/>
      <c r="AS168" s="664"/>
      <c r="AT168" s="664"/>
      <c r="AU168" s="665"/>
      <c r="AV168" s="666"/>
      <c r="AW168" s="666"/>
      <c r="AX168" s="667"/>
      <c r="AY168">
        <f>$AY$167</f>
        <v>0</v>
      </c>
    </row>
    <row r="169" spans="1:60" ht="23.25" hidden="1" customHeight="1" x14ac:dyDescent="0.2">
      <c r="A169" s="203"/>
      <c r="B169" s="173"/>
      <c r="C169" s="173"/>
      <c r="D169" s="173"/>
      <c r="E169" s="173"/>
      <c r="F169" s="174"/>
      <c r="G169" s="684"/>
      <c r="H169" s="685"/>
      <c r="I169" s="685"/>
      <c r="J169" s="685"/>
      <c r="K169" s="685"/>
      <c r="L169" s="685"/>
      <c r="M169" s="685"/>
      <c r="N169" s="685"/>
      <c r="O169" s="685"/>
      <c r="P169" s="689"/>
      <c r="Q169" s="690"/>
      <c r="R169" s="690"/>
      <c r="S169" s="690"/>
      <c r="T169" s="690"/>
      <c r="U169" s="690"/>
      <c r="V169" s="690"/>
      <c r="W169" s="690"/>
      <c r="X169" s="691"/>
      <c r="Y169" s="668" t="s">
        <v>53</v>
      </c>
      <c r="Z169" s="669"/>
      <c r="AA169" s="670"/>
      <c r="AB169" s="695"/>
      <c r="AC169" s="695"/>
      <c r="AD169" s="695"/>
      <c r="AE169" s="664"/>
      <c r="AF169" s="664"/>
      <c r="AG169" s="664"/>
      <c r="AH169" s="664"/>
      <c r="AI169" s="664"/>
      <c r="AJ169" s="664"/>
      <c r="AK169" s="664"/>
      <c r="AL169" s="664"/>
      <c r="AM169" s="664"/>
      <c r="AN169" s="664"/>
      <c r="AO169" s="664"/>
      <c r="AP169" s="664"/>
      <c r="AQ169" s="664"/>
      <c r="AR169" s="664"/>
      <c r="AS169" s="664"/>
      <c r="AT169" s="664"/>
      <c r="AU169" s="665"/>
      <c r="AV169" s="666"/>
      <c r="AW169" s="666"/>
      <c r="AX169" s="667"/>
      <c r="AY169">
        <f>$AY$167</f>
        <v>0</v>
      </c>
    </row>
    <row r="170" spans="1:60" ht="23.25" hidden="1" customHeight="1" x14ac:dyDescent="0.2">
      <c r="A170" s="202" t="s">
        <v>655</v>
      </c>
      <c r="B170" s="120"/>
      <c r="C170" s="120"/>
      <c r="D170" s="120"/>
      <c r="E170" s="120"/>
      <c r="F170" s="711"/>
      <c r="G170" s="191" t="s">
        <v>656</v>
      </c>
      <c r="H170" s="191"/>
      <c r="I170" s="191"/>
      <c r="J170" s="191"/>
      <c r="K170" s="191"/>
      <c r="L170" s="191"/>
      <c r="M170" s="191"/>
      <c r="N170" s="191"/>
      <c r="O170" s="191"/>
      <c r="P170" s="191"/>
      <c r="Q170" s="191"/>
      <c r="R170" s="191"/>
      <c r="S170" s="191"/>
      <c r="T170" s="191"/>
      <c r="U170" s="191"/>
      <c r="V170" s="191"/>
      <c r="W170" s="191"/>
      <c r="X170" s="192"/>
      <c r="Y170" s="678"/>
      <c r="Z170" s="679"/>
      <c r="AA170" s="680"/>
      <c r="AB170" s="190" t="s">
        <v>11</v>
      </c>
      <c r="AC170" s="191"/>
      <c r="AD170" s="192"/>
      <c r="AE170" s="134" t="s">
        <v>490</v>
      </c>
      <c r="AF170" s="134"/>
      <c r="AG170" s="134"/>
      <c r="AH170" s="134"/>
      <c r="AI170" s="134" t="s">
        <v>642</v>
      </c>
      <c r="AJ170" s="134"/>
      <c r="AK170" s="134"/>
      <c r="AL170" s="134"/>
      <c r="AM170" s="134" t="s">
        <v>458</v>
      </c>
      <c r="AN170" s="134"/>
      <c r="AO170" s="134"/>
      <c r="AP170" s="134"/>
      <c r="AQ170" s="675" t="s">
        <v>667</v>
      </c>
      <c r="AR170" s="676"/>
      <c r="AS170" s="676"/>
      <c r="AT170" s="676"/>
      <c r="AU170" s="676"/>
      <c r="AV170" s="676"/>
      <c r="AW170" s="676"/>
      <c r="AX170" s="677"/>
      <c r="AY170">
        <f>IF(SUBSTITUTE(SUBSTITUTE($G$171,"／",""),"　","")="",0,1)</f>
        <v>0</v>
      </c>
    </row>
    <row r="171" spans="1:60" ht="23.25" hidden="1" customHeight="1" x14ac:dyDescent="0.2">
      <c r="A171" s="712"/>
      <c r="B171" s="212"/>
      <c r="C171" s="212"/>
      <c r="D171" s="212"/>
      <c r="E171" s="212"/>
      <c r="F171" s="713"/>
      <c r="G171" s="700" t="s">
        <v>704</v>
      </c>
      <c r="H171" s="701"/>
      <c r="I171" s="701"/>
      <c r="J171" s="701"/>
      <c r="K171" s="701"/>
      <c r="L171" s="701"/>
      <c r="M171" s="701"/>
      <c r="N171" s="701"/>
      <c r="O171" s="701"/>
      <c r="P171" s="701"/>
      <c r="Q171" s="701"/>
      <c r="R171" s="701"/>
      <c r="S171" s="701"/>
      <c r="T171" s="701"/>
      <c r="U171" s="701"/>
      <c r="V171" s="701"/>
      <c r="W171" s="701"/>
      <c r="X171" s="701"/>
      <c r="Y171" s="704" t="s">
        <v>655</v>
      </c>
      <c r="Z171" s="705"/>
      <c r="AA171" s="706"/>
      <c r="AB171" s="707"/>
      <c r="AC171" s="708"/>
      <c r="AD171" s="709"/>
      <c r="AE171" s="710"/>
      <c r="AF171" s="710"/>
      <c r="AG171" s="710"/>
      <c r="AH171" s="710"/>
      <c r="AI171" s="710"/>
      <c r="AJ171" s="710"/>
      <c r="AK171" s="710"/>
      <c r="AL171" s="710"/>
      <c r="AM171" s="710"/>
      <c r="AN171" s="710"/>
      <c r="AO171" s="710"/>
      <c r="AP171" s="710"/>
      <c r="AQ171" s="108"/>
      <c r="AR171" s="102"/>
      <c r="AS171" s="102"/>
      <c r="AT171" s="102"/>
      <c r="AU171" s="102"/>
      <c r="AV171" s="102"/>
      <c r="AW171" s="102"/>
      <c r="AX171" s="103"/>
      <c r="AY171">
        <f>$AY$170</f>
        <v>0</v>
      </c>
    </row>
    <row r="172" spans="1:60" ht="46.5" hidden="1" customHeight="1" x14ac:dyDescent="0.2">
      <c r="A172" s="714"/>
      <c r="B172" s="123"/>
      <c r="C172" s="123"/>
      <c r="D172" s="123"/>
      <c r="E172" s="123"/>
      <c r="F172" s="715"/>
      <c r="G172" s="702"/>
      <c r="H172" s="703"/>
      <c r="I172" s="703"/>
      <c r="J172" s="703"/>
      <c r="K172" s="703"/>
      <c r="L172" s="703"/>
      <c r="M172" s="703"/>
      <c r="N172" s="703"/>
      <c r="O172" s="703"/>
      <c r="P172" s="703"/>
      <c r="Q172" s="703"/>
      <c r="R172" s="703"/>
      <c r="S172" s="703"/>
      <c r="T172" s="703"/>
      <c r="U172" s="703"/>
      <c r="V172" s="703"/>
      <c r="W172" s="703"/>
      <c r="X172" s="703"/>
      <c r="Y172" s="234" t="s">
        <v>657</v>
      </c>
      <c r="Z172" s="697"/>
      <c r="AA172" s="698"/>
      <c r="AB172" s="660" t="s">
        <v>706</v>
      </c>
      <c r="AC172" s="661"/>
      <c r="AD172" s="662"/>
      <c r="AE172" s="663"/>
      <c r="AF172" s="663"/>
      <c r="AG172" s="663"/>
      <c r="AH172" s="663"/>
      <c r="AI172" s="663"/>
      <c r="AJ172" s="663"/>
      <c r="AK172" s="663"/>
      <c r="AL172" s="663"/>
      <c r="AM172" s="663"/>
      <c r="AN172" s="663"/>
      <c r="AO172" s="663"/>
      <c r="AP172" s="663"/>
      <c r="AQ172" s="663"/>
      <c r="AR172" s="663"/>
      <c r="AS172" s="663"/>
      <c r="AT172" s="663"/>
      <c r="AU172" s="663"/>
      <c r="AV172" s="663"/>
      <c r="AW172" s="663"/>
      <c r="AX172" s="699"/>
      <c r="AY172">
        <f>$AY$170</f>
        <v>0</v>
      </c>
    </row>
    <row r="173" spans="1:60" ht="18.75" hidden="1" customHeight="1" x14ac:dyDescent="0.2">
      <c r="A173" s="465" t="s">
        <v>309</v>
      </c>
      <c r="B173" s="641"/>
      <c r="C173" s="641"/>
      <c r="D173" s="641"/>
      <c r="E173" s="641"/>
      <c r="F173" s="642"/>
      <c r="G173" s="650" t="s">
        <v>140</v>
      </c>
      <c r="H173" s="212"/>
      <c r="I173" s="212"/>
      <c r="J173" s="212"/>
      <c r="K173" s="212"/>
      <c r="L173" s="212"/>
      <c r="M173" s="212"/>
      <c r="N173" s="212"/>
      <c r="O173" s="213"/>
      <c r="P173" s="214" t="s">
        <v>56</v>
      </c>
      <c r="Q173" s="212"/>
      <c r="R173" s="212"/>
      <c r="S173" s="212"/>
      <c r="T173" s="212"/>
      <c r="U173" s="212"/>
      <c r="V173" s="212"/>
      <c r="W173" s="212"/>
      <c r="X173" s="213"/>
      <c r="Y173" s="651"/>
      <c r="Z173" s="652"/>
      <c r="AA173" s="653"/>
      <c r="AB173" s="657" t="s">
        <v>11</v>
      </c>
      <c r="AC173" s="658"/>
      <c r="AD173" s="659"/>
      <c r="AE173" s="134" t="s">
        <v>490</v>
      </c>
      <c r="AF173" s="134"/>
      <c r="AG173" s="134"/>
      <c r="AH173" s="134"/>
      <c r="AI173" s="134" t="s">
        <v>642</v>
      </c>
      <c r="AJ173" s="134"/>
      <c r="AK173" s="134"/>
      <c r="AL173" s="134"/>
      <c r="AM173" s="134" t="s">
        <v>458</v>
      </c>
      <c r="AN173" s="134"/>
      <c r="AO173" s="134"/>
      <c r="AP173" s="134"/>
      <c r="AQ173" s="231" t="s">
        <v>221</v>
      </c>
      <c r="AR173" s="232"/>
      <c r="AS173" s="232"/>
      <c r="AT173" s="233"/>
      <c r="AU173" s="212" t="s">
        <v>129</v>
      </c>
      <c r="AV173" s="212"/>
      <c r="AW173" s="212"/>
      <c r="AX173" s="215"/>
      <c r="AY173">
        <f>COUNTA($G$175)</f>
        <v>0</v>
      </c>
    </row>
    <row r="174" spans="1:60" ht="18.75" hidden="1" customHeight="1" x14ac:dyDescent="0.2">
      <c r="A174" s="643"/>
      <c r="B174" s="644"/>
      <c r="C174" s="644"/>
      <c r="D174" s="644"/>
      <c r="E174" s="644"/>
      <c r="F174" s="645"/>
      <c r="G174" s="171"/>
      <c r="H174" s="123"/>
      <c r="I174" s="123"/>
      <c r="J174" s="123"/>
      <c r="K174" s="123"/>
      <c r="L174" s="123"/>
      <c r="M174" s="123"/>
      <c r="N174" s="123"/>
      <c r="O174" s="124"/>
      <c r="P174" s="122"/>
      <c r="Q174" s="123"/>
      <c r="R174" s="123"/>
      <c r="S174" s="123"/>
      <c r="T174" s="123"/>
      <c r="U174" s="123"/>
      <c r="V174" s="123"/>
      <c r="W174" s="123"/>
      <c r="X174" s="124"/>
      <c r="Y174" s="654"/>
      <c r="Z174" s="655"/>
      <c r="AA174" s="656"/>
      <c r="AB174" s="131"/>
      <c r="AC174" s="132"/>
      <c r="AD174" s="133"/>
      <c r="AE174" s="134"/>
      <c r="AF174" s="134"/>
      <c r="AG174" s="134"/>
      <c r="AH174" s="134"/>
      <c r="AI174" s="134"/>
      <c r="AJ174" s="134"/>
      <c r="AK174" s="134"/>
      <c r="AL174" s="134"/>
      <c r="AM174" s="134"/>
      <c r="AN174" s="134"/>
      <c r="AO174" s="134"/>
      <c r="AP174" s="134"/>
      <c r="AQ174" s="555"/>
      <c r="AR174" s="556"/>
      <c r="AS174" s="142" t="s">
        <v>222</v>
      </c>
      <c r="AT174" s="143"/>
      <c r="AU174" s="141"/>
      <c r="AV174" s="141"/>
      <c r="AW174" s="123" t="s">
        <v>170</v>
      </c>
      <c r="AX174" s="144"/>
      <c r="AY174">
        <f t="shared" ref="AY174:AY179" si="7">$AY$173</f>
        <v>0</v>
      </c>
    </row>
    <row r="175" spans="1:60" ht="23.25" hidden="1" customHeight="1" x14ac:dyDescent="0.2">
      <c r="A175" s="646"/>
      <c r="B175" s="644"/>
      <c r="C175" s="644"/>
      <c r="D175" s="644"/>
      <c r="E175" s="644"/>
      <c r="F175" s="64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47"/>
      <c r="B176" s="648"/>
      <c r="C176" s="648"/>
      <c r="D176" s="648"/>
      <c r="E176" s="648"/>
      <c r="F176" s="64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46"/>
      <c r="B177" s="644"/>
      <c r="C177" s="644"/>
      <c r="D177" s="644"/>
      <c r="E177" s="644"/>
      <c r="F177" s="64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40" t="s">
        <v>14</v>
      </c>
      <c r="AC177" s="640"/>
      <c r="AD177" s="64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335</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647</v>
      </c>
      <c r="B180" s="167" t="s">
        <v>648</v>
      </c>
      <c r="C180" s="168"/>
      <c r="D180" s="168"/>
      <c r="E180" s="168"/>
      <c r="F180" s="169"/>
      <c r="G180" s="212" t="s">
        <v>649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490</v>
      </c>
      <c r="AF185" s="134"/>
      <c r="AG185" s="134"/>
      <c r="AH185" s="134"/>
      <c r="AI185" s="134" t="s">
        <v>642</v>
      </c>
      <c r="AJ185" s="134"/>
      <c r="AK185" s="134"/>
      <c r="AL185" s="134"/>
      <c r="AM185" s="134" t="s">
        <v>458</v>
      </c>
      <c r="AN185" s="134"/>
      <c r="AO185" s="134"/>
      <c r="AP185" s="134"/>
      <c r="AQ185" s="135" t="s">
        <v>221</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222</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490</v>
      </c>
      <c r="AF190" s="134"/>
      <c r="AG190" s="134"/>
      <c r="AH190" s="134"/>
      <c r="AI190" s="134" t="s">
        <v>642</v>
      </c>
      <c r="AJ190" s="134"/>
      <c r="AK190" s="134"/>
      <c r="AL190" s="134"/>
      <c r="AM190" s="134" t="s">
        <v>458</v>
      </c>
      <c r="AN190" s="134"/>
      <c r="AO190" s="134"/>
      <c r="AP190" s="134"/>
      <c r="AQ190" s="135" t="s">
        <v>221</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222</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490</v>
      </c>
      <c r="AF195" s="134"/>
      <c r="AG195" s="134"/>
      <c r="AH195" s="134"/>
      <c r="AI195" s="134" t="s">
        <v>642</v>
      </c>
      <c r="AJ195" s="134"/>
      <c r="AK195" s="134"/>
      <c r="AL195" s="134"/>
      <c r="AM195" s="134" t="s">
        <v>458</v>
      </c>
      <c r="AN195" s="134"/>
      <c r="AO195" s="134"/>
      <c r="AP195" s="134"/>
      <c r="AQ195" s="135" t="s">
        <v>221</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222</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600" t="s">
        <v>310</v>
      </c>
      <c r="B200" s="601"/>
      <c r="C200" s="601"/>
      <c r="D200" s="601"/>
      <c r="E200" s="601"/>
      <c r="F200" s="602"/>
      <c r="G200" s="625"/>
      <c r="H200" s="627" t="s">
        <v>140</v>
      </c>
      <c r="I200" s="627"/>
      <c r="J200" s="627"/>
      <c r="K200" s="627"/>
      <c r="L200" s="627"/>
      <c r="M200" s="627"/>
      <c r="N200" s="627"/>
      <c r="O200" s="628"/>
      <c r="P200" s="630" t="s">
        <v>56</v>
      </c>
      <c r="Q200" s="627"/>
      <c r="R200" s="627"/>
      <c r="S200" s="627"/>
      <c r="T200" s="627"/>
      <c r="U200" s="627"/>
      <c r="V200" s="628"/>
      <c r="W200" s="632" t="s">
        <v>306</v>
      </c>
      <c r="X200" s="633"/>
      <c r="Y200" s="636"/>
      <c r="Z200" s="636"/>
      <c r="AA200" s="637"/>
      <c r="AB200" s="630" t="s">
        <v>11</v>
      </c>
      <c r="AC200" s="627"/>
      <c r="AD200" s="628"/>
      <c r="AE200" s="134" t="s">
        <v>490</v>
      </c>
      <c r="AF200" s="134"/>
      <c r="AG200" s="134"/>
      <c r="AH200" s="134"/>
      <c r="AI200" s="134" t="s">
        <v>642</v>
      </c>
      <c r="AJ200" s="134"/>
      <c r="AK200" s="134"/>
      <c r="AL200" s="134"/>
      <c r="AM200" s="134" t="s">
        <v>458</v>
      </c>
      <c r="AN200" s="134"/>
      <c r="AO200" s="134"/>
      <c r="AP200" s="134"/>
      <c r="AQ200" s="135" t="s">
        <v>221</v>
      </c>
      <c r="AR200" s="136"/>
      <c r="AS200" s="136"/>
      <c r="AT200" s="137"/>
      <c r="AU200" s="621" t="s">
        <v>129</v>
      </c>
      <c r="AV200" s="621"/>
      <c r="AW200" s="621"/>
      <c r="AX200" s="622"/>
      <c r="AY200">
        <f>COUNTA($H$202)</f>
        <v>0</v>
      </c>
    </row>
    <row r="201" spans="1:60" ht="18.75" hidden="1" customHeight="1" x14ac:dyDescent="0.2">
      <c r="A201" s="561"/>
      <c r="B201" s="562"/>
      <c r="C201" s="562"/>
      <c r="D201" s="562"/>
      <c r="E201" s="562"/>
      <c r="F201" s="563"/>
      <c r="G201" s="626"/>
      <c r="H201" s="623"/>
      <c r="I201" s="623"/>
      <c r="J201" s="623"/>
      <c r="K201" s="623"/>
      <c r="L201" s="623"/>
      <c r="M201" s="623"/>
      <c r="N201" s="623"/>
      <c r="O201" s="629"/>
      <c r="P201" s="631"/>
      <c r="Q201" s="623"/>
      <c r="R201" s="623"/>
      <c r="S201" s="623"/>
      <c r="T201" s="623"/>
      <c r="U201" s="623"/>
      <c r="V201" s="629"/>
      <c r="W201" s="634"/>
      <c r="X201" s="635"/>
      <c r="Y201" s="638"/>
      <c r="Z201" s="638"/>
      <c r="AA201" s="639"/>
      <c r="AB201" s="631"/>
      <c r="AC201" s="623"/>
      <c r="AD201" s="629"/>
      <c r="AE201" s="134"/>
      <c r="AF201" s="134"/>
      <c r="AG201" s="134"/>
      <c r="AH201" s="134"/>
      <c r="AI201" s="134"/>
      <c r="AJ201" s="134"/>
      <c r="AK201" s="134"/>
      <c r="AL201" s="134"/>
      <c r="AM201" s="134"/>
      <c r="AN201" s="134"/>
      <c r="AO201" s="134"/>
      <c r="AP201" s="134"/>
      <c r="AQ201" s="555"/>
      <c r="AR201" s="556"/>
      <c r="AS201" s="142" t="s">
        <v>222</v>
      </c>
      <c r="AT201" s="143"/>
      <c r="AU201" s="141"/>
      <c r="AV201" s="141"/>
      <c r="AW201" s="623" t="s">
        <v>170</v>
      </c>
      <c r="AX201" s="624"/>
      <c r="AY201">
        <f t="shared" ref="AY201:AY207" si="10">$AY$200</f>
        <v>0</v>
      </c>
    </row>
    <row r="202" spans="1:60" ht="23.25" hidden="1" customHeight="1" x14ac:dyDescent="0.2">
      <c r="A202" s="561"/>
      <c r="B202" s="562"/>
      <c r="C202" s="562"/>
      <c r="D202" s="562"/>
      <c r="E202" s="562"/>
      <c r="F202" s="563"/>
      <c r="G202" s="607" t="s">
        <v>223</v>
      </c>
      <c r="H202" s="609"/>
      <c r="I202" s="610"/>
      <c r="J202" s="610"/>
      <c r="K202" s="610"/>
      <c r="L202" s="610"/>
      <c r="M202" s="610"/>
      <c r="N202" s="610"/>
      <c r="O202" s="611"/>
      <c r="P202" s="609"/>
      <c r="Q202" s="610"/>
      <c r="R202" s="610"/>
      <c r="S202" s="610"/>
      <c r="T202" s="610"/>
      <c r="U202" s="610"/>
      <c r="V202" s="611"/>
      <c r="W202" s="615"/>
      <c r="X202" s="616"/>
      <c r="Y202" s="596" t="s">
        <v>12</v>
      </c>
      <c r="Z202" s="596"/>
      <c r="AA202" s="597"/>
      <c r="AB202" s="606" t="s">
        <v>325</v>
      </c>
      <c r="AC202" s="606"/>
      <c r="AD202" s="606"/>
      <c r="AE202" s="108"/>
      <c r="AF202" s="102"/>
      <c r="AG202" s="102"/>
      <c r="AH202" s="102"/>
      <c r="AI202" s="108"/>
      <c r="AJ202" s="102"/>
      <c r="AK202" s="102"/>
      <c r="AL202" s="102"/>
      <c r="AM202" s="108"/>
      <c r="AN202" s="102"/>
      <c r="AO202" s="102"/>
      <c r="AP202" s="102"/>
      <c r="AQ202" s="108"/>
      <c r="AR202" s="102"/>
      <c r="AS202" s="102"/>
      <c r="AT202" s="551"/>
      <c r="AU202" s="102"/>
      <c r="AV202" s="102"/>
      <c r="AW202" s="102"/>
      <c r="AX202" s="103"/>
      <c r="AY202">
        <f t="shared" si="10"/>
        <v>0</v>
      </c>
    </row>
    <row r="203" spans="1:60" ht="23.25" hidden="1" customHeight="1" x14ac:dyDescent="0.2">
      <c r="A203" s="561"/>
      <c r="B203" s="562"/>
      <c r="C203" s="562"/>
      <c r="D203" s="562"/>
      <c r="E203" s="562"/>
      <c r="F203" s="563"/>
      <c r="G203" s="586"/>
      <c r="H203" s="612"/>
      <c r="I203" s="613"/>
      <c r="J203" s="613"/>
      <c r="K203" s="613"/>
      <c r="L203" s="613"/>
      <c r="M203" s="613"/>
      <c r="N203" s="613"/>
      <c r="O203" s="614"/>
      <c r="P203" s="612"/>
      <c r="Q203" s="613"/>
      <c r="R203" s="613"/>
      <c r="S203" s="613"/>
      <c r="T203" s="613"/>
      <c r="U203" s="613"/>
      <c r="V203" s="614"/>
      <c r="W203" s="617"/>
      <c r="X203" s="618"/>
      <c r="Y203" s="598" t="s">
        <v>51</v>
      </c>
      <c r="Z203" s="598"/>
      <c r="AA203" s="599"/>
      <c r="AB203" s="605" t="s">
        <v>325</v>
      </c>
      <c r="AC203" s="605"/>
      <c r="AD203" s="605"/>
      <c r="AE203" s="108"/>
      <c r="AF203" s="102"/>
      <c r="AG203" s="102"/>
      <c r="AH203" s="102"/>
      <c r="AI203" s="108"/>
      <c r="AJ203" s="102"/>
      <c r="AK203" s="102"/>
      <c r="AL203" s="102"/>
      <c r="AM203" s="108"/>
      <c r="AN203" s="102"/>
      <c r="AO203" s="102"/>
      <c r="AP203" s="102"/>
      <c r="AQ203" s="108"/>
      <c r="AR203" s="102"/>
      <c r="AS203" s="102"/>
      <c r="AT203" s="551"/>
      <c r="AU203" s="102"/>
      <c r="AV203" s="102"/>
      <c r="AW203" s="102"/>
      <c r="AX203" s="103"/>
      <c r="AY203">
        <f t="shared" si="10"/>
        <v>0</v>
      </c>
    </row>
    <row r="204" spans="1:60" ht="23.25" hidden="1" customHeight="1" x14ac:dyDescent="0.2">
      <c r="A204" s="561"/>
      <c r="B204" s="562"/>
      <c r="C204" s="562"/>
      <c r="D204" s="562"/>
      <c r="E204" s="562"/>
      <c r="F204" s="563"/>
      <c r="G204" s="608"/>
      <c r="H204" s="612"/>
      <c r="I204" s="613"/>
      <c r="J204" s="613"/>
      <c r="K204" s="613"/>
      <c r="L204" s="613"/>
      <c r="M204" s="613"/>
      <c r="N204" s="613"/>
      <c r="O204" s="614"/>
      <c r="P204" s="612"/>
      <c r="Q204" s="613"/>
      <c r="R204" s="613"/>
      <c r="S204" s="613"/>
      <c r="T204" s="613"/>
      <c r="U204" s="613"/>
      <c r="V204" s="614"/>
      <c r="W204" s="619"/>
      <c r="X204" s="620"/>
      <c r="Y204" s="598" t="s">
        <v>13</v>
      </c>
      <c r="Z204" s="598"/>
      <c r="AA204" s="599"/>
      <c r="AB204" s="603" t="s">
        <v>326</v>
      </c>
      <c r="AC204" s="603"/>
      <c r="AD204" s="603"/>
      <c r="AE204" s="113"/>
      <c r="AF204" s="114"/>
      <c r="AG204" s="114"/>
      <c r="AH204" s="114"/>
      <c r="AI204" s="113"/>
      <c r="AJ204" s="114"/>
      <c r="AK204" s="114"/>
      <c r="AL204" s="114"/>
      <c r="AM204" s="113"/>
      <c r="AN204" s="114"/>
      <c r="AO204" s="114"/>
      <c r="AP204" s="114"/>
      <c r="AQ204" s="108"/>
      <c r="AR204" s="102"/>
      <c r="AS204" s="102"/>
      <c r="AT204" s="551"/>
      <c r="AU204" s="102"/>
      <c r="AV204" s="102"/>
      <c r="AW204" s="102"/>
      <c r="AX204" s="103"/>
      <c r="AY204">
        <f t="shared" si="10"/>
        <v>0</v>
      </c>
    </row>
    <row r="205" spans="1:60" ht="23.25" hidden="1" customHeight="1" x14ac:dyDescent="0.2">
      <c r="A205" s="561" t="s">
        <v>314</v>
      </c>
      <c r="B205" s="562"/>
      <c r="C205" s="562"/>
      <c r="D205" s="562"/>
      <c r="E205" s="562"/>
      <c r="F205" s="563"/>
      <c r="G205" s="586" t="s">
        <v>224</v>
      </c>
      <c r="H205" s="587"/>
      <c r="I205" s="587"/>
      <c r="J205" s="587"/>
      <c r="K205" s="587"/>
      <c r="L205" s="587"/>
      <c r="M205" s="587"/>
      <c r="N205" s="587"/>
      <c r="O205" s="587"/>
      <c r="P205" s="587"/>
      <c r="Q205" s="587"/>
      <c r="R205" s="587"/>
      <c r="S205" s="587"/>
      <c r="T205" s="587"/>
      <c r="U205" s="587"/>
      <c r="V205" s="587"/>
      <c r="W205" s="590" t="s">
        <v>324</v>
      </c>
      <c r="X205" s="591"/>
      <c r="Y205" s="596" t="s">
        <v>12</v>
      </c>
      <c r="Z205" s="596"/>
      <c r="AA205" s="597"/>
      <c r="AB205" s="606" t="s">
        <v>325</v>
      </c>
      <c r="AC205" s="606"/>
      <c r="AD205" s="606"/>
      <c r="AE205" s="108"/>
      <c r="AF205" s="102"/>
      <c r="AG205" s="102"/>
      <c r="AH205" s="102"/>
      <c r="AI205" s="108"/>
      <c r="AJ205" s="102"/>
      <c r="AK205" s="102"/>
      <c r="AL205" s="102"/>
      <c r="AM205" s="108"/>
      <c r="AN205" s="102"/>
      <c r="AO205" s="102"/>
      <c r="AP205" s="102"/>
      <c r="AQ205" s="108"/>
      <c r="AR205" s="102"/>
      <c r="AS205" s="102"/>
      <c r="AT205" s="551"/>
      <c r="AU205" s="102"/>
      <c r="AV205" s="102"/>
      <c r="AW205" s="102"/>
      <c r="AX205" s="103"/>
      <c r="AY205">
        <f t="shared" si="10"/>
        <v>0</v>
      </c>
    </row>
    <row r="206" spans="1:60" ht="23.25" hidden="1" customHeight="1" x14ac:dyDescent="0.2">
      <c r="A206" s="561"/>
      <c r="B206" s="562"/>
      <c r="C206" s="562"/>
      <c r="D206" s="562"/>
      <c r="E206" s="562"/>
      <c r="F206" s="563"/>
      <c r="G206" s="586"/>
      <c r="H206" s="588"/>
      <c r="I206" s="588"/>
      <c r="J206" s="588"/>
      <c r="K206" s="588"/>
      <c r="L206" s="588"/>
      <c r="M206" s="588"/>
      <c r="N206" s="588"/>
      <c r="O206" s="588"/>
      <c r="P206" s="588"/>
      <c r="Q206" s="588"/>
      <c r="R206" s="588"/>
      <c r="S206" s="588"/>
      <c r="T206" s="588"/>
      <c r="U206" s="588"/>
      <c r="V206" s="588"/>
      <c r="W206" s="592"/>
      <c r="X206" s="593"/>
      <c r="Y206" s="598" t="s">
        <v>51</v>
      </c>
      <c r="Z206" s="598"/>
      <c r="AA206" s="599"/>
      <c r="AB206" s="605" t="s">
        <v>325</v>
      </c>
      <c r="AC206" s="605"/>
      <c r="AD206" s="605"/>
      <c r="AE206" s="108"/>
      <c r="AF206" s="102"/>
      <c r="AG206" s="102"/>
      <c r="AH206" s="102"/>
      <c r="AI206" s="108"/>
      <c r="AJ206" s="102"/>
      <c r="AK206" s="102"/>
      <c r="AL206" s="102"/>
      <c r="AM206" s="108"/>
      <c r="AN206" s="102"/>
      <c r="AO206" s="102"/>
      <c r="AP206" s="102"/>
      <c r="AQ206" s="108"/>
      <c r="AR206" s="102"/>
      <c r="AS206" s="102"/>
      <c r="AT206" s="551"/>
      <c r="AU206" s="102"/>
      <c r="AV206" s="102"/>
      <c r="AW206" s="102"/>
      <c r="AX206" s="103"/>
      <c r="AY206">
        <f t="shared" si="10"/>
        <v>0</v>
      </c>
    </row>
    <row r="207" spans="1:60" ht="23.25" hidden="1" customHeight="1" x14ac:dyDescent="0.2">
      <c r="A207" s="585"/>
      <c r="B207" s="546"/>
      <c r="C207" s="546"/>
      <c r="D207" s="546"/>
      <c r="E207" s="546"/>
      <c r="F207" s="547"/>
      <c r="G207" s="586"/>
      <c r="H207" s="589"/>
      <c r="I207" s="589"/>
      <c r="J207" s="589"/>
      <c r="K207" s="589"/>
      <c r="L207" s="589"/>
      <c r="M207" s="589"/>
      <c r="N207" s="589"/>
      <c r="O207" s="589"/>
      <c r="P207" s="589"/>
      <c r="Q207" s="589"/>
      <c r="R207" s="589"/>
      <c r="S207" s="589"/>
      <c r="T207" s="589"/>
      <c r="U207" s="589"/>
      <c r="V207" s="589"/>
      <c r="W207" s="594"/>
      <c r="X207" s="595"/>
      <c r="Y207" s="598" t="s">
        <v>13</v>
      </c>
      <c r="Z207" s="598"/>
      <c r="AA207" s="599"/>
      <c r="AB207" s="603" t="s">
        <v>326</v>
      </c>
      <c r="AC207" s="603"/>
      <c r="AD207" s="603"/>
      <c r="AE207" s="113"/>
      <c r="AF207" s="114"/>
      <c r="AG207" s="114"/>
      <c r="AH207" s="114"/>
      <c r="AI207" s="113"/>
      <c r="AJ207" s="114"/>
      <c r="AK207" s="114"/>
      <c r="AL207" s="114"/>
      <c r="AM207" s="113"/>
      <c r="AN207" s="114"/>
      <c r="AO207" s="114"/>
      <c r="AP207" s="604"/>
      <c r="AQ207" s="108"/>
      <c r="AR207" s="102"/>
      <c r="AS207" s="102"/>
      <c r="AT207" s="551"/>
      <c r="AU207" s="102"/>
      <c r="AV207" s="102"/>
      <c r="AW207" s="102"/>
      <c r="AX207" s="103"/>
      <c r="AY207">
        <f t="shared" si="10"/>
        <v>0</v>
      </c>
    </row>
    <row r="208" spans="1:60" ht="18.75" hidden="1" customHeight="1" x14ac:dyDescent="0.2">
      <c r="A208" s="558" t="s">
        <v>310</v>
      </c>
      <c r="B208" s="559"/>
      <c r="C208" s="559"/>
      <c r="D208" s="559"/>
      <c r="E208" s="559"/>
      <c r="F208" s="560"/>
      <c r="G208" s="564"/>
      <c r="H208" s="136" t="s">
        <v>140</v>
      </c>
      <c r="I208" s="136"/>
      <c r="J208" s="136"/>
      <c r="K208" s="136"/>
      <c r="L208" s="136"/>
      <c r="M208" s="136"/>
      <c r="N208" s="136"/>
      <c r="O208" s="137"/>
      <c r="P208" s="135" t="s">
        <v>56</v>
      </c>
      <c r="Q208" s="136"/>
      <c r="R208" s="136"/>
      <c r="S208" s="136"/>
      <c r="T208" s="136"/>
      <c r="U208" s="136"/>
      <c r="V208" s="136"/>
      <c r="W208" s="136"/>
      <c r="X208" s="137"/>
      <c r="Y208" s="567"/>
      <c r="Z208" s="568"/>
      <c r="AA208" s="569"/>
      <c r="AB208" s="119" t="s">
        <v>11</v>
      </c>
      <c r="AC208" s="120"/>
      <c r="AD208" s="121"/>
      <c r="AE208" s="284" t="s">
        <v>490</v>
      </c>
      <c r="AF208" s="284"/>
      <c r="AG208" s="284"/>
      <c r="AH208" s="284"/>
      <c r="AI208" s="134" t="s">
        <v>642</v>
      </c>
      <c r="AJ208" s="134"/>
      <c r="AK208" s="134"/>
      <c r="AL208" s="134"/>
      <c r="AM208" s="134" t="s">
        <v>458</v>
      </c>
      <c r="AN208" s="134"/>
      <c r="AO208" s="134"/>
      <c r="AP208" s="134"/>
      <c r="AQ208" s="135" t="s">
        <v>221</v>
      </c>
      <c r="AR208" s="136"/>
      <c r="AS208" s="136"/>
      <c r="AT208" s="137"/>
      <c r="AU208" s="552" t="s">
        <v>129</v>
      </c>
      <c r="AV208" s="553"/>
      <c r="AW208" s="553"/>
      <c r="AX208" s="554"/>
      <c r="AY208">
        <f>COUNTA($H$210)</f>
        <v>0</v>
      </c>
    </row>
    <row r="209" spans="1:51" ht="18.75" hidden="1" customHeight="1" x14ac:dyDescent="0.2">
      <c r="A209" s="561"/>
      <c r="B209" s="562"/>
      <c r="C209" s="562"/>
      <c r="D209" s="562"/>
      <c r="E209" s="562"/>
      <c r="F209" s="563"/>
      <c r="G209" s="565"/>
      <c r="H209" s="142"/>
      <c r="I209" s="142"/>
      <c r="J209" s="142"/>
      <c r="K209" s="142"/>
      <c r="L209" s="142"/>
      <c r="M209" s="142"/>
      <c r="N209" s="142"/>
      <c r="O209" s="143"/>
      <c r="P209" s="566"/>
      <c r="Q209" s="142"/>
      <c r="R209" s="142"/>
      <c r="S209" s="142"/>
      <c r="T209" s="142"/>
      <c r="U209" s="142"/>
      <c r="V209" s="142"/>
      <c r="W209" s="142"/>
      <c r="X209" s="143"/>
      <c r="Y209" s="570"/>
      <c r="Z209" s="571"/>
      <c r="AA209" s="572"/>
      <c r="AB209" s="122"/>
      <c r="AC209" s="123"/>
      <c r="AD209" s="124"/>
      <c r="AE209" s="284"/>
      <c r="AF209" s="284"/>
      <c r="AG209" s="284"/>
      <c r="AH209" s="284"/>
      <c r="AI209" s="134"/>
      <c r="AJ209" s="134"/>
      <c r="AK209" s="134"/>
      <c r="AL209" s="134"/>
      <c r="AM209" s="134"/>
      <c r="AN209" s="134"/>
      <c r="AO209" s="134"/>
      <c r="AP209" s="134"/>
      <c r="AQ209" s="555"/>
      <c r="AR209" s="556"/>
      <c r="AS209" s="142" t="s">
        <v>222</v>
      </c>
      <c r="AT209" s="143"/>
      <c r="AU209" s="555"/>
      <c r="AV209" s="556"/>
      <c r="AW209" s="142" t="s">
        <v>170</v>
      </c>
      <c r="AX209" s="557"/>
      <c r="AY209">
        <f>$AY$208</f>
        <v>0</v>
      </c>
    </row>
    <row r="210" spans="1:51" ht="23.25" hidden="1" customHeight="1" x14ac:dyDescent="0.2">
      <c r="A210" s="561"/>
      <c r="B210" s="562"/>
      <c r="C210" s="562"/>
      <c r="D210" s="562"/>
      <c r="E210" s="562"/>
      <c r="F210" s="563"/>
      <c r="G210" s="573" t="s">
        <v>223</v>
      </c>
      <c r="H210" s="146"/>
      <c r="I210" s="146"/>
      <c r="J210" s="146"/>
      <c r="K210" s="146"/>
      <c r="L210" s="146"/>
      <c r="M210" s="146"/>
      <c r="N210" s="146"/>
      <c r="O210" s="147"/>
      <c r="P210" s="146"/>
      <c r="Q210" s="146"/>
      <c r="R210" s="146"/>
      <c r="S210" s="146"/>
      <c r="T210" s="146"/>
      <c r="U210" s="146"/>
      <c r="V210" s="146"/>
      <c r="W210" s="146"/>
      <c r="X210" s="147"/>
      <c r="Y210" s="576" t="s">
        <v>12</v>
      </c>
      <c r="Z210" s="577"/>
      <c r="AA210" s="578"/>
      <c r="AB210" s="516"/>
      <c r="AC210" s="516"/>
      <c r="AD210" s="51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61"/>
      <c r="B211" s="562"/>
      <c r="C211" s="562"/>
      <c r="D211" s="562"/>
      <c r="E211" s="562"/>
      <c r="F211" s="563"/>
      <c r="G211" s="574"/>
      <c r="H211" s="149"/>
      <c r="I211" s="149"/>
      <c r="J211" s="149"/>
      <c r="K211" s="149"/>
      <c r="L211" s="149"/>
      <c r="M211" s="149"/>
      <c r="N211" s="149"/>
      <c r="O211" s="150"/>
      <c r="P211" s="149"/>
      <c r="Q211" s="149"/>
      <c r="R211" s="149"/>
      <c r="S211" s="149"/>
      <c r="T211" s="149"/>
      <c r="U211" s="149"/>
      <c r="V211" s="149"/>
      <c r="W211" s="149"/>
      <c r="X211" s="150"/>
      <c r="Y211" s="582" t="s">
        <v>51</v>
      </c>
      <c r="Z211" s="583"/>
      <c r="AA211" s="584"/>
      <c r="AB211" s="515"/>
      <c r="AC211" s="515"/>
      <c r="AD211" s="51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61"/>
      <c r="B212" s="562"/>
      <c r="C212" s="562"/>
      <c r="D212" s="562"/>
      <c r="E212" s="562"/>
      <c r="F212" s="563"/>
      <c r="G212" s="57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79" t="s">
        <v>14</v>
      </c>
      <c r="AC212" s="579"/>
      <c r="AD212" s="579"/>
      <c r="AE212" s="580"/>
      <c r="AF212" s="581"/>
      <c r="AG212" s="581"/>
      <c r="AH212" s="581"/>
      <c r="AI212" s="580"/>
      <c r="AJ212" s="581"/>
      <c r="AK212" s="581"/>
      <c r="AL212" s="581"/>
      <c r="AM212" s="580"/>
      <c r="AN212" s="581"/>
      <c r="AO212" s="581"/>
      <c r="AP212" s="581"/>
      <c r="AQ212" s="109"/>
      <c r="AR212" s="110"/>
      <c r="AS212" s="110"/>
      <c r="AT212" s="111"/>
      <c r="AU212" s="102"/>
      <c r="AV212" s="102"/>
      <c r="AW212" s="102"/>
      <c r="AX212" s="103"/>
      <c r="AY212">
        <f>$AY$208</f>
        <v>0</v>
      </c>
    </row>
    <row r="213" spans="1:51" ht="69.75" hidden="1" customHeight="1" x14ac:dyDescent="0.2">
      <c r="A213" s="544" t="s">
        <v>697</v>
      </c>
      <c r="B213" s="545"/>
      <c r="C213" s="545"/>
      <c r="D213" s="545"/>
      <c r="E213" s="546" t="s">
        <v>298</v>
      </c>
      <c r="F213" s="547"/>
      <c r="G213" s="97" t="s">
        <v>224</v>
      </c>
      <c r="H213" s="517"/>
      <c r="I213" s="518"/>
      <c r="J213" s="518"/>
      <c r="K213" s="518"/>
      <c r="L213" s="518"/>
      <c r="M213" s="518"/>
      <c r="N213" s="518"/>
      <c r="O213" s="548"/>
      <c r="P213" s="255"/>
      <c r="Q213" s="255"/>
      <c r="R213" s="255"/>
      <c r="S213" s="255"/>
      <c r="T213" s="255"/>
      <c r="U213" s="255"/>
      <c r="V213" s="255"/>
      <c r="W213" s="255"/>
      <c r="X213" s="255"/>
      <c r="Y213" s="549"/>
      <c r="Z213" s="549"/>
      <c r="AA213" s="549"/>
      <c r="AB213" s="549"/>
      <c r="AC213" s="549"/>
      <c r="AD213" s="549"/>
      <c r="AE213" s="549"/>
      <c r="AF213" s="549"/>
      <c r="AG213" s="549"/>
      <c r="AH213" s="549"/>
      <c r="AI213" s="549"/>
      <c r="AJ213" s="549"/>
      <c r="AK213" s="549"/>
      <c r="AL213" s="549"/>
      <c r="AM213" s="549"/>
      <c r="AN213" s="549"/>
      <c r="AO213" s="549"/>
      <c r="AP213" s="549"/>
      <c r="AQ213" s="549"/>
      <c r="AR213" s="549"/>
      <c r="AS213" s="549"/>
      <c r="AT213" s="549"/>
      <c r="AU213" s="549"/>
      <c r="AV213" s="549"/>
      <c r="AW213" s="549"/>
      <c r="AX213" s="550"/>
      <c r="AY213">
        <f>$AY$208</f>
        <v>0</v>
      </c>
    </row>
    <row r="214" spans="1:51" ht="18.75" customHeight="1" thickBot="1" x14ac:dyDescent="0.25">
      <c r="A214" s="465" t="s">
        <v>650</v>
      </c>
      <c r="B214" s="466"/>
      <c r="C214" s="466"/>
      <c r="D214" s="466"/>
      <c r="E214" s="466"/>
      <c r="F214" s="466"/>
      <c r="G214" s="466"/>
      <c r="H214" s="466"/>
      <c r="I214" s="466"/>
      <c r="J214" s="466"/>
      <c r="K214" s="466"/>
      <c r="L214" s="466"/>
      <c r="M214" s="466"/>
      <c r="N214" s="466"/>
      <c r="O214" s="466"/>
      <c r="P214" s="466"/>
      <c r="Q214" s="466"/>
      <c r="R214" s="466"/>
      <c r="S214" s="466"/>
      <c r="T214" s="466"/>
      <c r="U214" s="466"/>
      <c r="V214" s="466"/>
      <c r="W214" s="466"/>
      <c r="X214" s="466"/>
      <c r="Y214" s="466"/>
      <c r="Z214" s="466"/>
      <c r="AA214" s="466"/>
      <c r="AB214" s="466"/>
      <c r="AC214" s="466"/>
      <c r="AD214" s="466"/>
      <c r="AE214" s="466"/>
      <c r="AF214" s="466"/>
      <c r="AG214" s="466"/>
      <c r="AH214" s="466"/>
      <c r="AI214" s="466"/>
      <c r="AJ214" s="466"/>
      <c r="AK214" s="466"/>
      <c r="AL214" s="466"/>
      <c r="AM214" s="466"/>
      <c r="AN214" s="466"/>
      <c r="AO214" s="467" t="s">
        <v>305</v>
      </c>
      <c r="AP214" s="468"/>
      <c r="AQ214" s="468"/>
      <c r="AR214" s="96" t="s">
        <v>304</v>
      </c>
      <c r="AS214" s="467"/>
      <c r="AT214" s="468"/>
      <c r="AU214" s="468"/>
      <c r="AV214" s="468"/>
      <c r="AW214" s="468"/>
      <c r="AX214" s="469"/>
      <c r="AY214">
        <f>COUNTIF($AR$214,"☑")</f>
        <v>0</v>
      </c>
    </row>
    <row r="215" spans="1:51" ht="45" customHeight="1" x14ac:dyDescent="0.2">
      <c r="A215" s="454" t="s">
        <v>357</v>
      </c>
      <c r="B215" s="455"/>
      <c r="C215" s="458" t="s">
        <v>225</v>
      </c>
      <c r="D215" s="455"/>
      <c r="E215" s="460" t="s">
        <v>241</v>
      </c>
      <c r="F215" s="461"/>
      <c r="G215" s="462" t="s">
        <v>717</v>
      </c>
      <c r="H215" s="463"/>
      <c r="I215" s="463"/>
      <c r="J215" s="463"/>
      <c r="K215" s="463"/>
      <c r="L215" s="463"/>
      <c r="M215" s="463"/>
      <c r="N215" s="463"/>
      <c r="O215" s="463"/>
      <c r="P215" s="463"/>
      <c r="Q215" s="463"/>
      <c r="R215" s="463"/>
      <c r="S215" s="463"/>
      <c r="T215" s="463"/>
      <c r="U215" s="463"/>
      <c r="V215" s="463"/>
      <c r="W215" s="463"/>
      <c r="X215" s="463"/>
      <c r="Y215" s="463"/>
      <c r="Z215" s="463"/>
      <c r="AA215" s="463"/>
      <c r="AB215" s="463"/>
      <c r="AC215" s="463"/>
      <c r="AD215" s="463"/>
      <c r="AE215" s="463"/>
      <c r="AF215" s="463"/>
      <c r="AG215" s="463"/>
      <c r="AH215" s="463"/>
      <c r="AI215" s="463"/>
      <c r="AJ215" s="463"/>
      <c r="AK215" s="463"/>
      <c r="AL215" s="463"/>
      <c r="AM215" s="463"/>
      <c r="AN215" s="463"/>
      <c r="AO215" s="463"/>
      <c r="AP215" s="463"/>
      <c r="AQ215" s="463"/>
      <c r="AR215" s="463"/>
      <c r="AS215" s="463"/>
      <c r="AT215" s="463"/>
      <c r="AU215" s="463"/>
      <c r="AV215" s="463"/>
      <c r="AW215" s="463"/>
      <c r="AX215" s="464"/>
    </row>
    <row r="216" spans="1:51" ht="32.25" customHeight="1" x14ac:dyDescent="0.2">
      <c r="A216" s="456"/>
      <c r="B216" s="457"/>
      <c r="C216" s="459"/>
      <c r="D216" s="457"/>
      <c r="E216" s="164" t="s">
        <v>240</v>
      </c>
      <c r="F216" s="166"/>
      <c r="G216" s="145" t="s">
        <v>718</v>
      </c>
      <c r="H216" s="146"/>
      <c r="I216" s="146"/>
      <c r="J216" s="146"/>
      <c r="K216" s="146"/>
      <c r="L216" s="146"/>
      <c r="M216" s="146"/>
      <c r="N216" s="146"/>
      <c r="O216" s="146"/>
      <c r="P216" s="146"/>
      <c r="Q216" s="146"/>
      <c r="R216" s="146"/>
      <c r="S216" s="146"/>
      <c r="T216" s="146"/>
      <c r="U216" s="146"/>
      <c r="V216" s="147"/>
      <c r="W216" s="530" t="s">
        <v>659</v>
      </c>
      <c r="X216" s="531"/>
      <c r="Y216" s="531"/>
      <c r="Z216" s="531"/>
      <c r="AA216" s="532"/>
      <c r="AB216" s="533" t="s">
        <v>848</v>
      </c>
      <c r="AC216" s="534"/>
      <c r="AD216" s="534"/>
      <c r="AE216" s="534"/>
      <c r="AF216" s="534"/>
      <c r="AG216" s="534"/>
      <c r="AH216" s="534"/>
      <c r="AI216" s="534"/>
      <c r="AJ216" s="534"/>
      <c r="AK216" s="534"/>
      <c r="AL216" s="534"/>
      <c r="AM216" s="534"/>
      <c r="AN216" s="534"/>
      <c r="AO216" s="534"/>
      <c r="AP216" s="534"/>
      <c r="AQ216" s="534"/>
      <c r="AR216" s="534"/>
      <c r="AS216" s="534"/>
      <c r="AT216" s="534"/>
      <c r="AU216" s="534"/>
      <c r="AV216" s="534"/>
      <c r="AW216" s="534"/>
      <c r="AX216" s="535"/>
    </row>
    <row r="217" spans="1:51" ht="21" customHeight="1" x14ac:dyDescent="0.2">
      <c r="A217" s="456"/>
      <c r="B217" s="457"/>
      <c r="C217" s="459"/>
      <c r="D217" s="457"/>
      <c r="E217" s="172"/>
      <c r="F217" s="174"/>
      <c r="G217" s="151"/>
      <c r="H217" s="152"/>
      <c r="I217" s="152"/>
      <c r="J217" s="152"/>
      <c r="K217" s="152"/>
      <c r="L217" s="152"/>
      <c r="M217" s="152"/>
      <c r="N217" s="152"/>
      <c r="O217" s="152"/>
      <c r="P217" s="152"/>
      <c r="Q217" s="152"/>
      <c r="R217" s="152"/>
      <c r="S217" s="152"/>
      <c r="T217" s="152"/>
      <c r="U217" s="152"/>
      <c r="V217" s="153"/>
      <c r="W217" s="536" t="s">
        <v>660</v>
      </c>
      <c r="X217" s="537"/>
      <c r="Y217" s="537"/>
      <c r="Z217" s="537"/>
      <c r="AA217" s="538"/>
      <c r="AB217" s="533" t="s">
        <v>849</v>
      </c>
      <c r="AC217" s="534"/>
      <c r="AD217" s="534"/>
      <c r="AE217" s="534"/>
      <c r="AF217" s="534"/>
      <c r="AG217" s="534"/>
      <c r="AH217" s="534"/>
      <c r="AI217" s="534"/>
      <c r="AJ217" s="534"/>
      <c r="AK217" s="534"/>
      <c r="AL217" s="534"/>
      <c r="AM217" s="534"/>
      <c r="AN217" s="534"/>
      <c r="AO217" s="534"/>
      <c r="AP217" s="534"/>
      <c r="AQ217" s="534"/>
      <c r="AR217" s="534"/>
      <c r="AS217" s="534"/>
      <c r="AT217" s="534"/>
      <c r="AU217" s="534"/>
      <c r="AV217" s="534"/>
      <c r="AW217" s="534"/>
      <c r="AX217" s="535"/>
    </row>
    <row r="218" spans="1:51" ht="34.5" customHeight="1" x14ac:dyDescent="0.2">
      <c r="A218" s="456"/>
      <c r="B218" s="457"/>
      <c r="C218" s="539" t="s">
        <v>672</v>
      </c>
      <c r="D218" s="540"/>
      <c r="E218" s="164" t="s">
        <v>353</v>
      </c>
      <c r="F218" s="166"/>
      <c r="G218" s="520" t="s">
        <v>228</v>
      </c>
      <c r="H218" s="521"/>
      <c r="I218" s="521"/>
      <c r="J218" s="541" t="s">
        <v>689</v>
      </c>
      <c r="K218" s="542"/>
      <c r="L218" s="542"/>
      <c r="M218" s="542"/>
      <c r="N218" s="542"/>
      <c r="O218" s="542"/>
      <c r="P218" s="542"/>
      <c r="Q218" s="542"/>
      <c r="R218" s="542"/>
      <c r="S218" s="542"/>
      <c r="T218" s="543"/>
      <c r="U218" s="518" t="s">
        <v>358</v>
      </c>
      <c r="V218" s="518"/>
      <c r="W218" s="518"/>
      <c r="X218" s="518"/>
      <c r="Y218" s="518"/>
      <c r="Z218" s="518"/>
      <c r="AA218" s="518"/>
      <c r="AB218" s="518"/>
      <c r="AC218" s="518"/>
      <c r="AD218" s="518"/>
      <c r="AE218" s="518"/>
      <c r="AF218" s="518"/>
      <c r="AG218" s="518"/>
      <c r="AH218" s="518"/>
      <c r="AI218" s="518"/>
      <c r="AJ218" s="518"/>
      <c r="AK218" s="518"/>
      <c r="AL218" s="518"/>
      <c r="AM218" s="518"/>
      <c r="AN218" s="518"/>
      <c r="AO218" s="518"/>
      <c r="AP218" s="518"/>
      <c r="AQ218" s="518"/>
      <c r="AR218" s="518"/>
      <c r="AS218" s="518"/>
      <c r="AT218" s="518"/>
      <c r="AU218" s="518"/>
      <c r="AV218" s="518"/>
      <c r="AW218" s="518"/>
      <c r="AX218" s="519"/>
      <c r="AY218" s="85"/>
    </row>
    <row r="219" spans="1:51" ht="34.5" customHeight="1" x14ac:dyDescent="0.2">
      <c r="A219" s="456"/>
      <c r="B219" s="457"/>
      <c r="C219" s="459"/>
      <c r="D219" s="457"/>
      <c r="E219" s="167"/>
      <c r="F219" s="169"/>
      <c r="G219" s="520" t="s">
        <v>673</v>
      </c>
      <c r="H219" s="521"/>
      <c r="I219" s="521"/>
      <c r="J219" s="521"/>
      <c r="K219" s="521"/>
      <c r="L219" s="521"/>
      <c r="M219" s="521"/>
      <c r="N219" s="521"/>
      <c r="O219" s="521"/>
      <c r="P219" s="521"/>
      <c r="Q219" s="521"/>
      <c r="R219" s="521"/>
      <c r="S219" s="521"/>
      <c r="T219" s="521"/>
      <c r="U219" s="517" t="s">
        <v>358</v>
      </c>
      <c r="V219" s="518"/>
      <c r="W219" s="518"/>
      <c r="X219" s="518"/>
      <c r="Y219" s="518"/>
      <c r="Z219" s="518"/>
      <c r="AA219" s="518"/>
      <c r="AB219" s="518"/>
      <c r="AC219" s="518"/>
      <c r="AD219" s="518"/>
      <c r="AE219" s="518"/>
      <c r="AF219" s="518"/>
      <c r="AG219" s="518"/>
      <c r="AH219" s="518"/>
      <c r="AI219" s="518"/>
      <c r="AJ219" s="518"/>
      <c r="AK219" s="518"/>
      <c r="AL219" s="518"/>
      <c r="AM219" s="518"/>
      <c r="AN219" s="518"/>
      <c r="AO219" s="518"/>
      <c r="AP219" s="518"/>
      <c r="AQ219" s="518"/>
      <c r="AR219" s="518"/>
      <c r="AS219" s="518"/>
      <c r="AT219" s="518"/>
      <c r="AU219" s="518"/>
      <c r="AV219" s="518"/>
      <c r="AW219" s="518"/>
      <c r="AX219" s="519"/>
      <c r="AY219" s="85"/>
    </row>
    <row r="220" spans="1:51" ht="34.5" customHeight="1" thickBot="1" x14ac:dyDescent="0.25">
      <c r="A220" s="456"/>
      <c r="B220" s="457"/>
      <c r="C220" s="459"/>
      <c r="D220" s="457"/>
      <c r="E220" s="172"/>
      <c r="F220" s="174"/>
      <c r="G220" s="520" t="s">
        <v>660</v>
      </c>
      <c r="H220" s="521"/>
      <c r="I220" s="521"/>
      <c r="J220" s="521"/>
      <c r="K220" s="521"/>
      <c r="L220" s="521"/>
      <c r="M220" s="521"/>
      <c r="N220" s="521"/>
      <c r="O220" s="521"/>
      <c r="P220" s="521"/>
      <c r="Q220" s="521"/>
      <c r="R220" s="521"/>
      <c r="S220" s="521"/>
      <c r="T220" s="521"/>
      <c r="U220" s="857" t="s">
        <v>358</v>
      </c>
      <c r="V220" s="381"/>
      <c r="W220" s="381"/>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c r="AS220" s="381"/>
      <c r="AT220" s="381"/>
      <c r="AU220" s="381"/>
      <c r="AV220" s="381"/>
      <c r="AW220" s="381"/>
      <c r="AX220" s="382"/>
      <c r="AY220" s="85"/>
    </row>
    <row r="221" spans="1:51" ht="27" customHeight="1" x14ac:dyDescent="0.2">
      <c r="A221" s="522" t="s">
        <v>45</v>
      </c>
      <c r="B221" s="523"/>
      <c r="C221" s="523"/>
      <c r="D221" s="523"/>
      <c r="E221" s="523"/>
      <c r="F221" s="523"/>
      <c r="G221" s="523"/>
      <c r="H221" s="523"/>
      <c r="I221" s="523"/>
      <c r="J221" s="523"/>
      <c r="K221" s="523"/>
      <c r="L221" s="523"/>
      <c r="M221" s="523"/>
      <c r="N221" s="523"/>
      <c r="O221" s="523"/>
      <c r="P221" s="523"/>
      <c r="Q221" s="523"/>
      <c r="R221" s="523"/>
      <c r="S221" s="523"/>
      <c r="T221" s="523"/>
      <c r="U221" s="523"/>
      <c r="V221" s="523"/>
      <c r="W221" s="523"/>
      <c r="X221" s="523"/>
      <c r="Y221" s="523"/>
      <c r="Z221" s="523"/>
      <c r="AA221" s="523"/>
      <c r="AB221" s="523"/>
      <c r="AC221" s="523"/>
      <c r="AD221" s="523"/>
      <c r="AE221" s="523"/>
      <c r="AF221" s="523"/>
      <c r="AG221" s="523"/>
      <c r="AH221" s="523"/>
      <c r="AI221" s="523"/>
      <c r="AJ221" s="523"/>
      <c r="AK221" s="523"/>
      <c r="AL221" s="523"/>
      <c r="AM221" s="523"/>
      <c r="AN221" s="523"/>
      <c r="AO221" s="523"/>
      <c r="AP221" s="523"/>
      <c r="AQ221" s="523"/>
      <c r="AR221" s="523"/>
      <c r="AS221" s="523"/>
      <c r="AT221" s="523"/>
      <c r="AU221" s="523"/>
      <c r="AV221" s="523"/>
      <c r="AW221" s="523"/>
      <c r="AX221" s="524"/>
    </row>
    <row r="222" spans="1:51" ht="27" customHeight="1" x14ac:dyDescent="0.2">
      <c r="A222" s="5"/>
      <c r="B222" s="6"/>
      <c r="C222" s="525" t="s">
        <v>30</v>
      </c>
      <c r="D222" s="526"/>
      <c r="E222" s="526"/>
      <c r="F222" s="526"/>
      <c r="G222" s="526"/>
      <c r="H222" s="526"/>
      <c r="I222" s="526"/>
      <c r="J222" s="526"/>
      <c r="K222" s="526"/>
      <c r="L222" s="526"/>
      <c r="M222" s="526"/>
      <c r="N222" s="526"/>
      <c r="O222" s="526"/>
      <c r="P222" s="526"/>
      <c r="Q222" s="526"/>
      <c r="R222" s="526"/>
      <c r="S222" s="526"/>
      <c r="T222" s="526"/>
      <c r="U222" s="526"/>
      <c r="V222" s="526"/>
      <c r="W222" s="526"/>
      <c r="X222" s="526"/>
      <c r="Y222" s="526"/>
      <c r="Z222" s="526"/>
      <c r="AA222" s="526"/>
      <c r="AB222" s="526"/>
      <c r="AC222" s="527"/>
      <c r="AD222" s="526" t="s">
        <v>34</v>
      </c>
      <c r="AE222" s="526"/>
      <c r="AF222" s="526"/>
      <c r="AG222" s="528" t="s">
        <v>29</v>
      </c>
      <c r="AH222" s="526"/>
      <c r="AI222" s="526"/>
      <c r="AJ222" s="526"/>
      <c r="AK222" s="526"/>
      <c r="AL222" s="526"/>
      <c r="AM222" s="526"/>
      <c r="AN222" s="526"/>
      <c r="AO222" s="526"/>
      <c r="AP222" s="526"/>
      <c r="AQ222" s="526"/>
      <c r="AR222" s="526"/>
      <c r="AS222" s="526"/>
      <c r="AT222" s="526"/>
      <c r="AU222" s="526"/>
      <c r="AV222" s="526"/>
      <c r="AW222" s="526"/>
      <c r="AX222" s="529"/>
    </row>
    <row r="223" spans="1:51" ht="47.9" customHeight="1" x14ac:dyDescent="0.2">
      <c r="A223" s="490" t="s">
        <v>134</v>
      </c>
      <c r="B223" s="491"/>
      <c r="C223" s="496" t="s">
        <v>135</v>
      </c>
      <c r="D223" s="497"/>
      <c r="E223" s="497"/>
      <c r="F223" s="497"/>
      <c r="G223" s="497"/>
      <c r="H223" s="497"/>
      <c r="I223" s="497"/>
      <c r="J223" s="497"/>
      <c r="K223" s="497"/>
      <c r="L223" s="497"/>
      <c r="M223" s="497"/>
      <c r="N223" s="497"/>
      <c r="O223" s="497"/>
      <c r="P223" s="497"/>
      <c r="Q223" s="497"/>
      <c r="R223" s="497"/>
      <c r="S223" s="497"/>
      <c r="T223" s="497"/>
      <c r="U223" s="497"/>
      <c r="V223" s="497"/>
      <c r="W223" s="497"/>
      <c r="X223" s="497"/>
      <c r="Y223" s="497"/>
      <c r="Z223" s="497"/>
      <c r="AA223" s="497"/>
      <c r="AB223" s="497"/>
      <c r="AC223" s="498"/>
      <c r="AD223" s="499" t="s">
        <v>714</v>
      </c>
      <c r="AE223" s="500"/>
      <c r="AF223" s="500"/>
      <c r="AG223" s="501" t="s">
        <v>722</v>
      </c>
      <c r="AH223" s="502"/>
      <c r="AI223" s="502"/>
      <c r="AJ223" s="502"/>
      <c r="AK223" s="502"/>
      <c r="AL223" s="502"/>
      <c r="AM223" s="502"/>
      <c r="AN223" s="502"/>
      <c r="AO223" s="502"/>
      <c r="AP223" s="502"/>
      <c r="AQ223" s="502"/>
      <c r="AR223" s="502"/>
      <c r="AS223" s="502"/>
      <c r="AT223" s="502"/>
      <c r="AU223" s="502"/>
      <c r="AV223" s="502"/>
      <c r="AW223" s="502"/>
      <c r="AX223" s="503"/>
    </row>
    <row r="224" spans="1:51" ht="47.9" customHeight="1" x14ac:dyDescent="0.2">
      <c r="A224" s="492"/>
      <c r="B224" s="493"/>
      <c r="C224" s="504" t="s">
        <v>35</v>
      </c>
      <c r="D224" s="505"/>
      <c r="E224" s="505"/>
      <c r="F224" s="505"/>
      <c r="G224" s="505"/>
      <c r="H224" s="505"/>
      <c r="I224" s="505"/>
      <c r="J224" s="505"/>
      <c r="K224" s="505"/>
      <c r="L224" s="505"/>
      <c r="M224" s="505"/>
      <c r="N224" s="505"/>
      <c r="O224" s="505"/>
      <c r="P224" s="505"/>
      <c r="Q224" s="505"/>
      <c r="R224" s="505"/>
      <c r="S224" s="505"/>
      <c r="T224" s="505"/>
      <c r="U224" s="505"/>
      <c r="V224" s="505"/>
      <c r="W224" s="505"/>
      <c r="X224" s="505"/>
      <c r="Y224" s="505"/>
      <c r="Z224" s="505"/>
      <c r="AA224" s="505"/>
      <c r="AB224" s="505"/>
      <c r="AC224" s="411"/>
      <c r="AD224" s="412" t="s">
        <v>714</v>
      </c>
      <c r="AE224" s="413"/>
      <c r="AF224" s="413"/>
      <c r="AG224" s="407" t="s">
        <v>723</v>
      </c>
      <c r="AH224" s="408"/>
      <c r="AI224" s="408"/>
      <c r="AJ224" s="408"/>
      <c r="AK224" s="408"/>
      <c r="AL224" s="408"/>
      <c r="AM224" s="408"/>
      <c r="AN224" s="408"/>
      <c r="AO224" s="408"/>
      <c r="AP224" s="408"/>
      <c r="AQ224" s="408"/>
      <c r="AR224" s="408"/>
      <c r="AS224" s="408"/>
      <c r="AT224" s="408"/>
      <c r="AU224" s="408"/>
      <c r="AV224" s="408"/>
      <c r="AW224" s="408"/>
      <c r="AX224" s="409"/>
    </row>
    <row r="225" spans="1:50" ht="29.9" customHeight="1" x14ac:dyDescent="0.2">
      <c r="A225" s="494"/>
      <c r="B225" s="495"/>
      <c r="C225" s="506" t="s">
        <v>136</v>
      </c>
      <c r="D225" s="507"/>
      <c r="E225" s="507"/>
      <c r="F225" s="507"/>
      <c r="G225" s="507"/>
      <c r="H225" s="507"/>
      <c r="I225" s="507"/>
      <c r="J225" s="507"/>
      <c r="K225" s="507"/>
      <c r="L225" s="507"/>
      <c r="M225" s="507"/>
      <c r="N225" s="507"/>
      <c r="O225" s="507"/>
      <c r="P225" s="507"/>
      <c r="Q225" s="507"/>
      <c r="R225" s="507"/>
      <c r="S225" s="507"/>
      <c r="T225" s="507"/>
      <c r="U225" s="507"/>
      <c r="V225" s="507"/>
      <c r="W225" s="507"/>
      <c r="X225" s="507"/>
      <c r="Y225" s="507"/>
      <c r="Z225" s="507"/>
      <c r="AA225" s="507"/>
      <c r="AB225" s="507"/>
      <c r="AC225" s="508"/>
      <c r="AD225" s="449" t="s">
        <v>714</v>
      </c>
      <c r="AE225" s="450"/>
      <c r="AF225" s="450"/>
      <c r="AG225" s="435" t="s">
        <v>724</v>
      </c>
      <c r="AH225" s="149"/>
      <c r="AI225" s="149"/>
      <c r="AJ225" s="149"/>
      <c r="AK225" s="149"/>
      <c r="AL225" s="149"/>
      <c r="AM225" s="149"/>
      <c r="AN225" s="149"/>
      <c r="AO225" s="149"/>
      <c r="AP225" s="149"/>
      <c r="AQ225" s="149"/>
      <c r="AR225" s="149"/>
      <c r="AS225" s="149"/>
      <c r="AT225" s="149"/>
      <c r="AU225" s="149"/>
      <c r="AV225" s="149"/>
      <c r="AW225" s="149"/>
      <c r="AX225" s="436"/>
    </row>
    <row r="226" spans="1:50" ht="27" customHeight="1" x14ac:dyDescent="0.2">
      <c r="A226" s="387" t="s">
        <v>37</v>
      </c>
      <c r="B226" s="470"/>
      <c r="C226" s="472" t="s">
        <v>39</v>
      </c>
      <c r="D226" s="429"/>
      <c r="E226" s="473"/>
      <c r="F226" s="473"/>
      <c r="G226" s="473"/>
      <c r="H226" s="473"/>
      <c r="I226" s="473"/>
      <c r="J226" s="473"/>
      <c r="K226" s="473"/>
      <c r="L226" s="473"/>
      <c r="M226" s="473"/>
      <c r="N226" s="473"/>
      <c r="O226" s="473"/>
      <c r="P226" s="473"/>
      <c r="Q226" s="473"/>
      <c r="R226" s="473"/>
      <c r="S226" s="473"/>
      <c r="T226" s="473"/>
      <c r="U226" s="473"/>
      <c r="V226" s="473"/>
      <c r="W226" s="473"/>
      <c r="X226" s="473"/>
      <c r="Y226" s="473"/>
      <c r="Z226" s="473"/>
      <c r="AA226" s="473"/>
      <c r="AB226" s="473"/>
      <c r="AC226" s="474"/>
      <c r="AD226" s="430" t="s">
        <v>714</v>
      </c>
      <c r="AE226" s="431"/>
      <c r="AF226" s="431"/>
      <c r="AG226" s="433" t="s">
        <v>845</v>
      </c>
      <c r="AH226" s="146"/>
      <c r="AI226" s="146"/>
      <c r="AJ226" s="146"/>
      <c r="AK226" s="146"/>
      <c r="AL226" s="146"/>
      <c r="AM226" s="146"/>
      <c r="AN226" s="146"/>
      <c r="AO226" s="146"/>
      <c r="AP226" s="146"/>
      <c r="AQ226" s="146"/>
      <c r="AR226" s="146"/>
      <c r="AS226" s="146"/>
      <c r="AT226" s="146"/>
      <c r="AU226" s="146"/>
      <c r="AV226" s="146"/>
      <c r="AW226" s="146"/>
      <c r="AX226" s="434"/>
    </row>
    <row r="227" spans="1:50" ht="35.25" customHeight="1" x14ac:dyDescent="0.2">
      <c r="A227" s="389"/>
      <c r="B227" s="471"/>
      <c r="C227" s="475"/>
      <c r="D227" s="476"/>
      <c r="E227" s="479" t="s">
        <v>336</v>
      </c>
      <c r="F227" s="480"/>
      <c r="G227" s="480"/>
      <c r="H227" s="480"/>
      <c r="I227" s="480"/>
      <c r="J227" s="480"/>
      <c r="K227" s="480"/>
      <c r="L227" s="480"/>
      <c r="M227" s="480"/>
      <c r="N227" s="480"/>
      <c r="O227" s="480"/>
      <c r="P227" s="480"/>
      <c r="Q227" s="480"/>
      <c r="R227" s="480"/>
      <c r="S227" s="480"/>
      <c r="T227" s="480"/>
      <c r="U227" s="480"/>
      <c r="V227" s="480"/>
      <c r="W227" s="480"/>
      <c r="X227" s="480"/>
      <c r="Y227" s="480"/>
      <c r="Z227" s="480"/>
      <c r="AA227" s="480"/>
      <c r="AB227" s="480"/>
      <c r="AC227" s="481"/>
      <c r="AD227" s="412" t="s">
        <v>725</v>
      </c>
      <c r="AE227" s="413"/>
      <c r="AF227" s="482"/>
      <c r="AG227" s="435"/>
      <c r="AH227" s="149"/>
      <c r="AI227" s="149"/>
      <c r="AJ227" s="149"/>
      <c r="AK227" s="149"/>
      <c r="AL227" s="149"/>
      <c r="AM227" s="149"/>
      <c r="AN227" s="149"/>
      <c r="AO227" s="149"/>
      <c r="AP227" s="149"/>
      <c r="AQ227" s="149"/>
      <c r="AR227" s="149"/>
      <c r="AS227" s="149"/>
      <c r="AT227" s="149"/>
      <c r="AU227" s="149"/>
      <c r="AV227" s="149"/>
      <c r="AW227" s="149"/>
      <c r="AX227" s="436"/>
    </row>
    <row r="228" spans="1:50" ht="31.4" customHeight="1" x14ac:dyDescent="0.2">
      <c r="A228" s="389"/>
      <c r="B228" s="471"/>
      <c r="C228" s="477"/>
      <c r="D228" s="478"/>
      <c r="E228" s="483" t="s">
        <v>290</v>
      </c>
      <c r="F228" s="484"/>
      <c r="G228" s="484"/>
      <c r="H228" s="484"/>
      <c r="I228" s="484"/>
      <c r="J228" s="484"/>
      <c r="K228" s="484"/>
      <c r="L228" s="484"/>
      <c r="M228" s="484"/>
      <c r="N228" s="484"/>
      <c r="O228" s="484"/>
      <c r="P228" s="484"/>
      <c r="Q228" s="484"/>
      <c r="R228" s="484"/>
      <c r="S228" s="484"/>
      <c r="T228" s="484"/>
      <c r="U228" s="484"/>
      <c r="V228" s="484"/>
      <c r="W228" s="484"/>
      <c r="X228" s="484"/>
      <c r="Y228" s="484"/>
      <c r="Z228" s="484"/>
      <c r="AA228" s="484"/>
      <c r="AB228" s="484"/>
      <c r="AC228" s="485"/>
      <c r="AD228" s="486" t="s">
        <v>843</v>
      </c>
      <c r="AE228" s="487"/>
      <c r="AF228" s="487"/>
      <c r="AG228" s="435"/>
      <c r="AH228" s="149"/>
      <c r="AI228" s="149"/>
      <c r="AJ228" s="149"/>
      <c r="AK228" s="149"/>
      <c r="AL228" s="149"/>
      <c r="AM228" s="149"/>
      <c r="AN228" s="149"/>
      <c r="AO228" s="149"/>
      <c r="AP228" s="149"/>
      <c r="AQ228" s="149"/>
      <c r="AR228" s="149"/>
      <c r="AS228" s="149"/>
      <c r="AT228" s="149"/>
      <c r="AU228" s="149"/>
      <c r="AV228" s="149"/>
      <c r="AW228" s="149"/>
      <c r="AX228" s="436"/>
    </row>
    <row r="229" spans="1:50" ht="26.15" customHeight="1" x14ac:dyDescent="0.2">
      <c r="A229" s="389"/>
      <c r="B229" s="390"/>
      <c r="C229" s="488" t="s">
        <v>40</v>
      </c>
      <c r="D229" s="489"/>
      <c r="E229" s="489"/>
      <c r="F229" s="489"/>
      <c r="G229" s="489"/>
      <c r="H229" s="489"/>
      <c r="I229" s="489"/>
      <c r="J229" s="489"/>
      <c r="K229" s="489"/>
      <c r="L229" s="489"/>
      <c r="M229" s="489"/>
      <c r="N229" s="489"/>
      <c r="O229" s="489"/>
      <c r="P229" s="489"/>
      <c r="Q229" s="489"/>
      <c r="R229" s="489"/>
      <c r="S229" s="489"/>
      <c r="T229" s="489"/>
      <c r="U229" s="489"/>
      <c r="V229" s="489"/>
      <c r="W229" s="489"/>
      <c r="X229" s="489"/>
      <c r="Y229" s="489"/>
      <c r="Z229" s="489"/>
      <c r="AA229" s="489"/>
      <c r="AB229" s="489"/>
      <c r="AC229" s="489"/>
      <c r="AD229" s="396" t="s">
        <v>726</v>
      </c>
      <c r="AE229" s="397"/>
      <c r="AF229" s="397"/>
      <c r="AG229" s="399" t="s">
        <v>727</v>
      </c>
      <c r="AH229" s="400"/>
      <c r="AI229" s="400"/>
      <c r="AJ229" s="400"/>
      <c r="AK229" s="400"/>
      <c r="AL229" s="400"/>
      <c r="AM229" s="400"/>
      <c r="AN229" s="400"/>
      <c r="AO229" s="400"/>
      <c r="AP229" s="400"/>
      <c r="AQ229" s="400"/>
      <c r="AR229" s="400"/>
      <c r="AS229" s="400"/>
      <c r="AT229" s="400"/>
      <c r="AU229" s="400"/>
      <c r="AV229" s="400"/>
      <c r="AW229" s="400"/>
      <c r="AX229" s="401"/>
    </row>
    <row r="230" spans="1:50" ht="54" customHeight="1" x14ac:dyDescent="0.2">
      <c r="A230" s="389"/>
      <c r="B230" s="390"/>
      <c r="C230" s="410" t="s">
        <v>137</v>
      </c>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2" t="s">
        <v>714</v>
      </c>
      <c r="AE230" s="413"/>
      <c r="AF230" s="413"/>
      <c r="AG230" s="407" t="s">
        <v>728</v>
      </c>
      <c r="AH230" s="408"/>
      <c r="AI230" s="408"/>
      <c r="AJ230" s="408"/>
      <c r="AK230" s="408"/>
      <c r="AL230" s="408"/>
      <c r="AM230" s="408"/>
      <c r="AN230" s="408"/>
      <c r="AO230" s="408"/>
      <c r="AP230" s="408"/>
      <c r="AQ230" s="408"/>
      <c r="AR230" s="408"/>
      <c r="AS230" s="408"/>
      <c r="AT230" s="408"/>
      <c r="AU230" s="408"/>
      <c r="AV230" s="408"/>
      <c r="AW230" s="408"/>
      <c r="AX230" s="409"/>
    </row>
    <row r="231" spans="1:50" ht="32.15" customHeight="1" x14ac:dyDescent="0.2">
      <c r="A231" s="389"/>
      <c r="B231" s="390"/>
      <c r="C231" s="410" t="s">
        <v>36</v>
      </c>
      <c r="D231" s="411"/>
      <c r="E231" s="411"/>
      <c r="F231" s="411"/>
      <c r="G231" s="411"/>
      <c r="H231" s="411"/>
      <c r="I231" s="411"/>
      <c r="J231" s="411"/>
      <c r="K231" s="411"/>
      <c r="L231" s="411"/>
      <c r="M231" s="411"/>
      <c r="N231" s="411"/>
      <c r="O231" s="411"/>
      <c r="P231" s="411"/>
      <c r="Q231" s="411"/>
      <c r="R231" s="411"/>
      <c r="S231" s="411"/>
      <c r="T231" s="411"/>
      <c r="U231" s="411"/>
      <c r="V231" s="411"/>
      <c r="W231" s="411"/>
      <c r="X231" s="411"/>
      <c r="Y231" s="411"/>
      <c r="Z231" s="411"/>
      <c r="AA231" s="411"/>
      <c r="AB231" s="411"/>
      <c r="AC231" s="411"/>
      <c r="AD231" s="412" t="s">
        <v>714</v>
      </c>
      <c r="AE231" s="413"/>
      <c r="AF231" s="413"/>
      <c r="AG231" s="407" t="s">
        <v>729</v>
      </c>
      <c r="AH231" s="408"/>
      <c r="AI231" s="408"/>
      <c r="AJ231" s="408"/>
      <c r="AK231" s="408"/>
      <c r="AL231" s="408"/>
      <c r="AM231" s="408"/>
      <c r="AN231" s="408"/>
      <c r="AO231" s="408"/>
      <c r="AP231" s="408"/>
      <c r="AQ231" s="408"/>
      <c r="AR231" s="408"/>
      <c r="AS231" s="408"/>
      <c r="AT231" s="408"/>
      <c r="AU231" s="408"/>
      <c r="AV231" s="408"/>
      <c r="AW231" s="408"/>
      <c r="AX231" s="409"/>
    </row>
    <row r="232" spans="1:50" ht="58.4" customHeight="1" x14ac:dyDescent="0.2">
      <c r="A232" s="389"/>
      <c r="B232" s="390"/>
      <c r="C232" s="410" t="s">
        <v>41</v>
      </c>
      <c r="D232" s="411"/>
      <c r="E232" s="411"/>
      <c r="F232" s="411"/>
      <c r="G232" s="411"/>
      <c r="H232" s="411"/>
      <c r="I232" s="411"/>
      <c r="J232" s="411"/>
      <c r="K232" s="411"/>
      <c r="L232" s="411"/>
      <c r="M232" s="411"/>
      <c r="N232" s="411"/>
      <c r="O232" s="411"/>
      <c r="P232" s="411"/>
      <c r="Q232" s="411"/>
      <c r="R232" s="411"/>
      <c r="S232" s="411"/>
      <c r="T232" s="411"/>
      <c r="U232" s="411"/>
      <c r="V232" s="411"/>
      <c r="W232" s="411"/>
      <c r="X232" s="411"/>
      <c r="Y232" s="411"/>
      <c r="Z232" s="411"/>
      <c r="AA232" s="411"/>
      <c r="AB232" s="411"/>
      <c r="AC232" s="448"/>
      <c r="AD232" s="412" t="s">
        <v>714</v>
      </c>
      <c r="AE232" s="413"/>
      <c r="AF232" s="413"/>
      <c r="AG232" s="407" t="s">
        <v>732</v>
      </c>
      <c r="AH232" s="408"/>
      <c r="AI232" s="408"/>
      <c r="AJ232" s="408"/>
      <c r="AK232" s="408"/>
      <c r="AL232" s="408"/>
      <c r="AM232" s="408"/>
      <c r="AN232" s="408"/>
      <c r="AO232" s="408"/>
      <c r="AP232" s="408"/>
      <c r="AQ232" s="408"/>
      <c r="AR232" s="408"/>
      <c r="AS232" s="408"/>
      <c r="AT232" s="408"/>
      <c r="AU232" s="408"/>
      <c r="AV232" s="408"/>
      <c r="AW232" s="408"/>
      <c r="AX232" s="409"/>
    </row>
    <row r="233" spans="1:50" ht="41.9" customHeight="1" x14ac:dyDescent="0.2">
      <c r="A233" s="389"/>
      <c r="B233" s="390"/>
      <c r="C233" s="410" t="s">
        <v>307</v>
      </c>
      <c r="D233" s="411"/>
      <c r="E233" s="411"/>
      <c r="F233" s="411"/>
      <c r="G233" s="411"/>
      <c r="H233" s="411"/>
      <c r="I233" s="411"/>
      <c r="J233" s="411"/>
      <c r="K233" s="411"/>
      <c r="L233" s="411"/>
      <c r="M233" s="411"/>
      <c r="N233" s="411"/>
      <c r="O233" s="411"/>
      <c r="P233" s="411"/>
      <c r="Q233" s="411"/>
      <c r="R233" s="411"/>
      <c r="S233" s="411"/>
      <c r="T233" s="411"/>
      <c r="U233" s="411"/>
      <c r="V233" s="411"/>
      <c r="W233" s="411"/>
      <c r="X233" s="411"/>
      <c r="Y233" s="411"/>
      <c r="Z233" s="411"/>
      <c r="AA233" s="411"/>
      <c r="AB233" s="411"/>
      <c r="AC233" s="448"/>
      <c r="AD233" s="449" t="s">
        <v>714</v>
      </c>
      <c r="AE233" s="450"/>
      <c r="AF233" s="450"/>
      <c r="AG233" s="451" t="s">
        <v>836</v>
      </c>
      <c r="AH233" s="452"/>
      <c r="AI233" s="452"/>
      <c r="AJ233" s="452"/>
      <c r="AK233" s="452"/>
      <c r="AL233" s="452"/>
      <c r="AM233" s="452"/>
      <c r="AN233" s="452"/>
      <c r="AO233" s="452"/>
      <c r="AP233" s="452"/>
      <c r="AQ233" s="452"/>
      <c r="AR233" s="452"/>
      <c r="AS233" s="452"/>
      <c r="AT233" s="452"/>
      <c r="AU233" s="452"/>
      <c r="AV233" s="452"/>
      <c r="AW233" s="452"/>
      <c r="AX233" s="453"/>
    </row>
    <row r="234" spans="1:50" ht="26.25" customHeight="1" x14ac:dyDescent="0.2">
      <c r="A234" s="389"/>
      <c r="B234" s="390"/>
      <c r="C234" s="509" t="s">
        <v>308</v>
      </c>
      <c r="D234" s="510"/>
      <c r="E234" s="510"/>
      <c r="F234" s="510"/>
      <c r="G234" s="510"/>
      <c r="H234" s="510"/>
      <c r="I234" s="510"/>
      <c r="J234" s="510"/>
      <c r="K234" s="510"/>
      <c r="L234" s="510"/>
      <c r="M234" s="510"/>
      <c r="N234" s="510"/>
      <c r="O234" s="510"/>
      <c r="P234" s="510"/>
      <c r="Q234" s="510"/>
      <c r="R234" s="510"/>
      <c r="S234" s="510"/>
      <c r="T234" s="510"/>
      <c r="U234" s="510"/>
      <c r="V234" s="510"/>
      <c r="W234" s="510"/>
      <c r="X234" s="510"/>
      <c r="Y234" s="510"/>
      <c r="Z234" s="510"/>
      <c r="AA234" s="510"/>
      <c r="AB234" s="510"/>
      <c r="AC234" s="511"/>
      <c r="AD234" s="412" t="s">
        <v>726</v>
      </c>
      <c r="AE234" s="413"/>
      <c r="AF234" s="482"/>
      <c r="AG234" s="407" t="s">
        <v>730</v>
      </c>
      <c r="AH234" s="408"/>
      <c r="AI234" s="408"/>
      <c r="AJ234" s="408"/>
      <c r="AK234" s="408"/>
      <c r="AL234" s="408"/>
      <c r="AM234" s="408"/>
      <c r="AN234" s="408"/>
      <c r="AO234" s="408"/>
      <c r="AP234" s="408"/>
      <c r="AQ234" s="408"/>
      <c r="AR234" s="408"/>
      <c r="AS234" s="408"/>
      <c r="AT234" s="408"/>
      <c r="AU234" s="408"/>
      <c r="AV234" s="408"/>
      <c r="AW234" s="408"/>
      <c r="AX234" s="409"/>
    </row>
    <row r="235" spans="1:50" ht="54.65" customHeight="1" x14ac:dyDescent="0.2">
      <c r="A235" s="391"/>
      <c r="B235" s="392"/>
      <c r="C235" s="512" t="s">
        <v>295</v>
      </c>
      <c r="D235" s="513"/>
      <c r="E235" s="513"/>
      <c r="F235" s="513"/>
      <c r="G235" s="513"/>
      <c r="H235" s="513"/>
      <c r="I235" s="513"/>
      <c r="J235" s="513"/>
      <c r="K235" s="513"/>
      <c r="L235" s="513"/>
      <c r="M235" s="513"/>
      <c r="N235" s="513"/>
      <c r="O235" s="513"/>
      <c r="P235" s="513"/>
      <c r="Q235" s="513"/>
      <c r="R235" s="513"/>
      <c r="S235" s="513"/>
      <c r="T235" s="513"/>
      <c r="U235" s="513"/>
      <c r="V235" s="513"/>
      <c r="W235" s="513"/>
      <c r="X235" s="513"/>
      <c r="Y235" s="513"/>
      <c r="Z235" s="513"/>
      <c r="AA235" s="513"/>
      <c r="AB235" s="513"/>
      <c r="AC235" s="514"/>
      <c r="AD235" s="442" t="s">
        <v>714</v>
      </c>
      <c r="AE235" s="443"/>
      <c r="AF235" s="444"/>
      <c r="AG235" s="445" t="s">
        <v>731</v>
      </c>
      <c r="AH235" s="446"/>
      <c r="AI235" s="446"/>
      <c r="AJ235" s="446"/>
      <c r="AK235" s="446"/>
      <c r="AL235" s="446"/>
      <c r="AM235" s="446"/>
      <c r="AN235" s="446"/>
      <c r="AO235" s="446"/>
      <c r="AP235" s="446"/>
      <c r="AQ235" s="446"/>
      <c r="AR235" s="446"/>
      <c r="AS235" s="446"/>
      <c r="AT235" s="446"/>
      <c r="AU235" s="446"/>
      <c r="AV235" s="446"/>
      <c r="AW235" s="446"/>
      <c r="AX235" s="447"/>
    </row>
    <row r="236" spans="1:50" ht="48.65" customHeight="1" x14ac:dyDescent="0.2">
      <c r="A236" s="387" t="s">
        <v>38</v>
      </c>
      <c r="B236" s="388"/>
      <c r="C236" s="393" t="s">
        <v>296</v>
      </c>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5"/>
      <c r="AD236" s="396" t="s">
        <v>714</v>
      </c>
      <c r="AE236" s="397"/>
      <c r="AF236" s="398"/>
      <c r="AG236" s="399" t="s">
        <v>733</v>
      </c>
      <c r="AH236" s="400"/>
      <c r="AI236" s="400"/>
      <c r="AJ236" s="400"/>
      <c r="AK236" s="400"/>
      <c r="AL236" s="400"/>
      <c r="AM236" s="400"/>
      <c r="AN236" s="400"/>
      <c r="AO236" s="400"/>
      <c r="AP236" s="400"/>
      <c r="AQ236" s="400"/>
      <c r="AR236" s="400"/>
      <c r="AS236" s="400"/>
      <c r="AT236" s="400"/>
      <c r="AU236" s="400"/>
      <c r="AV236" s="400"/>
      <c r="AW236" s="400"/>
      <c r="AX236" s="401"/>
    </row>
    <row r="237" spans="1:50" ht="57" customHeight="1" x14ac:dyDescent="0.2">
      <c r="A237" s="389"/>
      <c r="B237" s="390"/>
      <c r="C237" s="402" t="s">
        <v>43</v>
      </c>
      <c r="D237" s="403"/>
      <c r="E237" s="403"/>
      <c r="F237" s="403"/>
      <c r="G237" s="403"/>
      <c r="H237" s="403"/>
      <c r="I237" s="403"/>
      <c r="J237" s="403"/>
      <c r="K237" s="403"/>
      <c r="L237" s="403"/>
      <c r="M237" s="403"/>
      <c r="N237" s="403"/>
      <c r="O237" s="403"/>
      <c r="P237" s="403"/>
      <c r="Q237" s="403"/>
      <c r="R237" s="403"/>
      <c r="S237" s="403"/>
      <c r="T237" s="403"/>
      <c r="U237" s="403"/>
      <c r="V237" s="403"/>
      <c r="W237" s="403"/>
      <c r="X237" s="403"/>
      <c r="Y237" s="403"/>
      <c r="Z237" s="403"/>
      <c r="AA237" s="403"/>
      <c r="AB237" s="403"/>
      <c r="AC237" s="404"/>
      <c r="AD237" s="405" t="s">
        <v>714</v>
      </c>
      <c r="AE237" s="406"/>
      <c r="AF237" s="406"/>
      <c r="AG237" s="407" t="s">
        <v>734</v>
      </c>
      <c r="AH237" s="408"/>
      <c r="AI237" s="408"/>
      <c r="AJ237" s="408"/>
      <c r="AK237" s="408"/>
      <c r="AL237" s="408"/>
      <c r="AM237" s="408"/>
      <c r="AN237" s="408"/>
      <c r="AO237" s="408"/>
      <c r="AP237" s="408"/>
      <c r="AQ237" s="408"/>
      <c r="AR237" s="408"/>
      <c r="AS237" s="408"/>
      <c r="AT237" s="408"/>
      <c r="AU237" s="408"/>
      <c r="AV237" s="408"/>
      <c r="AW237" s="408"/>
      <c r="AX237" s="409"/>
    </row>
    <row r="238" spans="1:50" ht="72" customHeight="1" x14ac:dyDescent="0.2">
      <c r="A238" s="389"/>
      <c r="B238" s="390"/>
      <c r="C238" s="410" t="s">
        <v>226</v>
      </c>
      <c r="D238" s="411"/>
      <c r="E238" s="411"/>
      <c r="F238" s="411"/>
      <c r="G238" s="411"/>
      <c r="H238" s="411"/>
      <c r="I238" s="411"/>
      <c r="J238" s="411"/>
      <c r="K238" s="411"/>
      <c r="L238" s="411"/>
      <c r="M238" s="411"/>
      <c r="N238" s="411"/>
      <c r="O238" s="411"/>
      <c r="P238" s="411"/>
      <c r="Q238" s="411"/>
      <c r="R238" s="411"/>
      <c r="S238" s="411"/>
      <c r="T238" s="411"/>
      <c r="U238" s="411"/>
      <c r="V238" s="411"/>
      <c r="W238" s="411"/>
      <c r="X238" s="411"/>
      <c r="Y238" s="411"/>
      <c r="Z238" s="411"/>
      <c r="AA238" s="411"/>
      <c r="AB238" s="411"/>
      <c r="AC238" s="411"/>
      <c r="AD238" s="412" t="s">
        <v>714</v>
      </c>
      <c r="AE238" s="413"/>
      <c r="AF238" s="413"/>
      <c r="AG238" s="407" t="s">
        <v>786</v>
      </c>
      <c r="AH238" s="408"/>
      <c r="AI238" s="408"/>
      <c r="AJ238" s="408"/>
      <c r="AK238" s="408"/>
      <c r="AL238" s="408"/>
      <c r="AM238" s="408"/>
      <c r="AN238" s="408"/>
      <c r="AO238" s="408"/>
      <c r="AP238" s="408"/>
      <c r="AQ238" s="408"/>
      <c r="AR238" s="408"/>
      <c r="AS238" s="408"/>
      <c r="AT238" s="408"/>
      <c r="AU238" s="408"/>
      <c r="AV238" s="408"/>
      <c r="AW238" s="408"/>
      <c r="AX238" s="409"/>
    </row>
    <row r="239" spans="1:50" ht="82.4" customHeight="1" x14ac:dyDescent="0.2">
      <c r="A239" s="391"/>
      <c r="B239" s="392"/>
      <c r="C239" s="410" t="s">
        <v>42</v>
      </c>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2" t="s">
        <v>714</v>
      </c>
      <c r="AE239" s="413"/>
      <c r="AF239" s="413"/>
      <c r="AG239" s="437" t="s">
        <v>735</v>
      </c>
      <c r="AH239" s="152"/>
      <c r="AI239" s="152"/>
      <c r="AJ239" s="152"/>
      <c r="AK239" s="152"/>
      <c r="AL239" s="152"/>
      <c r="AM239" s="152"/>
      <c r="AN239" s="152"/>
      <c r="AO239" s="152"/>
      <c r="AP239" s="152"/>
      <c r="AQ239" s="152"/>
      <c r="AR239" s="152"/>
      <c r="AS239" s="152"/>
      <c r="AT239" s="152"/>
      <c r="AU239" s="152"/>
      <c r="AV239" s="152"/>
      <c r="AW239" s="152"/>
      <c r="AX239" s="438"/>
    </row>
    <row r="240" spans="1:50" ht="41.25" customHeight="1" x14ac:dyDescent="0.2">
      <c r="A240" s="421" t="s">
        <v>55</v>
      </c>
      <c r="B240" s="422"/>
      <c r="C240" s="427" t="s">
        <v>138</v>
      </c>
      <c r="D240" s="428"/>
      <c r="E240" s="428"/>
      <c r="F240" s="428"/>
      <c r="G240" s="428"/>
      <c r="H240" s="428"/>
      <c r="I240" s="428"/>
      <c r="J240" s="428"/>
      <c r="K240" s="428"/>
      <c r="L240" s="428"/>
      <c r="M240" s="428"/>
      <c r="N240" s="428"/>
      <c r="O240" s="428"/>
      <c r="P240" s="428"/>
      <c r="Q240" s="428"/>
      <c r="R240" s="428"/>
      <c r="S240" s="428"/>
      <c r="T240" s="428"/>
      <c r="U240" s="428"/>
      <c r="V240" s="428"/>
      <c r="W240" s="428"/>
      <c r="X240" s="428"/>
      <c r="Y240" s="428"/>
      <c r="Z240" s="428"/>
      <c r="AA240" s="428"/>
      <c r="AB240" s="428"/>
      <c r="AC240" s="429"/>
      <c r="AD240" s="430" t="s">
        <v>726</v>
      </c>
      <c r="AE240" s="431"/>
      <c r="AF240" s="432"/>
      <c r="AG240" s="433"/>
      <c r="AH240" s="146"/>
      <c r="AI240" s="146"/>
      <c r="AJ240" s="146"/>
      <c r="AK240" s="146"/>
      <c r="AL240" s="146"/>
      <c r="AM240" s="146"/>
      <c r="AN240" s="146"/>
      <c r="AO240" s="146"/>
      <c r="AP240" s="146"/>
      <c r="AQ240" s="146"/>
      <c r="AR240" s="146"/>
      <c r="AS240" s="146"/>
      <c r="AT240" s="146"/>
      <c r="AU240" s="146"/>
      <c r="AV240" s="146"/>
      <c r="AW240" s="146"/>
      <c r="AX240" s="434"/>
    </row>
    <row r="241" spans="1:50" ht="20.149999999999999" customHeight="1" x14ac:dyDescent="0.2">
      <c r="A241" s="423"/>
      <c r="B241" s="424"/>
      <c r="C241" s="936" t="s">
        <v>0</v>
      </c>
      <c r="D241" s="937"/>
      <c r="E241" s="937"/>
      <c r="F241" s="937"/>
      <c r="G241" s="937"/>
      <c r="H241" s="937"/>
      <c r="I241" s="937"/>
      <c r="J241" s="937"/>
      <c r="K241" s="937"/>
      <c r="L241" s="937"/>
      <c r="M241" s="937"/>
      <c r="N241" s="937"/>
      <c r="O241" s="933" t="s">
        <v>678</v>
      </c>
      <c r="P241" s="934"/>
      <c r="Q241" s="934"/>
      <c r="R241" s="934"/>
      <c r="S241" s="934"/>
      <c r="T241" s="934"/>
      <c r="U241" s="934"/>
      <c r="V241" s="934"/>
      <c r="W241" s="934"/>
      <c r="X241" s="934"/>
      <c r="Y241" s="934"/>
      <c r="Z241" s="934"/>
      <c r="AA241" s="934"/>
      <c r="AB241" s="934"/>
      <c r="AC241" s="934"/>
      <c r="AD241" s="934"/>
      <c r="AE241" s="934"/>
      <c r="AF241" s="935"/>
      <c r="AG241" s="435"/>
      <c r="AH241" s="149"/>
      <c r="AI241" s="149"/>
      <c r="AJ241" s="149"/>
      <c r="AK241" s="149"/>
      <c r="AL241" s="149"/>
      <c r="AM241" s="149"/>
      <c r="AN241" s="149"/>
      <c r="AO241" s="149"/>
      <c r="AP241" s="149"/>
      <c r="AQ241" s="149"/>
      <c r="AR241" s="149"/>
      <c r="AS241" s="149"/>
      <c r="AT241" s="149"/>
      <c r="AU241" s="149"/>
      <c r="AV241" s="149"/>
      <c r="AW241" s="149"/>
      <c r="AX241" s="436"/>
    </row>
    <row r="242" spans="1:50" ht="24.75" customHeight="1" x14ac:dyDescent="0.2">
      <c r="A242" s="423"/>
      <c r="B242" s="424"/>
      <c r="C242" s="920"/>
      <c r="D242" s="921"/>
      <c r="E242" s="416"/>
      <c r="F242" s="416"/>
      <c r="G242" s="416"/>
      <c r="H242" s="417"/>
      <c r="I242" s="417"/>
      <c r="J242" s="922"/>
      <c r="K242" s="922"/>
      <c r="L242" s="922"/>
      <c r="M242" s="417"/>
      <c r="N242" s="923"/>
      <c r="O242" s="924"/>
      <c r="P242" s="925"/>
      <c r="Q242" s="925"/>
      <c r="R242" s="925"/>
      <c r="S242" s="925"/>
      <c r="T242" s="925"/>
      <c r="U242" s="925"/>
      <c r="V242" s="925"/>
      <c r="W242" s="925"/>
      <c r="X242" s="925"/>
      <c r="Y242" s="925"/>
      <c r="Z242" s="925"/>
      <c r="AA242" s="925"/>
      <c r="AB242" s="925"/>
      <c r="AC242" s="925"/>
      <c r="AD242" s="925"/>
      <c r="AE242" s="925"/>
      <c r="AF242" s="926"/>
      <c r="AG242" s="435"/>
      <c r="AH242" s="149"/>
      <c r="AI242" s="149"/>
      <c r="AJ242" s="149"/>
      <c r="AK242" s="149"/>
      <c r="AL242" s="149"/>
      <c r="AM242" s="149"/>
      <c r="AN242" s="149"/>
      <c r="AO242" s="149"/>
      <c r="AP242" s="149"/>
      <c r="AQ242" s="149"/>
      <c r="AR242" s="149"/>
      <c r="AS242" s="149"/>
      <c r="AT242" s="149"/>
      <c r="AU242" s="149"/>
      <c r="AV242" s="149"/>
      <c r="AW242" s="149"/>
      <c r="AX242" s="436"/>
    </row>
    <row r="243" spans="1:50" ht="24.75" customHeight="1" x14ac:dyDescent="0.2">
      <c r="A243" s="423"/>
      <c r="B243" s="424"/>
      <c r="C243" s="414"/>
      <c r="D243" s="415"/>
      <c r="E243" s="416"/>
      <c r="F243" s="416"/>
      <c r="G243" s="416"/>
      <c r="H243" s="417"/>
      <c r="I243" s="417"/>
      <c r="J243" s="418"/>
      <c r="K243" s="418"/>
      <c r="L243" s="418"/>
      <c r="M243" s="419"/>
      <c r="N243" s="420"/>
      <c r="O243" s="927"/>
      <c r="P243" s="928"/>
      <c r="Q243" s="928"/>
      <c r="R243" s="928"/>
      <c r="S243" s="928"/>
      <c r="T243" s="928"/>
      <c r="U243" s="928"/>
      <c r="V243" s="928"/>
      <c r="W243" s="928"/>
      <c r="X243" s="928"/>
      <c r="Y243" s="928"/>
      <c r="Z243" s="928"/>
      <c r="AA243" s="928"/>
      <c r="AB243" s="928"/>
      <c r="AC243" s="928"/>
      <c r="AD243" s="928"/>
      <c r="AE243" s="928"/>
      <c r="AF243" s="929"/>
      <c r="AG243" s="435"/>
      <c r="AH243" s="149"/>
      <c r="AI243" s="149"/>
      <c r="AJ243" s="149"/>
      <c r="AK243" s="149"/>
      <c r="AL243" s="149"/>
      <c r="AM243" s="149"/>
      <c r="AN243" s="149"/>
      <c r="AO243" s="149"/>
      <c r="AP243" s="149"/>
      <c r="AQ243" s="149"/>
      <c r="AR243" s="149"/>
      <c r="AS243" s="149"/>
      <c r="AT243" s="149"/>
      <c r="AU243" s="149"/>
      <c r="AV243" s="149"/>
      <c r="AW243" s="149"/>
      <c r="AX243" s="436"/>
    </row>
    <row r="244" spans="1:50" ht="24.75" customHeight="1" x14ac:dyDescent="0.2">
      <c r="A244" s="423"/>
      <c r="B244" s="424"/>
      <c r="C244" s="414"/>
      <c r="D244" s="415"/>
      <c r="E244" s="416"/>
      <c r="F244" s="416"/>
      <c r="G244" s="416"/>
      <c r="H244" s="417"/>
      <c r="I244" s="417"/>
      <c r="J244" s="418"/>
      <c r="K244" s="418"/>
      <c r="L244" s="418"/>
      <c r="M244" s="419"/>
      <c r="N244" s="420"/>
      <c r="O244" s="927"/>
      <c r="P244" s="928"/>
      <c r="Q244" s="928"/>
      <c r="R244" s="928"/>
      <c r="S244" s="928"/>
      <c r="T244" s="928"/>
      <c r="U244" s="928"/>
      <c r="V244" s="928"/>
      <c r="W244" s="928"/>
      <c r="X244" s="928"/>
      <c r="Y244" s="928"/>
      <c r="Z244" s="928"/>
      <c r="AA244" s="928"/>
      <c r="AB244" s="928"/>
      <c r="AC244" s="928"/>
      <c r="AD244" s="928"/>
      <c r="AE244" s="928"/>
      <c r="AF244" s="929"/>
      <c r="AG244" s="435"/>
      <c r="AH244" s="149"/>
      <c r="AI244" s="149"/>
      <c r="AJ244" s="149"/>
      <c r="AK244" s="149"/>
      <c r="AL244" s="149"/>
      <c r="AM244" s="149"/>
      <c r="AN244" s="149"/>
      <c r="AO244" s="149"/>
      <c r="AP244" s="149"/>
      <c r="AQ244" s="149"/>
      <c r="AR244" s="149"/>
      <c r="AS244" s="149"/>
      <c r="AT244" s="149"/>
      <c r="AU244" s="149"/>
      <c r="AV244" s="149"/>
      <c r="AW244" s="149"/>
      <c r="AX244" s="436"/>
    </row>
    <row r="245" spans="1:50" ht="24.75" customHeight="1" x14ac:dyDescent="0.2">
      <c r="A245" s="423"/>
      <c r="B245" s="424"/>
      <c r="C245" s="414"/>
      <c r="D245" s="415"/>
      <c r="E245" s="416"/>
      <c r="F245" s="416"/>
      <c r="G245" s="416"/>
      <c r="H245" s="417"/>
      <c r="I245" s="417"/>
      <c r="J245" s="418"/>
      <c r="K245" s="418"/>
      <c r="L245" s="418"/>
      <c r="M245" s="419"/>
      <c r="N245" s="420"/>
      <c r="O245" s="927"/>
      <c r="P245" s="928"/>
      <c r="Q245" s="928"/>
      <c r="R245" s="928"/>
      <c r="S245" s="928"/>
      <c r="T245" s="928"/>
      <c r="U245" s="928"/>
      <c r="V245" s="928"/>
      <c r="W245" s="928"/>
      <c r="X245" s="928"/>
      <c r="Y245" s="928"/>
      <c r="Z245" s="928"/>
      <c r="AA245" s="928"/>
      <c r="AB245" s="928"/>
      <c r="AC245" s="928"/>
      <c r="AD245" s="928"/>
      <c r="AE245" s="928"/>
      <c r="AF245" s="929"/>
      <c r="AG245" s="435"/>
      <c r="AH245" s="149"/>
      <c r="AI245" s="149"/>
      <c r="AJ245" s="149"/>
      <c r="AK245" s="149"/>
      <c r="AL245" s="149"/>
      <c r="AM245" s="149"/>
      <c r="AN245" s="149"/>
      <c r="AO245" s="149"/>
      <c r="AP245" s="149"/>
      <c r="AQ245" s="149"/>
      <c r="AR245" s="149"/>
      <c r="AS245" s="149"/>
      <c r="AT245" s="149"/>
      <c r="AU245" s="149"/>
      <c r="AV245" s="149"/>
      <c r="AW245" s="149"/>
      <c r="AX245" s="436"/>
    </row>
    <row r="246" spans="1:50" ht="24.75" customHeight="1" x14ac:dyDescent="0.2">
      <c r="A246" s="425"/>
      <c r="B246" s="426"/>
      <c r="C246" s="439"/>
      <c r="D246" s="440"/>
      <c r="E246" s="416"/>
      <c r="F246" s="416"/>
      <c r="G246" s="416"/>
      <c r="H246" s="417"/>
      <c r="I246" s="417"/>
      <c r="J246" s="441"/>
      <c r="K246" s="441"/>
      <c r="L246" s="441"/>
      <c r="M246" s="918"/>
      <c r="N246" s="919"/>
      <c r="O246" s="930"/>
      <c r="P246" s="931"/>
      <c r="Q246" s="931"/>
      <c r="R246" s="931"/>
      <c r="S246" s="931"/>
      <c r="T246" s="931"/>
      <c r="U246" s="931"/>
      <c r="V246" s="931"/>
      <c r="W246" s="931"/>
      <c r="X246" s="931"/>
      <c r="Y246" s="931"/>
      <c r="Z246" s="931"/>
      <c r="AA246" s="931"/>
      <c r="AB246" s="931"/>
      <c r="AC246" s="931"/>
      <c r="AD246" s="931"/>
      <c r="AE246" s="931"/>
      <c r="AF246" s="932"/>
      <c r="AG246" s="437"/>
      <c r="AH246" s="152"/>
      <c r="AI246" s="152"/>
      <c r="AJ246" s="152"/>
      <c r="AK246" s="152"/>
      <c r="AL246" s="152"/>
      <c r="AM246" s="152"/>
      <c r="AN246" s="152"/>
      <c r="AO246" s="152"/>
      <c r="AP246" s="152"/>
      <c r="AQ246" s="152"/>
      <c r="AR246" s="152"/>
      <c r="AS246" s="152"/>
      <c r="AT246" s="152"/>
      <c r="AU246" s="152"/>
      <c r="AV246" s="152"/>
      <c r="AW246" s="152"/>
      <c r="AX246" s="438"/>
    </row>
    <row r="247" spans="1:50" ht="67.5" customHeight="1" x14ac:dyDescent="0.2">
      <c r="A247" s="387" t="s">
        <v>46</v>
      </c>
      <c r="B247" s="948"/>
      <c r="C247" s="332" t="s">
        <v>50</v>
      </c>
      <c r="D247" s="766"/>
      <c r="E247" s="766"/>
      <c r="F247" s="767"/>
      <c r="G247" s="951" t="s">
        <v>837</v>
      </c>
      <c r="H247" s="951"/>
      <c r="I247" s="951"/>
      <c r="J247" s="951"/>
      <c r="K247" s="951"/>
      <c r="L247" s="951"/>
      <c r="M247" s="951"/>
      <c r="N247" s="951"/>
      <c r="O247" s="951"/>
      <c r="P247" s="951"/>
      <c r="Q247" s="951"/>
      <c r="R247" s="951"/>
      <c r="S247" s="951"/>
      <c r="T247" s="951"/>
      <c r="U247" s="951"/>
      <c r="V247" s="951"/>
      <c r="W247" s="951"/>
      <c r="X247" s="951"/>
      <c r="Y247" s="951"/>
      <c r="Z247" s="951"/>
      <c r="AA247" s="951"/>
      <c r="AB247" s="951"/>
      <c r="AC247" s="951"/>
      <c r="AD247" s="951"/>
      <c r="AE247" s="951"/>
      <c r="AF247" s="951"/>
      <c r="AG247" s="951"/>
      <c r="AH247" s="951"/>
      <c r="AI247" s="951"/>
      <c r="AJ247" s="951"/>
      <c r="AK247" s="951"/>
      <c r="AL247" s="951"/>
      <c r="AM247" s="951"/>
      <c r="AN247" s="951"/>
      <c r="AO247" s="951"/>
      <c r="AP247" s="951"/>
      <c r="AQ247" s="951"/>
      <c r="AR247" s="951"/>
      <c r="AS247" s="951"/>
      <c r="AT247" s="951"/>
      <c r="AU247" s="951"/>
      <c r="AV247" s="951"/>
      <c r="AW247" s="951"/>
      <c r="AX247" s="952"/>
    </row>
    <row r="248" spans="1:50" ht="67.5" customHeight="1" thickBot="1" x14ac:dyDescent="0.25">
      <c r="A248" s="949"/>
      <c r="B248" s="950"/>
      <c r="C248" s="953" t="s">
        <v>54</v>
      </c>
      <c r="D248" s="954"/>
      <c r="E248" s="954"/>
      <c r="F248" s="955"/>
      <c r="G248" s="956" t="s">
        <v>736</v>
      </c>
      <c r="H248" s="956"/>
      <c r="I248" s="956"/>
      <c r="J248" s="956"/>
      <c r="K248" s="956"/>
      <c r="L248" s="956"/>
      <c r="M248" s="956"/>
      <c r="N248" s="956"/>
      <c r="O248" s="956"/>
      <c r="P248" s="956"/>
      <c r="Q248" s="956"/>
      <c r="R248" s="956"/>
      <c r="S248" s="956"/>
      <c r="T248" s="956"/>
      <c r="U248" s="956"/>
      <c r="V248" s="956"/>
      <c r="W248" s="956"/>
      <c r="X248" s="956"/>
      <c r="Y248" s="956"/>
      <c r="Z248" s="956"/>
      <c r="AA248" s="956"/>
      <c r="AB248" s="956"/>
      <c r="AC248" s="956"/>
      <c r="AD248" s="956"/>
      <c r="AE248" s="956"/>
      <c r="AF248" s="956"/>
      <c r="AG248" s="956"/>
      <c r="AH248" s="956"/>
      <c r="AI248" s="956"/>
      <c r="AJ248" s="956"/>
      <c r="AK248" s="956"/>
      <c r="AL248" s="956"/>
      <c r="AM248" s="956"/>
      <c r="AN248" s="956"/>
      <c r="AO248" s="956"/>
      <c r="AP248" s="956"/>
      <c r="AQ248" s="956"/>
      <c r="AR248" s="956"/>
      <c r="AS248" s="956"/>
      <c r="AT248" s="956"/>
      <c r="AU248" s="956"/>
      <c r="AV248" s="956"/>
      <c r="AW248" s="956"/>
      <c r="AX248" s="957"/>
    </row>
    <row r="249" spans="1:50" ht="24" customHeight="1" x14ac:dyDescent="0.2">
      <c r="A249" s="938" t="s">
        <v>31</v>
      </c>
      <c r="B249" s="939"/>
      <c r="C249" s="939"/>
      <c r="D249" s="939"/>
      <c r="E249" s="939"/>
      <c r="F249" s="939"/>
      <c r="G249" s="939"/>
      <c r="H249" s="939"/>
      <c r="I249" s="939"/>
      <c r="J249" s="939"/>
      <c r="K249" s="939"/>
      <c r="L249" s="939"/>
      <c r="M249" s="939"/>
      <c r="N249" s="939"/>
      <c r="O249" s="939"/>
      <c r="P249" s="939"/>
      <c r="Q249" s="939"/>
      <c r="R249" s="939"/>
      <c r="S249" s="939"/>
      <c r="T249" s="939"/>
      <c r="U249" s="939"/>
      <c r="V249" s="939"/>
      <c r="W249" s="939"/>
      <c r="X249" s="939"/>
      <c r="Y249" s="939"/>
      <c r="Z249" s="939"/>
      <c r="AA249" s="939"/>
      <c r="AB249" s="939"/>
      <c r="AC249" s="939"/>
      <c r="AD249" s="939"/>
      <c r="AE249" s="939"/>
      <c r="AF249" s="939"/>
      <c r="AG249" s="939"/>
      <c r="AH249" s="939"/>
      <c r="AI249" s="939"/>
      <c r="AJ249" s="939"/>
      <c r="AK249" s="939"/>
      <c r="AL249" s="939"/>
      <c r="AM249" s="939"/>
      <c r="AN249" s="939"/>
      <c r="AO249" s="939"/>
      <c r="AP249" s="939"/>
      <c r="AQ249" s="939"/>
      <c r="AR249" s="939"/>
      <c r="AS249" s="939"/>
      <c r="AT249" s="939"/>
      <c r="AU249" s="939"/>
      <c r="AV249" s="939"/>
      <c r="AW249" s="939"/>
      <c r="AX249" s="940"/>
    </row>
    <row r="250" spans="1:50" ht="67.5" customHeight="1" thickBot="1" x14ac:dyDescent="0.25">
      <c r="A250" s="941" t="s">
        <v>856</v>
      </c>
      <c r="B250" s="942"/>
      <c r="C250" s="942"/>
      <c r="D250" s="942"/>
      <c r="E250" s="942"/>
      <c r="F250" s="942"/>
      <c r="G250" s="942"/>
      <c r="H250" s="942"/>
      <c r="I250" s="942"/>
      <c r="J250" s="942"/>
      <c r="K250" s="942"/>
      <c r="L250" s="942"/>
      <c r="M250" s="942"/>
      <c r="N250" s="942"/>
      <c r="O250" s="942"/>
      <c r="P250" s="942"/>
      <c r="Q250" s="942"/>
      <c r="R250" s="942"/>
      <c r="S250" s="942"/>
      <c r="T250" s="942"/>
      <c r="U250" s="942"/>
      <c r="V250" s="942"/>
      <c r="W250" s="942"/>
      <c r="X250" s="942"/>
      <c r="Y250" s="942"/>
      <c r="Z250" s="942"/>
      <c r="AA250" s="942"/>
      <c r="AB250" s="942"/>
      <c r="AC250" s="942"/>
      <c r="AD250" s="942"/>
      <c r="AE250" s="942"/>
      <c r="AF250" s="942"/>
      <c r="AG250" s="942"/>
      <c r="AH250" s="942"/>
      <c r="AI250" s="942"/>
      <c r="AJ250" s="942"/>
      <c r="AK250" s="942"/>
      <c r="AL250" s="942"/>
      <c r="AM250" s="942"/>
      <c r="AN250" s="942"/>
      <c r="AO250" s="942"/>
      <c r="AP250" s="942"/>
      <c r="AQ250" s="942"/>
      <c r="AR250" s="942"/>
      <c r="AS250" s="942"/>
      <c r="AT250" s="942"/>
      <c r="AU250" s="942"/>
      <c r="AV250" s="942"/>
      <c r="AW250" s="942"/>
      <c r="AX250" s="943"/>
    </row>
    <row r="251" spans="1:50" ht="24.75" customHeight="1" x14ac:dyDescent="0.2">
      <c r="A251" s="944" t="s">
        <v>32</v>
      </c>
      <c r="B251" s="945"/>
      <c r="C251" s="945"/>
      <c r="D251" s="945"/>
      <c r="E251" s="945"/>
      <c r="F251" s="945"/>
      <c r="G251" s="945"/>
      <c r="H251" s="945"/>
      <c r="I251" s="945"/>
      <c r="J251" s="945"/>
      <c r="K251" s="945"/>
      <c r="L251" s="945"/>
      <c r="M251" s="945"/>
      <c r="N251" s="945"/>
      <c r="O251" s="945"/>
      <c r="P251" s="945"/>
      <c r="Q251" s="945"/>
      <c r="R251" s="945"/>
      <c r="S251" s="945"/>
      <c r="T251" s="945"/>
      <c r="U251" s="945"/>
      <c r="V251" s="945"/>
      <c r="W251" s="945"/>
      <c r="X251" s="945"/>
      <c r="Y251" s="945"/>
      <c r="Z251" s="945"/>
      <c r="AA251" s="945"/>
      <c r="AB251" s="945"/>
      <c r="AC251" s="945"/>
      <c r="AD251" s="945"/>
      <c r="AE251" s="945"/>
      <c r="AF251" s="945"/>
      <c r="AG251" s="945"/>
      <c r="AH251" s="945"/>
      <c r="AI251" s="945"/>
      <c r="AJ251" s="945"/>
      <c r="AK251" s="945"/>
      <c r="AL251" s="945"/>
      <c r="AM251" s="945"/>
      <c r="AN251" s="945"/>
      <c r="AO251" s="945"/>
      <c r="AP251" s="945"/>
      <c r="AQ251" s="945"/>
      <c r="AR251" s="945"/>
      <c r="AS251" s="945"/>
      <c r="AT251" s="945"/>
      <c r="AU251" s="945"/>
      <c r="AV251" s="945"/>
      <c r="AW251" s="945"/>
      <c r="AX251" s="946"/>
    </row>
    <row r="252" spans="1:50" ht="67.5" customHeight="1" thickBot="1" x14ac:dyDescent="0.25">
      <c r="A252" s="371" t="s">
        <v>133</v>
      </c>
      <c r="B252" s="372"/>
      <c r="C252" s="372"/>
      <c r="D252" s="372"/>
      <c r="E252" s="373"/>
      <c r="F252" s="947" t="s">
        <v>851</v>
      </c>
      <c r="G252" s="942"/>
      <c r="H252" s="942"/>
      <c r="I252" s="942"/>
      <c r="J252" s="942"/>
      <c r="K252" s="942"/>
      <c r="L252" s="942"/>
      <c r="M252" s="942"/>
      <c r="N252" s="942"/>
      <c r="O252" s="942"/>
      <c r="P252" s="942"/>
      <c r="Q252" s="942"/>
      <c r="R252" s="942"/>
      <c r="S252" s="942"/>
      <c r="T252" s="942"/>
      <c r="U252" s="942"/>
      <c r="V252" s="942"/>
      <c r="W252" s="942"/>
      <c r="X252" s="942"/>
      <c r="Y252" s="942"/>
      <c r="Z252" s="942"/>
      <c r="AA252" s="942"/>
      <c r="AB252" s="942"/>
      <c r="AC252" s="942"/>
      <c r="AD252" s="942"/>
      <c r="AE252" s="942"/>
      <c r="AF252" s="942"/>
      <c r="AG252" s="942"/>
      <c r="AH252" s="942"/>
      <c r="AI252" s="942"/>
      <c r="AJ252" s="942"/>
      <c r="AK252" s="942"/>
      <c r="AL252" s="942"/>
      <c r="AM252" s="942"/>
      <c r="AN252" s="942"/>
      <c r="AO252" s="942"/>
      <c r="AP252" s="942"/>
      <c r="AQ252" s="942"/>
      <c r="AR252" s="942"/>
      <c r="AS252" s="942"/>
      <c r="AT252" s="942"/>
      <c r="AU252" s="942"/>
      <c r="AV252" s="942"/>
      <c r="AW252" s="942"/>
      <c r="AX252" s="943"/>
    </row>
    <row r="253" spans="1:50" ht="24.75" customHeight="1" x14ac:dyDescent="0.2">
      <c r="A253" s="944" t="s">
        <v>44</v>
      </c>
      <c r="B253" s="945"/>
      <c r="C253" s="945"/>
      <c r="D253" s="945"/>
      <c r="E253" s="945"/>
      <c r="F253" s="945"/>
      <c r="G253" s="945"/>
      <c r="H253" s="945"/>
      <c r="I253" s="945"/>
      <c r="J253" s="945"/>
      <c r="K253" s="945"/>
      <c r="L253" s="945"/>
      <c r="M253" s="945"/>
      <c r="N253" s="945"/>
      <c r="O253" s="945"/>
      <c r="P253" s="945"/>
      <c r="Q253" s="945"/>
      <c r="R253" s="945"/>
      <c r="S253" s="945"/>
      <c r="T253" s="945"/>
      <c r="U253" s="945"/>
      <c r="V253" s="945"/>
      <c r="W253" s="945"/>
      <c r="X253" s="945"/>
      <c r="Y253" s="945"/>
      <c r="Z253" s="945"/>
      <c r="AA253" s="945"/>
      <c r="AB253" s="945"/>
      <c r="AC253" s="945"/>
      <c r="AD253" s="945"/>
      <c r="AE253" s="945"/>
      <c r="AF253" s="945"/>
      <c r="AG253" s="945"/>
      <c r="AH253" s="945"/>
      <c r="AI253" s="945"/>
      <c r="AJ253" s="945"/>
      <c r="AK253" s="945"/>
      <c r="AL253" s="945"/>
      <c r="AM253" s="945"/>
      <c r="AN253" s="945"/>
      <c r="AO253" s="945"/>
      <c r="AP253" s="945"/>
      <c r="AQ253" s="945"/>
      <c r="AR253" s="945"/>
      <c r="AS253" s="945"/>
      <c r="AT253" s="945"/>
      <c r="AU253" s="945"/>
      <c r="AV253" s="945"/>
      <c r="AW253" s="945"/>
      <c r="AX253" s="946"/>
    </row>
    <row r="254" spans="1:50" ht="66" customHeight="1" thickBot="1" x14ac:dyDescent="0.25">
      <c r="A254" s="371" t="s">
        <v>133</v>
      </c>
      <c r="B254" s="372"/>
      <c r="C254" s="372"/>
      <c r="D254" s="372"/>
      <c r="E254" s="373"/>
      <c r="F254" s="374" t="s">
        <v>855</v>
      </c>
      <c r="G254" s="375"/>
      <c r="H254" s="375"/>
      <c r="I254" s="375"/>
      <c r="J254" s="375"/>
      <c r="K254" s="375"/>
      <c r="L254" s="375"/>
      <c r="M254" s="375"/>
      <c r="N254" s="375"/>
      <c r="O254" s="375"/>
      <c r="P254" s="375"/>
      <c r="Q254" s="375"/>
      <c r="R254" s="375"/>
      <c r="S254" s="375"/>
      <c r="T254" s="375"/>
      <c r="U254" s="375"/>
      <c r="V254" s="375"/>
      <c r="W254" s="375"/>
      <c r="X254" s="375"/>
      <c r="Y254" s="375"/>
      <c r="Z254" s="375"/>
      <c r="AA254" s="375"/>
      <c r="AB254" s="375"/>
      <c r="AC254" s="375"/>
      <c r="AD254" s="375"/>
      <c r="AE254" s="375"/>
      <c r="AF254" s="375"/>
      <c r="AG254" s="375"/>
      <c r="AH254" s="375"/>
      <c r="AI254" s="375"/>
      <c r="AJ254" s="375"/>
      <c r="AK254" s="375"/>
      <c r="AL254" s="375"/>
      <c r="AM254" s="375"/>
      <c r="AN254" s="375"/>
      <c r="AO254" s="375"/>
      <c r="AP254" s="375"/>
      <c r="AQ254" s="375"/>
      <c r="AR254" s="375"/>
      <c r="AS254" s="375"/>
      <c r="AT254" s="375"/>
      <c r="AU254" s="375"/>
      <c r="AV254" s="375"/>
      <c r="AW254" s="375"/>
      <c r="AX254" s="376"/>
    </row>
    <row r="255" spans="1:50" ht="24.75" customHeight="1" x14ac:dyDescent="0.2">
      <c r="A255" s="377" t="s">
        <v>33</v>
      </c>
      <c r="B255" s="378"/>
      <c r="C255" s="378"/>
      <c r="D255" s="378"/>
      <c r="E255" s="378"/>
      <c r="F255" s="378"/>
      <c r="G255" s="378"/>
      <c r="H255" s="378"/>
      <c r="I255" s="378"/>
      <c r="J255" s="378"/>
      <c r="K255" s="378"/>
      <c r="L255" s="378"/>
      <c r="M255" s="378"/>
      <c r="N255" s="378"/>
      <c r="O255" s="378"/>
      <c r="P255" s="378"/>
      <c r="Q255" s="378"/>
      <c r="R255" s="378"/>
      <c r="S255" s="378"/>
      <c r="T255" s="378"/>
      <c r="U255" s="378"/>
      <c r="V255" s="378"/>
      <c r="W255" s="378"/>
      <c r="X255" s="378"/>
      <c r="Y255" s="378"/>
      <c r="Z255" s="378"/>
      <c r="AA255" s="378"/>
      <c r="AB255" s="378"/>
      <c r="AC255" s="378"/>
      <c r="AD255" s="378"/>
      <c r="AE255" s="378"/>
      <c r="AF255" s="378"/>
      <c r="AG255" s="378"/>
      <c r="AH255" s="378"/>
      <c r="AI255" s="378"/>
      <c r="AJ255" s="378"/>
      <c r="AK255" s="378"/>
      <c r="AL255" s="378"/>
      <c r="AM255" s="378"/>
      <c r="AN255" s="378"/>
      <c r="AO255" s="378"/>
      <c r="AP255" s="378"/>
      <c r="AQ255" s="378"/>
      <c r="AR255" s="378"/>
      <c r="AS255" s="378"/>
      <c r="AT255" s="378"/>
      <c r="AU255" s="378"/>
      <c r="AV255" s="378"/>
      <c r="AW255" s="378"/>
      <c r="AX255" s="379"/>
    </row>
    <row r="256" spans="1:50" ht="67.5" customHeight="1" thickBot="1" x14ac:dyDescent="0.25">
      <c r="A256" s="380"/>
      <c r="B256" s="381"/>
      <c r="C256" s="381"/>
      <c r="D256" s="381"/>
      <c r="E256" s="381"/>
      <c r="F256" s="381"/>
      <c r="G256" s="381"/>
      <c r="H256" s="381"/>
      <c r="I256" s="381"/>
      <c r="J256" s="381"/>
      <c r="K256" s="381"/>
      <c r="L256" s="381"/>
      <c r="M256" s="381"/>
      <c r="N256" s="381"/>
      <c r="O256" s="381"/>
      <c r="P256" s="381"/>
      <c r="Q256" s="381"/>
      <c r="R256" s="381"/>
      <c r="S256" s="381"/>
      <c r="T256" s="381"/>
      <c r="U256" s="381"/>
      <c r="V256" s="381"/>
      <c r="W256" s="381"/>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c r="AS256" s="381"/>
      <c r="AT256" s="381"/>
      <c r="AU256" s="381"/>
      <c r="AV256" s="381"/>
      <c r="AW256" s="381"/>
      <c r="AX256" s="382"/>
    </row>
    <row r="257" spans="1:52" ht="24.75" customHeight="1" x14ac:dyDescent="0.2">
      <c r="A257" s="383" t="s">
        <v>311</v>
      </c>
      <c r="B257" s="384"/>
      <c r="C257" s="384"/>
      <c r="D257" s="384"/>
      <c r="E257" s="384"/>
      <c r="F257" s="384"/>
      <c r="G257" s="384"/>
      <c r="H257" s="384"/>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4"/>
      <c r="AG257" s="384"/>
      <c r="AH257" s="384"/>
      <c r="AI257" s="384"/>
      <c r="AJ257" s="384"/>
      <c r="AK257" s="384"/>
      <c r="AL257" s="384"/>
      <c r="AM257" s="384"/>
      <c r="AN257" s="384"/>
      <c r="AO257" s="384"/>
      <c r="AP257" s="384"/>
      <c r="AQ257" s="384"/>
      <c r="AR257" s="384"/>
      <c r="AS257" s="384"/>
      <c r="AT257" s="384"/>
      <c r="AU257" s="384"/>
      <c r="AV257" s="384"/>
      <c r="AW257" s="384"/>
      <c r="AX257" s="385"/>
      <c r="AZ257" s="10"/>
    </row>
    <row r="258" spans="1:52" ht="24.75" customHeight="1" x14ac:dyDescent="0.2">
      <c r="A258" s="386" t="s">
        <v>351</v>
      </c>
      <c r="B258" s="105"/>
      <c r="C258" s="105"/>
      <c r="D258" s="106"/>
      <c r="E258" s="367" t="s">
        <v>707</v>
      </c>
      <c r="F258" s="368"/>
      <c r="G258" s="368"/>
      <c r="H258" s="368"/>
      <c r="I258" s="368"/>
      <c r="J258" s="368"/>
      <c r="K258" s="368"/>
      <c r="L258" s="368"/>
      <c r="M258" s="368"/>
      <c r="N258" s="368"/>
      <c r="O258" s="368"/>
      <c r="P258" s="369"/>
      <c r="Q258" s="367"/>
      <c r="R258" s="368"/>
      <c r="S258" s="368"/>
      <c r="T258" s="368"/>
      <c r="U258" s="368"/>
      <c r="V258" s="368"/>
      <c r="W258" s="368"/>
      <c r="X258" s="368"/>
      <c r="Y258" s="368"/>
      <c r="Z258" s="368"/>
      <c r="AA258" s="368"/>
      <c r="AB258" s="369"/>
      <c r="AC258" s="367"/>
      <c r="AD258" s="368"/>
      <c r="AE258" s="368"/>
      <c r="AF258" s="368"/>
      <c r="AG258" s="368"/>
      <c r="AH258" s="368"/>
      <c r="AI258" s="368"/>
      <c r="AJ258" s="368"/>
      <c r="AK258" s="368"/>
      <c r="AL258" s="368"/>
      <c r="AM258" s="368"/>
      <c r="AN258" s="369"/>
      <c r="AO258" s="367"/>
      <c r="AP258" s="368"/>
      <c r="AQ258" s="368"/>
      <c r="AR258" s="368"/>
      <c r="AS258" s="368"/>
      <c r="AT258" s="368"/>
      <c r="AU258" s="368"/>
      <c r="AV258" s="368"/>
      <c r="AW258" s="368"/>
      <c r="AX258" s="370"/>
      <c r="AY258" s="89"/>
    </row>
    <row r="259" spans="1:52" ht="24.75" customHeight="1" x14ac:dyDescent="0.2">
      <c r="A259" s="284" t="s">
        <v>350</v>
      </c>
      <c r="B259" s="284"/>
      <c r="C259" s="284"/>
      <c r="D259" s="284"/>
      <c r="E259" s="367" t="s">
        <v>708</v>
      </c>
      <c r="F259" s="368"/>
      <c r="G259" s="368"/>
      <c r="H259" s="368"/>
      <c r="I259" s="368"/>
      <c r="J259" s="368"/>
      <c r="K259" s="368"/>
      <c r="L259" s="368"/>
      <c r="M259" s="368"/>
      <c r="N259" s="368"/>
      <c r="O259" s="368"/>
      <c r="P259" s="369"/>
      <c r="Q259" s="367"/>
      <c r="R259" s="368"/>
      <c r="S259" s="368"/>
      <c r="T259" s="368"/>
      <c r="U259" s="368"/>
      <c r="V259" s="368"/>
      <c r="W259" s="368"/>
      <c r="X259" s="368"/>
      <c r="Y259" s="368"/>
      <c r="Z259" s="368"/>
      <c r="AA259" s="368"/>
      <c r="AB259" s="369"/>
      <c r="AC259" s="367"/>
      <c r="AD259" s="368"/>
      <c r="AE259" s="368"/>
      <c r="AF259" s="368"/>
      <c r="AG259" s="368"/>
      <c r="AH259" s="368"/>
      <c r="AI259" s="368"/>
      <c r="AJ259" s="368"/>
      <c r="AK259" s="368"/>
      <c r="AL259" s="368"/>
      <c r="AM259" s="368"/>
      <c r="AN259" s="369"/>
      <c r="AO259" s="367"/>
      <c r="AP259" s="368"/>
      <c r="AQ259" s="368"/>
      <c r="AR259" s="368"/>
      <c r="AS259" s="368"/>
      <c r="AT259" s="368"/>
      <c r="AU259" s="368"/>
      <c r="AV259" s="368"/>
      <c r="AW259" s="368"/>
      <c r="AX259" s="370"/>
    </row>
    <row r="260" spans="1:52" ht="24.75" customHeight="1" x14ac:dyDescent="0.2">
      <c r="A260" s="284" t="s">
        <v>349</v>
      </c>
      <c r="B260" s="284"/>
      <c r="C260" s="284"/>
      <c r="D260" s="284"/>
      <c r="E260" s="367" t="s">
        <v>709</v>
      </c>
      <c r="F260" s="368"/>
      <c r="G260" s="368"/>
      <c r="H260" s="368"/>
      <c r="I260" s="368"/>
      <c r="J260" s="368"/>
      <c r="K260" s="368"/>
      <c r="L260" s="368"/>
      <c r="M260" s="368"/>
      <c r="N260" s="368"/>
      <c r="O260" s="368"/>
      <c r="P260" s="369"/>
      <c r="Q260" s="367"/>
      <c r="R260" s="368"/>
      <c r="S260" s="368"/>
      <c r="T260" s="368"/>
      <c r="U260" s="368"/>
      <c r="V260" s="368"/>
      <c r="W260" s="368"/>
      <c r="X260" s="368"/>
      <c r="Y260" s="368"/>
      <c r="Z260" s="368"/>
      <c r="AA260" s="368"/>
      <c r="AB260" s="369"/>
      <c r="AC260" s="367"/>
      <c r="AD260" s="368"/>
      <c r="AE260" s="368"/>
      <c r="AF260" s="368"/>
      <c r="AG260" s="368"/>
      <c r="AH260" s="368"/>
      <c r="AI260" s="368"/>
      <c r="AJ260" s="368"/>
      <c r="AK260" s="368"/>
      <c r="AL260" s="368"/>
      <c r="AM260" s="368"/>
      <c r="AN260" s="369"/>
      <c r="AO260" s="367"/>
      <c r="AP260" s="368"/>
      <c r="AQ260" s="368"/>
      <c r="AR260" s="368"/>
      <c r="AS260" s="368"/>
      <c r="AT260" s="368"/>
      <c r="AU260" s="368"/>
      <c r="AV260" s="368"/>
      <c r="AW260" s="368"/>
      <c r="AX260" s="370"/>
    </row>
    <row r="261" spans="1:52" ht="24.75" customHeight="1" x14ac:dyDescent="0.2">
      <c r="A261" s="284" t="s">
        <v>348</v>
      </c>
      <c r="B261" s="284"/>
      <c r="C261" s="284"/>
      <c r="D261" s="284"/>
      <c r="E261" s="367" t="s">
        <v>710</v>
      </c>
      <c r="F261" s="368"/>
      <c r="G261" s="368"/>
      <c r="H261" s="368"/>
      <c r="I261" s="368"/>
      <c r="J261" s="368"/>
      <c r="K261" s="368"/>
      <c r="L261" s="368"/>
      <c r="M261" s="368"/>
      <c r="N261" s="368"/>
      <c r="O261" s="368"/>
      <c r="P261" s="369"/>
      <c r="Q261" s="367"/>
      <c r="R261" s="368"/>
      <c r="S261" s="368"/>
      <c r="T261" s="368"/>
      <c r="U261" s="368"/>
      <c r="V261" s="368"/>
      <c r="W261" s="368"/>
      <c r="X261" s="368"/>
      <c r="Y261" s="368"/>
      <c r="Z261" s="368"/>
      <c r="AA261" s="368"/>
      <c r="AB261" s="369"/>
      <c r="AC261" s="367"/>
      <c r="AD261" s="368"/>
      <c r="AE261" s="368"/>
      <c r="AF261" s="368"/>
      <c r="AG261" s="368"/>
      <c r="AH261" s="368"/>
      <c r="AI261" s="368"/>
      <c r="AJ261" s="368"/>
      <c r="AK261" s="368"/>
      <c r="AL261" s="368"/>
      <c r="AM261" s="368"/>
      <c r="AN261" s="369"/>
      <c r="AO261" s="367"/>
      <c r="AP261" s="368"/>
      <c r="AQ261" s="368"/>
      <c r="AR261" s="368"/>
      <c r="AS261" s="368"/>
      <c r="AT261" s="368"/>
      <c r="AU261" s="368"/>
      <c r="AV261" s="368"/>
      <c r="AW261" s="368"/>
      <c r="AX261" s="370"/>
    </row>
    <row r="262" spans="1:52" ht="24.75" customHeight="1" x14ac:dyDescent="0.2">
      <c r="A262" s="284" t="s">
        <v>347</v>
      </c>
      <c r="B262" s="284"/>
      <c r="C262" s="284"/>
      <c r="D262" s="284"/>
      <c r="E262" s="367" t="s">
        <v>710</v>
      </c>
      <c r="F262" s="368"/>
      <c r="G262" s="368"/>
      <c r="H262" s="368"/>
      <c r="I262" s="368"/>
      <c r="J262" s="368"/>
      <c r="K262" s="368"/>
      <c r="L262" s="368"/>
      <c r="M262" s="368"/>
      <c r="N262" s="368"/>
      <c r="O262" s="368"/>
      <c r="P262" s="369"/>
      <c r="Q262" s="367"/>
      <c r="R262" s="368"/>
      <c r="S262" s="368"/>
      <c r="T262" s="368"/>
      <c r="U262" s="368"/>
      <c r="V262" s="368"/>
      <c r="W262" s="368"/>
      <c r="X262" s="368"/>
      <c r="Y262" s="368"/>
      <c r="Z262" s="368"/>
      <c r="AA262" s="368"/>
      <c r="AB262" s="369"/>
      <c r="AC262" s="367"/>
      <c r="AD262" s="368"/>
      <c r="AE262" s="368"/>
      <c r="AF262" s="368"/>
      <c r="AG262" s="368"/>
      <c r="AH262" s="368"/>
      <c r="AI262" s="368"/>
      <c r="AJ262" s="368"/>
      <c r="AK262" s="368"/>
      <c r="AL262" s="368"/>
      <c r="AM262" s="368"/>
      <c r="AN262" s="369"/>
      <c r="AO262" s="367"/>
      <c r="AP262" s="368"/>
      <c r="AQ262" s="368"/>
      <c r="AR262" s="368"/>
      <c r="AS262" s="368"/>
      <c r="AT262" s="368"/>
      <c r="AU262" s="368"/>
      <c r="AV262" s="368"/>
      <c r="AW262" s="368"/>
      <c r="AX262" s="370"/>
    </row>
    <row r="263" spans="1:52" ht="24.75" customHeight="1" x14ac:dyDescent="0.2">
      <c r="A263" s="284" t="s">
        <v>346</v>
      </c>
      <c r="B263" s="284"/>
      <c r="C263" s="284"/>
      <c r="D263" s="284"/>
      <c r="E263" s="367" t="s">
        <v>711</v>
      </c>
      <c r="F263" s="368"/>
      <c r="G263" s="368"/>
      <c r="H263" s="368"/>
      <c r="I263" s="368"/>
      <c r="J263" s="368"/>
      <c r="K263" s="368"/>
      <c r="L263" s="368"/>
      <c r="M263" s="368"/>
      <c r="N263" s="368"/>
      <c r="O263" s="368"/>
      <c r="P263" s="369"/>
      <c r="Q263" s="367"/>
      <c r="R263" s="368"/>
      <c r="S263" s="368"/>
      <c r="T263" s="368"/>
      <c r="U263" s="368"/>
      <c r="V263" s="368"/>
      <c r="W263" s="368"/>
      <c r="X263" s="368"/>
      <c r="Y263" s="368"/>
      <c r="Z263" s="368"/>
      <c r="AA263" s="368"/>
      <c r="AB263" s="369"/>
      <c r="AC263" s="367"/>
      <c r="AD263" s="368"/>
      <c r="AE263" s="368"/>
      <c r="AF263" s="368"/>
      <c r="AG263" s="368"/>
      <c r="AH263" s="368"/>
      <c r="AI263" s="368"/>
      <c r="AJ263" s="368"/>
      <c r="AK263" s="368"/>
      <c r="AL263" s="368"/>
      <c r="AM263" s="368"/>
      <c r="AN263" s="369"/>
      <c r="AO263" s="367"/>
      <c r="AP263" s="368"/>
      <c r="AQ263" s="368"/>
      <c r="AR263" s="368"/>
      <c r="AS263" s="368"/>
      <c r="AT263" s="368"/>
      <c r="AU263" s="368"/>
      <c r="AV263" s="368"/>
      <c r="AW263" s="368"/>
      <c r="AX263" s="370"/>
    </row>
    <row r="264" spans="1:52" ht="24.75" customHeight="1" x14ac:dyDescent="0.2">
      <c r="A264" s="284" t="s">
        <v>345</v>
      </c>
      <c r="B264" s="284"/>
      <c r="C264" s="284"/>
      <c r="D264" s="284"/>
      <c r="E264" s="367" t="s">
        <v>712</v>
      </c>
      <c r="F264" s="368"/>
      <c r="G264" s="368"/>
      <c r="H264" s="368"/>
      <c r="I264" s="368"/>
      <c r="J264" s="368"/>
      <c r="K264" s="368"/>
      <c r="L264" s="368"/>
      <c r="M264" s="368"/>
      <c r="N264" s="368"/>
      <c r="O264" s="368"/>
      <c r="P264" s="369"/>
      <c r="Q264" s="367"/>
      <c r="R264" s="368"/>
      <c r="S264" s="368"/>
      <c r="T264" s="368"/>
      <c r="U264" s="368"/>
      <c r="V264" s="368"/>
      <c r="W264" s="368"/>
      <c r="X264" s="368"/>
      <c r="Y264" s="368"/>
      <c r="Z264" s="368"/>
      <c r="AA264" s="368"/>
      <c r="AB264" s="369"/>
      <c r="AC264" s="367"/>
      <c r="AD264" s="368"/>
      <c r="AE264" s="368"/>
      <c r="AF264" s="368"/>
      <c r="AG264" s="368"/>
      <c r="AH264" s="368"/>
      <c r="AI264" s="368"/>
      <c r="AJ264" s="368"/>
      <c r="AK264" s="368"/>
      <c r="AL264" s="368"/>
      <c r="AM264" s="368"/>
      <c r="AN264" s="369"/>
      <c r="AO264" s="367"/>
      <c r="AP264" s="368"/>
      <c r="AQ264" s="368"/>
      <c r="AR264" s="368"/>
      <c r="AS264" s="368"/>
      <c r="AT264" s="368"/>
      <c r="AU264" s="368"/>
      <c r="AV264" s="368"/>
      <c r="AW264" s="368"/>
      <c r="AX264" s="370"/>
    </row>
    <row r="265" spans="1:52" ht="24.75" customHeight="1" x14ac:dyDescent="0.2">
      <c r="A265" s="284" t="s">
        <v>344</v>
      </c>
      <c r="B265" s="284"/>
      <c r="C265" s="284"/>
      <c r="D265" s="284"/>
      <c r="E265" s="367" t="s">
        <v>713</v>
      </c>
      <c r="F265" s="368"/>
      <c r="G265" s="368"/>
      <c r="H265" s="368"/>
      <c r="I265" s="368"/>
      <c r="J265" s="368"/>
      <c r="K265" s="368"/>
      <c r="L265" s="368"/>
      <c r="M265" s="368"/>
      <c r="N265" s="368"/>
      <c r="O265" s="368"/>
      <c r="P265" s="369"/>
      <c r="Q265" s="367"/>
      <c r="R265" s="368"/>
      <c r="S265" s="368"/>
      <c r="T265" s="368"/>
      <c r="U265" s="368"/>
      <c r="V265" s="368"/>
      <c r="W265" s="368"/>
      <c r="X265" s="368"/>
      <c r="Y265" s="368"/>
      <c r="Z265" s="368"/>
      <c r="AA265" s="368"/>
      <c r="AB265" s="369"/>
      <c r="AC265" s="367"/>
      <c r="AD265" s="368"/>
      <c r="AE265" s="368"/>
      <c r="AF265" s="368"/>
      <c r="AG265" s="368"/>
      <c r="AH265" s="368"/>
      <c r="AI265" s="368"/>
      <c r="AJ265" s="368"/>
      <c r="AK265" s="368"/>
      <c r="AL265" s="368"/>
      <c r="AM265" s="368"/>
      <c r="AN265" s="369"/>
      <c r="AO265" s="367"/>
      <c r="AP265" s="368"/>
      <c r="AQ265" s="368"/>
      <c r="AR265" s="368"/>
      <c r="AS265" s="368"/>
      <c r="AT265" s="368"/>
      <c r="AU265" s="368"/>
      <c r="AV265" s="368"/>
      <c r="AW265" s="368"/>
      <c r="AX265" s="370"/>
    </row>
    <row r="266" spans="1:52" ht="24.75" customHeight="1" x14ac:dyDescent="0.2">
      <c r="A266" s="284" t="s">
        <v>490</v>
      </c>
      <c r="B266" s="284"/>
      <c r="C266" s="284"/>
      <c r="D266" s="284"/>
      <c r="E266" s="115" t="s">
        <v>681</v>
      </c>
      <c r="F266" s="101"/>
      <c r="G266" s="101"/>
      <c r="H266" s="92" t="str">
        <f>IF(E266="","","-")</f>
        <v>-</v>
      </c>
      <c r="I266" s="101"/>
      <c r="J266" s="101"/>
      <c r="K266" s="92" t="str">
        <f>IF(I266="","","-")</f>
        <v/>
      </c>
      <c r="L266" s="116">
        <v>218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84" t="s">
        <v>669</v>
      </c>
      <c r="B267" s="284"/>
      <c r="C267" s="284"/>
      <c r="D267" s="284"/>
      <c r="E267" s="115" t="s">
        <v>681</v>
      </c>
      <c r="F267" s="101"/>
      <c r="G267" s="101"/>
      <c r="H267" s="92"/>
      <c r="I267" s="101"/>
      <c r="J267" s="101"/>
      <c r="K267" s="92"/>
      <c r="L267" s="116">
        <v>222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84" t="s">
        <v>458</v>
      </c>
      <c r="B268" s="284"/>
      <c r="C268" s="284"/>
      <c r="D268" s="284"/>
      <c r="E268" s="99">
        <v>2021</v>
      </c>
      <c r="F268" s="100"/>
      <c r="G268" s="101" t="s">
        <v>680</v>
      </c>
      <c r="H268" s="101"/>
      <c r="I268" s="101"/>
      <c r="J268" s="100">
        <v>20</v>
      </c>
      <c r="K268" s="100"/>
      <c r="L268" s="116">
        <v>228</v>
      </c>
      <c r="M268" s="116"/>
      <c r="N268" s="116"/>
      <c r="O268" s="100"/>
      <c r="P268" s="100"/>
      <c r="Q268" s="99"/>
      <c r="R268" s="100"/>
      <c r="S268" s="101"/>
      <c r="T268" s="101"/>
      <c r="U268" s="101"/>
      <c r="V268" s="100"/>
      <c r="W268" s="100"/>
      <c r="X268" s="116"/>
      <c r="Y268" s="116"/>
      <c r="Z268" s="116"/>
      <c r="AA268" s="100"/>
      <c r="AB268" s="354"/>
      <c r="AC268" s="99"/>
      <c r="AD268" s="100"/>
      <c r="AE268" s="101"/>
      <c r="AF268" s="101"/>
      <c r="AG268" s="101"/>
      <c r="AH268" s="100"/>
      <c r="AI268" s="100"/>
      <c r="AJ268" s="116"/>
      <c r="AK268" s="116"/>
      <c r="AL268" s="116"/>
      <c r="AM268" s="100"/>
      <c r="AN268" s="354"/>
      <c r="AO268" s="99"/>
      <c r="AP268" s="100"/>
      <c r="AQ268" s="101"/>
      <c r="AR268" s="101"/>
      <c r="AS268" s="101"/>
      <c r="AT268" s="100"/>
      <c r="AU268" s="100"/>
      <c r="AV268" s="116"/>
      <c r="AW268" s="116"/>
      <c r="AX268" s="95"/>
    </row>
    <row r="269" spans="1:52" ht="28.4" customHeight="1" x14ac:dyDescent="0.2">
      <c r="A269" s="355" t="s">
        <v>338</v>
      </c>
      <c r="B269" s="356"/>
      <c r="C269" s="356"/>
      <c r="D269" s="356"/>
      <c r="E269" s="356"/>
      <c r="F269" s="357"/>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55"/>
      <c r="B270" s="356"/>
      <c r="C270" s="356"/>
      <c r="D270" s="356"/>
      <c r="E270" s="356"/>
      <c r="F270" s="35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55"/>
      <c r="B271" s="356"/>
      <c r="C271" s="356"/>
      <c r="D271" s="356"/>
      <c r="E271" s="356"/>
      <c r="F271" s="35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55"/>
      <c r="B272" s="356"/>
      <c r="C272" s="356"/>
      <c r="D272" s="356"/>
      <c r="E272" s="356"/>
      <c r="F272" s="35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55"/>
      <c r="B273" s="356"/>
      <c r="C273" s="356"/>
      <c r="D273" s="356"/>
      <c r="E273" s="356"/>
      <c r="F273" s="35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55"/>
      <c r="B274" s="356"/>
      <c r="C274" s="356"/>
      <c r="D274" s="356"/>
      <c r="E274" s="356"/>
      <c r="F274" s="35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55"/>
      <c r="B275" s="356"/>
      <c r="C275" s="356"/>
      <c r="D275" s="356"/>
      <c r="E275" s="356"/>
      <c r="F275" s="35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55"/>
      <c r="B276" s="356"/>
      <c r="C276" s="356"/>
      <c r="D276" s="356"/>
      <c r="E276" s="356"/>
      <c r="F276" s="35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55"/>
      <c r="B277" s="356"/>
      <c r="C277" s="356"/>
      <c r="D277" s="356"/>
      <c r="E277" s="356"/>
      <c r="F277" s="35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55"/>
      <c r="B278" s="356"/>
      <c r="C278" s="356"/>
      <c r="D278" s="356"/>
      <c r="E278" s="356"/>
      <c r="F278" s="35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55"/>
      <c r="B279" s="356"/>
      <c r="C279" s="356"/>
      <c r="D279" s="356"/>
      <c r="E279" s="356"/>
      <c r="F279" s="35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55"/>
      <c r="B280" s="356"/>
      <c r="C280" s="356"/>
      <c r="D280" s="356"/>
      <c r="E280" s="356"/>
      <c r="F280" s="35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55"/>
      <c r="B281" s="356"/>
      <c r="C281" s="356"/>
      <c r="D281" s="356"/>
      <c r="E281" s="356"/>
      <c r="F281" s="35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55"/>
      <c r="B282" s="356"/>
      <c r="C282" s="356"/>
      <c r="D282" s="356"/>
      <c r="E282" s="356"/>
      <c r="F282" s="35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55"/>
      <c r="B283" s="356"/>
      <c r="C283" s="356"/>
      <c r="D283" s="356"/>
      <c r="E283" s="356"/>
      <c r="F283" s="35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55"/>
      <c r="B284" s="356"/>
      <c r="C284" s="356"/>
      <c r="D284" s="356"/>
      <c r="E284" s="356"/>
      <c r="F284" s="35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55"/>
      <c r="B285" s="356"/>
      <c r="C285" s="356"/>
      <c r="D285" s="356"/>
      <c r="E285" s="356"/>
      <c r="F285" s="35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55"/>
      <c r="B286" s="356"/>
      <c r="C286" s="356"/>
      <c r="D286" s="356"/>
      <c r="E286" s="356"/>
      <c r="F286" s="35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55"/>
      <c r="B287" s="356"/>
      <c r="C287" s="356"/>
      <c r="D287" s="356"/>
      <c r="E287" s="356"/>
      <c r="F287" s="35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55"/>
      <c r="B288" s="356"/>
      <c r="C288" s="356"/>
      <c r="D288" s="356"/>
      <c r="E288" s="356"/>
      <c r="F288" s="35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55"/>
      <c r="B289" s="356"/>
      <c r="C289" s="356"/>
      <c r="D289" s="356"/>
      <c r="E289" s="356"/>
      <c r="F289" s="35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355"/>
      <c r="B290" s="356"/>
      <c r="C290" s="356"/>
      <c r="D290" s="356"/>
      <c r="E290" s="356"/>
      <c r="F290" s="35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55"/>
      <c r="B291" s="356"/>
      <c r="C291" s="356"/>
      <c r="D291" s="356"/>
      <c r="E291" s="356"/>
      <c r="F291" s="35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55"/>
      <c r="B292" s="356"/>
      <c r="C292" s="356"/>
      <c r="D292" s="356"/>
      <c r="E292" s="356"/>
      <c r="F292" s="35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55"/>
      <c r="B293" s="356"/>
      <c r="C293" s="356"/>
      <c r="D293" s="356"/>
      <c r="E293" s="356"/>
      <c r="F293" s="35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55"/>
      <c r="B294" s="356"/>
      <c r="C294" s="356"/>
      <c r="D294" s="356"/>
      <c r="E294" s="356"/>
      <c r="F294" s="35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55"/>
      <c r="B295" s="356"/>
      <c r="C295" s="356"/>
      <c r="D295" s="356"/>
      <c r="E295" s="356"/>
      <c r="F295" s="35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55"/>
      <c r="B296" s="356"/>
      <c r="C296" s="356"/>
      <c r="D296" s="356"/>
      <c r="E296" s="356"/>
      <c r="F296" s="35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55"/>
      <c r="B297" s="356"/>
      <c r="C297" s="356"/>
      <c r="D297" s="356"/>
      <c r="E297" s="356"/>
      <c r="F297" s="35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55"/>
      <c r="B298" s="356"/>
      <c r="C298" s="356"/>
      <c r="D298" s="356"/>
      <c r="E298" s="356"/>
      <c r="F298" s="35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55"/>
      <c r="B299" s="356"/>
      <c r="C299" s="356"/>
      <c r="D299" s="356"/>
      <c r="E299" s="356"/>
      <c r="F299" s="35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55"/>
      <c r="B300" s="356"/>
      <c r="C300" s="356"/>
      <c r="D300" s="356"/>
      <c r="E300" s="356"/>
      <c r="F300" s="35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55"/>
      <c r="B301" s="356"/>
      <c r="C301" s="356"/>
      <c r="D301" s="356"/>
      <c r="E301" s="356"/>
      <c r="F301" s="35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55"/>
      <c r="B302" s="356"/>
      <c r="C302" s="356"/>
      <c r="D302" s="356"/>
      <c r="E302" s="356"/>
      <c r="F302" s="35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55"/>
      <c r="B303" s="356"/>
      <c r="C303" s="356"/>
      <c r="D303" s="356"/>
      <c r="E303" s="356"/>
      <c r="F303" s="35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55"/>
      <c r="B304" s="356"/>
      <c r="C304" s="356"/>
      <c r="D304" s="356"/>
      <c r="E304" s="356"/>
      <c r="F304" s="35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55"/>
      <c r="B305" s="356"/>
      <c r="C305" s="356"/>
      <c r="D305" s="356"/>
      <c r="E305" s="356"/>
      <c r="F305" s="35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55"/>
      <c r="B306" s="356"/>
      <c r="C306" s="356"/>
      <c r="D306" s="356"/>
      <c r="E306" s="356"/>
      <c r="F306" s="35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58"/>
      <c r="B307" s="359"/>
      <c r="C307" s="359"/>
      <c r="D307" s="359"/>
      <c r="E307" s="359"/>
      <c r="F307" s="36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61" t="s">
        <v>340</v>
      </c>
      <c r="B308" s="362"/>
      <c r="C308" s="362"/>
      <c r="D308" s="362"/>
      <c r="E308" s="362"/>
      <c r="F308" s="363"/>
      <c r="G308" s="328" t="s">
        <v>737</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787</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2">
      <c r="A309" s="364"/>
      <c r="B309" s="365"/>
      <c r="C309" s="365"/>
      <c r="D309" s="365"/>
      <c r="E309" s="365"/>
      <c r="F309" s="366"/>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2">
      <c r="A310" s="364"/>
      <c r="B310" s="365"/>
      <c r="C310" s="365"/>
      <c r="D310" s="365"/>
      <c r="E310" s="365"/>
      <c r="F310" s="366"/>
      <c r="G310" s="344" t="s">
        <v>756</v>
      </c>
      <c r="H310" s="319"/>
      <c r="I310" s="319"/>
      <c r="J310" s="319"/>
      <c r="K310" s="320"/>
      <c r="L310" s="321" t="s">
        <v>788</v>
      </c>
      <c r="M310" s="322"/>
      <c r="N310" s="322"/>
      <c r="O310" s="322"/>
      <c r="P310" s="322"/>
      <c r="Q310" s="322"/>
      <c r="R310" s="322"/>
      <c r="S310" s="322"/>
      <c r="T310" s="322"/>
      <c r="U310" s="322"/>
      <c r="V310" s="322"/>
      <c r="W310" s="322"/>
      <c r="X310" s="323"/>
      <c r="Y310" s="345">
        <v>3.7</v>
      </c>
      <c r="Z310" s="346"/>
      <c r="AA310" s="346"/>
      <c r="AB310" s="349"/>
      <c r="AC310" s="344" t="s">
        <v>756</v>
      </c>
      <c r="AD310" s="319"/>
      <c r="AE310" s="319"/>
      <c r="AF310" s="319"/>
      <c r="AG310" s="320"/>
      <c r="AH310" s="321" t="s">
        <v>789</v>
      </c>
      <c r="AI310" s="322"/>
      <c r="AJ310" s="322"/>
      <c r="AK310" s="322"/>
      <c r="AL310" s="322"/>
      <c r="AM310" s="322"/>
      <c r="AN310" s="322"/>
      <c r="AO310" s="322"/>
      <c r="AP310" s="322"/>
      <c r="AQ310" s="322"/>
      <c r="AR310" s="322"/>
      <c r="AS310" s="322"/>
      <c r="AT310" s="323"/>
      <c r="AU310" s="345">
        <v>0.73</v>
      </c>
      <c r="AV310" s="346"/>
      <c r="AW310" s="346"/>
      <c r="AX310" s="347"/>
    </row>
    <row r="311" spans="1:50" ht="24.75" customHeight="1" x14ac:dyDescent="0.2">
      <c r="A311" s="364"/>
      <c r="B311" s="365"/>
      <c r="C311" s="365"/>
      <c r="D311" s="365"/>
      <c r="E311" s="365"/>
      <c r="F311" s="366"/>
      <c r="G311" s="340" t="s">
        <v>791</v>
      </c>
      <c r="H311" s="350"/>
      <c r="I311" s="350"/>
      <c r="J311" s="350"/>
      <c r="K311" s="351"/>
      <c r="L311" s="309" t="s">
        <v>792</v>
      </c>
      <c r="M311" s="352"/>
      <c r="N311" s="352"/>
      <c r="O311" s="352"/>
      <c r="P311" s="352"/>
      <c r="Q311" s="352"/>
      <c r="R311" s="352"/>
      <c r="S311" s="352"/>
      <c r="T311" s="352"/>
      <c r="U311" s="352"/>
      <c r="V311" s="352"/>
      <c r="W311" s="352"/>
      <c r="X311" s="353"/>
      <c r="Y311" s="341">
        <v>0.6</v>
      </c>
      <c r="Z311" s="342"/>
      <c r="AA311" s="342"/>
      <c r="AB311" s="348"/>
      <c r="AC311" s="340" t="s">
        <v>793</v>
      </c>
      <c r="AD311" s="307"/>
      <c r="AE311" s="307"/>
      <c r="AF311" s="307"/>
      <c r="AG311" s="308"/>
      <c r="AH311" s="309" t="s">
        <v>794</v>
      </c>
      <c r="AI311" s="310"/>
      <c r="AJ311" s="310"/>
      <c r="AK311" s="310"/>
      <c r="AL311" s="310"/>
      <c r="AM311" s="310"/>
      <c r="AN311" s="310"/>
      <c r="AO311" s="310"/>
      <c r="AP311" s="310"/>
      <c r="AQ311" s="310"/>
      <c r="AR311" s="310"/>
      <c r="AS311" s="310"/>
      <c r="AT311" s="311"/>
      <c r="AU311" s="341">
        <v>0.1</v>
      </c>
      <c r="AV311" s="342"/>
      <c r="AW311" s="342"/>
      <c r="AX311" s="343"/>
    </row>
    <row r="312" spans="1:50" ht="24.75" customHeight="1" x14ac:dyDescent="0.2">
      <c r="A312" s="364"/>
      <c r="B312" s="365"/>
      <c r="C312" s="365"/>
      <c r="D312" s="365"/>
      <c r="E312" s="365"/>
      <c r="F312" s="366"/>
      <c r="G312" s="340" t="s">
        <v>795</v>
      </c>
      <c r="H312" s="350"/>
      <c r="I312" s="350"/>
      <c r="J312" s="350"/>
      <c r="K312" s="351"/>
      <c r="L312" s="309" t="s">
        <v>796</v>
      </c>
      <c r="M312" s="352"/>
      <c r="N312" s="352"/>
      <c r="O312" s="352"/>
      <c r="P312" s="352"/>
      <c r="Q312" s="352"/>
      <c r="R312" s="352"/>
      <c r="S312" s="352"/>
      <c r="T312" s="352"/>
      <c r="U312" s="352"/>
      <c r="V312" s="352"/>
      <c r="W312" s="352"/>
      <c r="X312" s="353"/>
      <c r="Y312" s="341">
        <v>0.4</v>
      </c>
      <c r="Z312" s="342"/>
      <c r="AA312" s="342"/>
      <c r="AB312" s="348"/>
      <c r="AC312" s="340" t="s">
        <v>76</v>
      </c>
      <c r="AD312" s="307"/>
      <c r="AE312" s="307"/>
      <c r="AF312" s="307"/>
      <c r="AG312" s="308"/>
      <c r="AH312" s="309" t="s">
        <v>784</v>
      </c>
      <c r="AI312" s="310"/>
      <c r="AJ312" s="310"/>
      <c r="AK312" s="310"/>
      <c r="AL312" s="310"/>
      <c r="AM312" s="310"/>
      <c r="AN312" s="310"/>
      <c r="AO312" s="310"/>
      <c r="AP312" s="310"/>
      <c r="AQ312" s="310"/>
      <c r="AR312" s="310"/>
      <c r="AS312" s="310"/>
      <c r="AT312" s="311"/>
      <c r="AU312" s="341">
        <v>0.2</v>
      </c>
      <c r="AV312" s="342"/>
      <c r="AW312" s="342"/>
      <c r="AX312" s="343"/>
    </row>
    <row r="313" spans="1:50" ht="24.75" customHeight="1" x14ac:dyDescent="0.2">
      <c r="A313" s="364"/>
      <c r="B313" s="365"/>
      <c r="C313" s="365"/>
      <c r="D313" s="365"/>
      <c r="E313" s="365"/>
      <c r="F313" s="366"/>
      <c r="G313" s="340" t="s">
        <v>758</v>
      </c>
      <c r="H313" s="350"/>
      <c r="I313" s="350"/>
      <c r="J313" s="350"/>
      <c r="K313" s="351"/>
      <c r="L313" s="309" t="s">
        <v>797</v>
      </c>
      <c r="M313" s="352"/>
      <c r="N313" s="352"/>
      <c r="O313" s="352"/>
      <c r="P313" s="352"/>
      <c r="Q313" s="352"/>
      <c r="R313" s="352"/>
      <c r="S313" s="352"/>
      <c r="T313" s="352"/>
      <c r="U313" s="352"/>
      <c r="V313" s="352"/>
      <c r="W313" s="352"/>
      <c r="X313" s="353"/>
      <c r="Y313" s="341">
        <v>0</v>
      </c>
      <c r="Z313" s="342"/>
      <c r="AA313" s="342"/>
      <c r="AB313" s="348"/>
      <c r="AC313" s="340"/>
      <c r="AD313" s="307"/>
      <c r="AE313" s="307"/>
      <c r="AF313" s="307"/>
      <c r="AG313" s="308"/>
      <c r="AH313" s="309"/>
      <c r="AI313" s="310"/>
      <c r="AJ313" s="310"/>
      <c r="AK313" s="310"/>
      <c r="AL313" s="310"/>
      <c r="AM313" s="310"/>
      <c r="AN313" s="310"/>
      <c r="AO313" s="310"/>
      <c r="AP313" s="310"/>
      <c r="AQ313" s="310"/>
      <c r="AR313" s="310"/>
      <c r="AS313" s="310"/>
      <c r="AT313" s="311"/>
      <c r="AU313" s="341"/>
      <c r="AV313" s="342"/>
      <c r="AW313" s="342"/>
      <c r="AX313" s="343"/>
    </row>
    <row r="314" spans="1:50" ht="24.75" customHeight="1" x14ac:dyDescent="0.2">
      <c r="A314" s="364"/>
      <c r="B314" s="365"/>
      <c r="C314" s="365"/>
      <c r="D314" s="365"/>
      <c r="E314" s="365"/>
      <c r="F314" s="366"/>
      <c r="G314" s="340" t="s">
        <v>76</v>
      </c>
      <c r="H314" s="307"/>
      <c r="I314" s="307"/>
      <c r="J314" s="307"/>
      <c r="K314" s="308"/>
      <c r="L314" s="309" t="s">
        <v>790</v>
      </c>
      <c r="M314" s="310"/>
      <c r="N314" s="310"/>
      <c r="O314" s="310"/>
      <c r="P314" s="310"/>
      <c r="Q314" s="310"/>
      <c r="R314" s="310"/>
      <c r="S314" s="310"/>
      <c r="T314" s="310"/>
      <c r="U314" s="310"/>
      <c r="V314" s="310"/>
      <c r="W314" s="310"/>
      <c r="X314" s="311"/>
      <c r="Y314" s="341">
        <v>1.3</v>
      </c>
      <c r="Z314" s="342"/>
      <c r="AA314" s="342"/>
      <c r="AB314" s="348"/>
      <c r="AC314" s="340"/>
      <c r="AD314" s="307"/>
      <c r="AE314" s="307"/>
      <c r="AF314" s="307"/>
      <c r="AG314" s="308"/>
      <c r="AH314" s="309"/>
      <c r="AI314" s="310"/>
      <c r="AJ314" s="310"/>
      <c r="AK314" s="310"/>
      <c r="AL314" s="310"/>
      <c r="AM314" s="310"/>
      <c r="AN314" s="310"/>
      <c r="AO314" s="310"/>
      <c r="AP314" s="310"/>
      <c r="AQ314" s="310"/>
      <c r="AR314" s="310"/>
      <c r="AS314" s="310"/>
      <c r="AT314" s="311"/>
      <c r="AU314" s="341"/>
      <c r="AV314" s="342"/>
      <c r="AW314" s="342"/>
      <c r="AX314" s="343"/>
    </row>
    <row r="315" spans="1:50" ht="24.75" customHeight="1" x14ac:dyDescent="0.2">
      <c r="A315" s="364"/>
      <c r="B315" s="365"/>
      <c r="C315" s="365"/>
      <c r="D315" s="365"/>
      <c r="E315" s="365"/>
      <c r="F315" s="366"/>
      <c r="G315" s="340"/>
      <c r="H315" s="307"/>
      <c r="I315" s="307"/>
      <c r="J315" s="307"/>
      <c r="K315" s="308"/>
      <c r="L315" s="309"/>
      <c r="M315" s="310"/>
      <c r="N315" s="310"/>
      <c r="O315" s="310"/>
      <c r="P315" s="310"/>
      <c r="Q315" s="310"/>
      <c r="R315" s="310"/>
      <c r="S315" s="310"/>
      <c r="T315" s="310"/>
      <c r="U315" s="310"/>
      <c r="V315" s="310"/>
      <c r="W315" s="310"/>
      <c r="X315" s="311"/>
      <c r="Y315" s="341"/>
      <c r="Z315" s="342"/>
      <c r="AA315" s="342"/>
      <c r="AB315" s="348"/>
      <c r="AC315" s="306"/>
      <c r="AD315" s="307"/>
      <c r="AE315" s="307"/>
      <c r="AF315" s="307"/>
      <c r="AG315" s="308"/>
      <c r="AH315" s="309"/>
      <c r="AI315" s="310"/>
      <c r="AJ315" s="310"/>
      <c r="AK315" s="310"/>
      <c r="AL315" s="310"/>
      <c r="AM315" s="310"/>
      <c r="AN315" s="310"/>
      <c r="AO315" s="310"/>
      <c r="AP315" s="310"/>
      <c r="AQ315" s="310"/>
      <c r="AR315" s="310"/>
      <c r="AS315" s="310"/>
      <c r="AT315" s="311"/>
      <c r="AU315" s="312"/>
      <c r="AV315" s="313"/>
      <c r="AW315" s="313"/>
      <c r="AX315" s="315"/>
    </row>
    <row r="316" spans="1:50" ht="24.75" customHeight="1" x14ac:dyDescent="0.2">
      <c r="A316" s="364"/>
      <c r="B316" s="365"/>
      <c r="C316" s="365"/>
      <c r="D316" s="365"/>
      <c r="E316" s="365"/>
      <c r="F316" s="366"/>
      <c r="G316" s="306"/>
      <c r="H316" s="307"/>
      <c r="I316" s="307"/>
      <c r="J316" s="307"/>
      <c r="K316" s="308"/>
      <c r="L316" s="309"/>
      <c r="M316" s="310"/>
      <c r="N316" s="310"/>
      <c r="O316" s="310"/>
      <c r="P316" s="310"/>
      <c r="Q316" s="310"/>
      <c r="R316" s="310"/>
      <c r="S316" s="310"/>
      <c r="T316" s="310"/>
      <c r="U316" s="310"/>
      <c r="V316" s="310"/>
      <c r="W316" s="310"/>
      <c r="X316" s="311"/>
      <c r="Y316" s="312"/>
      <c r="Z316" s="313"/>
      <c r="AA316" s="313"/>
      <c r="AB316" s="314"/>
      <c r="AC316" s="306"/>
      <c r="AD316" s="307"/>
      <c r="AE316" s="307"/>
      <c r="AF316" s="307"/>
      <c r="AG316" s="308"/>
      <c r="AH316" s="309"/>
      <c r="AI316" s="310"/>
      <c r="AJ316" s="310"/>
      <c r="AK316" s="310"/>
      <c r="AL316" s="310"/>
      <c r="AM316" s="310"/>
      <c r="AN316" s="310"/>
      <c r="AO316" s="310"/>
      <c r="AP316" s="310"/>
      <c r="AQ316" s="310"/>
      <c r="AR316" s="310"/>
      <c r="AS316" s="310"/>
      <c r="AT316" s="311"/>
      <c r="AU316" s="312"/>
      <c r="AV316" s="313"/>
      <c r="AW316" s="313"/>
      <c r="AX316" s="315"/>
    </row>
    <row r="317" spans="1:50" ht="24.75" customHeight="1" x14ac:dyDescent="0.2">
      <c r="A317" s="364"/>
      <c r="B317" s="365"/>
      <c r="C317" s="365"/>
      <c r="D317" s="365"/>
      <c r="E317" s="365"/>
      <c r="F317" s="366"/>
      <c r="G317" s="306"/>
      <c r="H317" s="307"/>
      <c r="I317" s="307"/>
      <c r="J317" s="307"/>
      <c r="K317" s="308"/>
      <c r="L317" s="309"/>
      <c r="M317" s="310"/>
      <c r="N317" s="310"/>
      <c r="O317" s="310"/>
      <c r="P317" s="310"/>
      <c r="Q317" s="310"/>
      <c r="R317" s="310"/>
      <c r="S317" s="310"/>
      <c r="T317" s="310"/>
      <c r="U317" s="310"/>
      <c r="V317" s="310"/>
      <c r="W317" s="310"/>
      <c r="X317" s="311"/>
      <c r="Y317" s="312"/>
      <c r="Z317" s="313"/>
      <c r="AA317" s="313"/>
      <c r="AB317" s="314"/>
      <c r="AC317" s="306"/>
      <c r="AD317" s="307"/>
      <c r="AE317" s="307"/>
      <c r="AF317" s="307"/>
      <c r="AG317" s="308"/>
      <c r="AH317" s="309"/>
      <c r="AI317" s="310"/>
      <c r="AJ317" s="310"/>
      <c r="AK317" s="310"/>
      <c r="AL317" s="310"/>
      <c r="AM317" s="310"/>
      <c r="AN317" s="310"/>
      <c r="AO317" s="310"/>
      <c r="AP317" s="310"/>
      <c r="AQ317" s="310"/>
      <c r="AR317" s="310"/>
      <c r="AS317" s="310"/>
      <c r="AT317" s="311"/>
      <c r="AU317" s="312"/>
      <c r="AV317" s="313"/>
      <c r="AW317" s="313"/>
      <c r="AX317" s="315"/>
    </row>
    <row r="318" spans="1:50" ht="24.75" customHeight="1" x14ac:dyDescent="0.2">
      <c r="A318" s="364"/>
      <c r="B318" s="365"/>
      <c r="C318" s="365"/>
      <c r="D318" s="365"/>
      <c r="E318" s="365"/>
      <c r="F318" s="366"/>
      <c r="G318" s="306"/>
      <c r="H318" s="307"/>
      <c r="I318" s="307"/>
      <c r="J318" s="307"/>
      <c r="K318" s="308"/>
      <c r="L318" s="309"/>
      <c r="M318" s="310"/>
      <c r="N318" s="310"/>
      <c r="O318" s="310"/>
      <c r="P318" s="310"/>
      <c r="Q318" s="310"/>
      <c r="R318" s="310"/>
      <c r="S318" s="310"/>
      <c r="T318" s="310"/>
      <c r="U318" s="310"/>
      <c r="V318" s="310"/>
      <c r="W318" s="310"/>
      <c r="X318" s="311"/>
      <c r="Y318" s="312"/>
      <c r="Z318" s="313"/>
      <c r="AA318" s="313"/>
      <c r="AB318" s="314"/>
      <c r="AC318" s="306"/>
      <c r="AD318" s="307"/>
      <c r="AE318" s="307"/>
      <c r="AF318" s="307"/>
      <c r="AG318" s="308"/>
      <c r="AH318" s="309"/>
      <c r="AI318" s="310"/>
      <c r="AJ318" s="310"/>
      <c r="AK318" s="310"/>
      <c r="AL318" s="310"/>
      <c r="AM318" s="310"/>
      <c r="AN318" s="310"/>
      <c r="AO318" s="310"/>
      <c r="AP318" s="310"/>
      <c r="AQ318" s="310"/>
      <c r="AR318" s="310"/>
      <c r="AS318" s="310"/>
      <c r="AT318" s="311"/>
      <c r="AU318" s="312"/>
      <c r="AV318" s="313"/>
      <c r="AW318" s="313"/>
      <c r="AX318" s="315"/>
    </row>
    <row r="319" spans="1:50" ht="24.75" customHeight="1" x14ac:dyDescent="0.2">
      <c r="A319" s="364"/>
      <c r="B319" s="365"/>
      <c r="C319" s="365"/>
      <c r="D319" s="365"/>
      <c r="E319" s="365"/>
      <c r="F319" s="366"/>
      <c r="G319" s="306"/>
      <c r="H319" s="307"/>
      <c r="I319" s="307"/>
      <c r="J319" s="307"/>
      <c r="K319" s="308"/>
      <c r="L319" s="309"/>
      <c r="M319" s="310"/>
      <c r="N319" s="310"/>
      <c r="O319" s="310"/>
      <c r="P319" s="310"/>
      <c r="Q319" s="310"/>
      <c r="R319" s="310"/>
      <c r="S319" s="310"/>
      <c r="T319" s="310"/>
      <c r="U319" s="310"/>
      <c r="V319" s="310"/>
      <c r="W319" s="310"/>
      <c r="X319" s="311"/>
      <c r="Y319" s="312"/>
      <c r="Z319" s="313"/>
      <c r="AA319" s="313"/>
      <c r="AB319" s="314"/>
      <c r="AC319" s="306"/>
      <c r="AD319" s="307"/>
      <c r="AE319" s="307"/>
      <c r="AF319" s="307"/>
      <c r="AG319" s="308"/>
      <c r="AH319" s="309"/>
      <c r="AI319" s="310"/>
      <c r="AJ319" s="310"/>
      <c r="AK319" s="310"/>
      <c r="AL319" s="310"/>
      <c r="AM319" s="310"/>
      <c r="AN319" s="310"/>
      <c r="AO319" s="310"/>
      <c r="AP319" s="310"/>
      <c r="AQ319" s="310"/>
      <c r="AR319" s="310"/>
      <c r="AS319" s="310"/>
      <c r="AT319" s="311"/>
      <c r="AU319" s="312"/>
      <c r="AV319" s="313"/>
      <c r="AW319" s="313"/>
      <c r="AX319" s="315"/>
    </row>
    <row r="320" spans="1:50" ht="24.75" customHeight="1" thickBot="1" x14ac:dyDescent="0.25">
      <c r="A320" s="364"/>
      <c r="B320" s="365"/>
      <c r="C320" s="365"/>
      <c r="D320" s="365"/>
      <c r="E320" s="365"/>
      <c r="F320" s="366"/>
      <c r="G320" s="297" t="s">
        <v>18</v>
      </c>
      <c r="H320" s="298"/>
      <c r="I320" s="298"/>
      <c r="J320" s="298"/>
      <c r="K320" s="298"/>
      <c r="L320" s="299"/>
      <c r="M320" s="300"/>
      <c r="N320" s="300"/>
      <c r="O320" s="300"/>
      <c r="P320" s="300"/>
      <c r="Q320" s="300"/>
      <c r="R320" s="300"/>
      <c r="S320" s="300"/>
      <c r="T320" s="300"/>
      <c r="U320" s="300"/>
      <c r="V320" s="300"/>
      <c r="W320" s="300"/>
      <c r="X320" s="301"/>
      <c r="Y320" s="302">
        <f>SUM(Y310:AB319)</f>
        <v>6</v>
      </c>
      <c r="Z320" s="303"/>
      <c r="AA320" s="303"/>
      <c r="AB320" s="304"/>
      <c r="AC320" s="297" t="s">
        <v>18</v>
      </c>
      <c r="AD320" s="298"/>
      <c r="AE320" s="298"/>
      <c r="AF320" s="298"/>
      <c r="AG320" s="298"/>
      <c r="AH320" s="299"/>
      <c r="AI320" s="300"/>
      <c r="AJ320" s="300"/>
      <c r="AK320" s="300"/>
      <c r="AL320" s="300"/>
      <c r="AM320" s="300"/>
      <c r="AN320" s="300"/>
      <c r="AO320" s="300"/>
      <c r="AP320" s="300"/>
      <c r="AQ320" s="300"/>
      <c r="AR320" s="300"/>
      <c r="AS320" s="300"/>
      <c r="AT320" s="301"/>
      <c r="AU320" s="302">
        <f>SUM(AU310:AX319)</f>
        <v>1.03</v>
      </c>
      <c r="AV320" s="303"/>
      <c r="AW320" s="303"/>
      <c r="AX320" s="305"/>
    </row>
    <row r="321" spans="1:51" ht="24.75" customHeight="1" x14ac:dyDescent="0.2">
      <c r="A321" s="364"/>
      <c r="B321" s="365"/>
      <c r="C321" s="365"/>
      <c r="D321" s="365"/>
      <c r="E321" s="365"/>
      <c r="F321" s="366"/>
      <c r="G321" s="328" t="s">
        <v>738</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740</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2</v>
      </c>
    </row>
    <row r="322" spans="1:51" ht="24.75" customHeight="1" x14ac:dyDescent="0.2">
      <c r="A322" s="364"/>
      <c r="B322" s="365"/>
      <c r="C322" s="365"/>
      <c r="D322" s="365"/>
      <c r="E322" s="365"/>
      <c r="F322" s="366"/>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1">$AY$321</f>
        <v>2</v>
      </c>
    </row>
    <row r="323" spans="1:51" ht="24.75" customHeight="1" x14ac:dyDescent="0.2">
      <c r="A323" s="364"/>
      <c r="B323" s="365"/>
      <c r="C323" s="365"/>
      <c r="D323" s="365"/>
      <c r="E323" s="365"/>
      <c r="F323" s="366"/>
      <c r="G323" s="344" t="s">
        <v>756</v>
      </c>
      <c r="H323" s="319"/>
      <c r="I323" s="319"/>
      <c r="J323" s="319"/>
      <c r="K323" s="320"/>
      <c r="L323" s="321" t="s">
        <v>798</v>
      </c>
      <c r="M323" s="322"/>
      <c r="N323" s="322"/>
      <c r="O323" s="322"/>
      <c r="P323" s="322"/>
      <c r="Q323" s="322"/>
      <c r="R323" s="322"/>
      <c r="S323" s="322"/>
      <c r="T323" s="322"/>
      <c r="U323" s="322"/>
      <c r="V323" s="322"/>
      <c r="W323" s="322"/>
      <c r="X323" s="323"/>
      <c r="Y323" s="345">
        <v>3.7</v>
      </c>
      <c r="Z323" s="346"/>
      <c r="AA323" s="346"/>
      <c r="AB323" s="349"/>
      <c r="AC323" s="344" t="s">
        <v>799</v>
      </c>
      <c r="AD323" s="319"/>
      <c r="AE323" s="319"/>
      <c r="AF323" s="319"/>
      <c r="AG323" s="320"/>
      <c r="AH323" s="321" t="s">
        <v>800</v>
      </c>
      <c r="AI323" s="322"/>
      <c r="AJ323" s="322"/>
      <c r="AK323" s="322"/>
      <c r="AL323" s="322"/>
      <c r="AM323" s="322"/>
      <c r="AN323" s="322"/>
      <c r="AO323" s="322"/>
      <c r="AP323" s="322"/>
      <c r="AQ323" s="322"/>
      <c r="AR323" s="322"/>
      <c r="AS323" s="322"/>
      <c r="AT323" s="323"/>
      <c r="AU323" s="345">
        <v>1.3</v>
      </c>
      <c r="AV323" s="346"/>
      <c r="AW323" s="346"/>
      <c r="AX323" s="347"/>
      <c r="AY323">
        <f t="shared" si="11"/>
        <v>2</v>
      </c>
    </row>
    <row r="324" spans="1:51" ht="24.75" customHeight="1" x14ac:dyDescent="0.2">
      <c r="A324" s="364"/>
      <c r="B324" s="365"/>
      <c r="C324" s="365"/>
      <c r="D324" s="365"/>
      <c r="E324" s="365"/>
      <c r="F324" s="366"/>
      <c r="G324" s="340" t="s">
        <v>795</v>
      </c>
      <c r="H324" s="307"/>
      <c r="I324" s="307"/>
      <c r="J324" s="307"/>
      <c r="K324" s="308"/>
      <c r="L324" s="309" t="s">
        <v>804</v>
      </c>
      <c r="M324" s="310"/>
      <c r="N324" s="310"/>
      <c r="O324" s="310"/>
      <c r="P324" s="310"/>
      <c r="Q324" s="310"/>
      <c r="R324" s="310"/>
      <c r="S324" s="310"/>
      <c r="T324" s="310"/>
      <c r="U324" s="310"/>
      <c r="V324" s="310"/>
      <c r="W324" s="310"/>
      <c r="X324" s="311"/>
      <c r="Y324" s="341">
        <v>0.2</v>
      </c>
      <c r="Z324" s="342"/>
      <c r="AA324" s="342"/>
      <c r="AB324" s="348"/>
      <c r="AC324" s="340" t="s">
        <v>802</v>
      </c>
      <c r="AD324" s="307"/>
      <c r="AE324" s="307"/>
      <c r="AF324" s="307"/>
      <c r="AG324" s="308"/>
      <c r="AH324" s="309" t="s">
        <v>803</v>
      </c>
      <c r="AI324" s="310"/>
      <c r="AJ324" s="310"/>
      <c r="AK324" s="310"/>
      <c r="AL324" s="310"/>
      <c r="AM324" s="310"/>
      <c r="AN324" s="310"/>
      <c r="AO324" s="310"/>
      <c r="AP324" s="310"/>
      <c r="AQ324" s="310"/>
      <c r="AR324" s="310"/>
      <c r="AS324" s="310"/>
      <c r="AT324" s="311"/>
      <c r="AU324" s="341">
        <v>1.2</v>
      </c>
      <c r="AV324" s="342"/>
      <c r="AW324" s="342"/>
      <c r="AX324" s="343"/>
      <c r="AY324">
        <f t="shared" si="11"/>
        <v>2</v>
      </c>
    </row>
    <row r="325" spans="1:51" ht="24.75" customHeight="1" x14ac:dyDescent="0.2">
      <c r="A325" s="364"/>
      <c r="B325" s="365"/>
      <c r="C325" s="365"/>
      <c r="D325" s="365"/>
      <c r="E325" s="365"/>
      <c r="F325" s="366"/>
      <c r="G325" s="340" t="s">
        <v>807</v>
      </c>
      <c r="H325" s="307"/>
      <c r="I325" s="307"/>
      <c r="J325" s="307"/>
      <c r="K325" s="308"/>
      <c r="L325" s="309" t="s">
        <v>808</v>
      </c>
      <c r="M325" s="310"/>
      <c r="N325" s="310"/>
      <c r="O325" s="310"/>
      <c r="P325" s="310"/>
      <c r="Q325" s="310"/>
      <c r="R325" s="310"/>
      <c r="S325" s="310"/>
      <c r="T325" s="310"/>
      <c r="U325" s="310"/>
      <c r="V325" s="310"/>
      <c r="W325" s="310"/>
      <c r="X325" s="311"/>
      <c r="Y325" s="341">
        <v>0.1</v>
      </c>
      <c r="Z325" s="342"/>
      <c r="AA325" s="342"/>
      <c r="AB325" s="348"/>
      <c r="AC325" s="340" t="s">
        <v>805</v>
      </c>
      <c r="AD325" s="307"/>
      <c r="AE325" s="307"/>
      <c r="AF325" s="307"/>
      <c r="AG325" s="308"/>
      <c r="AH325" s="309" t="s">
        <v>806</v>
      </c>
      <c r="AI325" s="310"/>
      <c r="AJ325" s="310"/>
      <c r="AK325" s="310"/>
      <c r="AL325" s="310"/>
      <c r="AM325" s="310"/>
      <c r="AN325" s="310"/>
      <c r="AO325" s="310"/>
      <c r="AP325" s="310"/>
      <c r="AQ325" s="310"/>
      <c r="AR325" s="310"/>
      <c r="AS325" s="310"/>
      <c r="AT325" s="311"/>
      <c r="AU325" s="341">
        <v>0.7</v>
      </c>
      <c r="AV325" s="342"/>
      <c r="AW325" s="342"/>
      <c r="AX325" s="343"/>
      <c r="AY325">
        <f t="shared" si="11"/>
        <v>2</v>
      </c>
    </row>
    <row r="326" spans="1:51" ht="24.75" customHeight="1" x14ac:dyDescent="0.2">
      <c r="A326" s="364"/>
      <c r="B326" s="365"/>
      <c r="C326" s="365"/>
      <c r="D326" s="365"/>
      <c r="E326" s="365"/>
      <c r="F326" s="366"/>
      <c r="G326" s="340" t="s">
        <v>791</v>
      </c>
      <c r="H326" s="307"/>
      <c r="I326" s="307"/>
      <c r="J326" s="307"/>
      <c r="K326" s="308"/>
      <c r="L326" s="309" t="s">
        <v>809</v>
      </c>
      <c r="M326" s="310"/>
      <c r="N326" s="310"/>
      <c r="O326" s="310"/>
      <c r="P326" s="310"/>
      <c r="Q326" s="310"/>
      <c r="R326" s="310"/>
      <c r="S326" s="310"/>
      <c r="T326" s="310"/>
      <c r="U326" s="310"/>
      <c r="V326" s="310"/>
      <c r="W326" s="310"/>
      <c r="X326" s="311"/>
      <c r="Y326" s="341">
        <v>0</v>
      </c>
      <c r="Z326" s="342"/>
      <c r="AA326" s="342"/>
      <c r="AB326" s="348"/>
      <c r="AC326" s="340" t="s">
        <v>76</v>
      </c>
      <c r="AD326" s="307"/>
      <c r="AE326" s="307"/>
      <c r="AF326" s="307"/>
      <c r="AG326" s="308"/>
      <c r="AH326" s="309" t="s">
        <v>801</v>
      </c>
      <c r="AI326" s="310"/>
      <c r="AJ326" s="310"/>
      <c r="AK326" s="310"/>
      <c r="AL326" s="310"/>
      <c r="AM326" s="310"/>
      <c r="AN326" s="310"/>
      <c r="AO326" s="310"/>
      <c r="AP326" s="310"/>
      <c r="AQ326" s="310"/>
      <c r="AR326" s="310"/>
      <c r="AS326" s="310"/>
      <c r="AT326" s="311"/>
      <c r="AU326" s="341">
        <v>0.7</v>
      </c>
      <c r="AV326" s="342"/>
      <c r="AW326" s="342"/>
      <c r="AX326" s="343"/>
      <c r="AY326">
        <f t="shared" si="11"/>
        <v>2</v>
      </c>
    </row>
    <row r="327" spans="1:51" ht="24.75" customHeight="1" x14ac:dyDescent="0.2">
      <c r="A327" s="364"/>
      <c r="B327" s="365"/>
      <c r="C327" s="365"/>
      <c r="D327" s="365"/>
      <c r="E327" s="365"/>
      <c r="F327" s="366"/>
      <c r="G327" s="340" t="s">
        <v>810</v>
      </c>
      <c r="H327" s="307"/>
      <c r="I327" s="307"/>
      <c r="J327" s="307"/>
      <c r="K327" s="308"/>
      <c r="L327" s="309" t="s">
        <v>811</v>
      </c>
      <c r="M327" s="310"/>
      <c r="N327" s="310"/>
      <c r="O327" s="310"/>
      <c r="P327" s="310"/>
      <c r="Q327" s="310"/>
      <c r="R327" s="310"/>
      <c r="S327" s="310"/>
      <c r="T327" s="310"/>
      <c r="U327" s="310"/>
      <c r="V327" s="310"/>
      <c r="W327" s="310"/>
      <c r="X327" s="311"/>
      <c r="Y327" s="341">
        <v>0</v>
      </c>
      <c r="Z327" s="342"/>
      <c r="AA327" s="342"/>
      <c r="AB327" s="348"/>
      <c r="AC327" s="340"/>
      <c r="AD327" s="307"/>
      <c r="AE327" s="307"/>
      <c r="AF327" s="307"/>
      <c r="AG327" s="308"/>
      <c r="AH327" s="309"/>
      <c r="AI327" s="310"/>
      <c r="AJ327" s="310"/>
      <c r="AK327" s="310"/>
      <c r="AL327" s="310"/>
      <c r="AM327" s="310"/>
      <c r="AN327" s="310"/>
      <c r="AO327" s="310"/>
      <c r="AP327" s="310"/>
      <c r="AQ327" s="310"/>
      <c r="AR327" s="310"/>
      <c r="AS327" s="310"/>
      <c r="AT327" s="311"/>
      <c r="AU327" s="341"/>
      <c r="AV327" s="342"/>
      <c r="AW327" s="342"/>
      <c r="AX327" s="343"/>
      <c r="AY327">
        <f t="shared" si="11"/>
        <v>2</v>
      </c>
    </row>
    <row r="328" spans="1:51" ht="24.75" customHeight="1" x14ac:dyDescent="0.2">
      <c r="A328" s="364"/>
      <c r="B328" s="365"/>
      <c r="C328" s="365"/>
      <c r="D328" s="365"/>
      <c r="E328" s="365"/>
      <c r="F328" s="366"/>
      <c r="G328" s="340" t="s">
        <v>76</v>
      </c>
      <c r="H328" s="307"/>
      <c r="I328" s="307"/>
      <c r="J328" s="307"/>
      <c r="K328" s="308"/>
      <c r="L328" s="309" t="s">
        <v>801</v>
      </c>
      <c r="M328" s="310"/>
      <c r="N328" s="310"/>
      <c r="O328" s="310"/>
      <c r="P328" s="310"/>
      <c r="Q328" s="310"/>
      <c r="R328" s="310"/>
      <c r="S328" s="310"/>
      <c r="T328" s="310"/>
      <c r="U328" s="310"/>
      <c r="V328" s="310"/>
      <c r="W328" s="310"/>
      <c r="X328" s="311"/>
      <c r="Y328" s="341">
        <v>1</v>
      </c>
      <c r="Z328" s="342"/>
      <c r="AA328" s="342"/>
      <c r="AB328" s="348"/>
      <c r="AC328" s="340"/>
      <c r="AD328" s="307"/>
      <c r="AE328" s="307"/>
      <c r="AF328" s="307"/>
      <c r="AG328" s="308"/>
      <c r="AH328" s="309"/>
      <c r="AI328" s="310"/>
      <c r="AJ328" s="310"/>
      <c r="AK328" s="310"/>
      <c r="AL328" s="310"/>
      <c r="AM328" s="310"/>
      <c r="AN328" s="310"/>
      <c r="AO328" s="310"/>
      <c r="AP328" s="310"/>
      <c r="AQ328" s="310"/>
      <c r="AR328" s="310"/>
      <c r="AS328" s="310"/>
      <c r="AT328" s="311"/>
      <c r="AU328" s="341"/>
      <c r="AV328" s="342"/>
      <c r="AW328" s="342"/>
      <c r="AX328" s="343"/>
      <c r="AY328">
        <f t="shared" si="11"/>
        <v>2</v>
      </c>
    </row>
    <row r="329" spans="1:51" ht="24.75" customHeight="1" x14ac:dyDescent="0.2">
      <c r="A329" s="364"/>
      <c r="B329" s="365"/>
      <c r="C329" s="365"/>
      <c r="D329" s="365"/>
      <c r="E329" s="365"/>
      <c r="F329" s="366"/>
      <c r="G329" s="340"/>
      <c r="H329" s="307"/>
      <c r="I329" s="307"/>
      <c r="J329" s="307"/>
      <c r="K329" s="308"/>
      <c r="L329" s="309"/>
      <c r="M329" s="310"/>
      <c r="N329" s="310"/>
      <c r="O329" s="310"/>
      <c r="P329" s="310"/>
      <c r="Q329" s="310"/>
      <c r="R329" s="310"/>
      <c r="S329" s="310"/>
      <c r="T329" s="310"/>
      <c r="U329" s="310"/>
      <c r="V329" s="310"/>
      <c r="W329" s="310"/>
      <c r="X329" s="311"/>
      <c r="Y329" s="341"/>
      <c r="Z329" s="342"/>
      <c r="AA329" s="342"/>
      <c r="AB329" s="348"/>
      <c r="AC329" s="306"/>
      <c r="AD329" s="307"/>
      <c r="AE329" s="307"/>
      <c r="AF329" s="307"/>
      <c r="AG329" s="308"/>
      <c r="AH329" s="309"/>
      <c r="AI329" s="310"/>
      <c r="AJ329" s="310"/>
      <c r="AK329" s="310"/>
      <c r="AL329" s="310"/>
      <c r="AM329" s="310"/>
      <c r="AN329" s="310"/>
      <c r="AO329" s="310"/>
      <c r="AP329" s="310"/>
      <c r="AQ329" s="310"/>
      <c r="AR329" s="310"/>
      <c r="AS329" s="310"/>
      <c r="AT329" s="311"/>
      <c r="AU329" s="312"/>
      <c r="AV329" s="313"/>
      <c r="AW329" s="313"/>
      <c r="AX329" s="315"/>
      <c r="AY329">
        <f t="shared" si="11"/>
        <v>2</v>
      </c>
    </row>
    <row r="330" spans="1:51" ht="24.75" customHeight="1" x14ac:dyDescent="0.2">
      <c r="A330" s="364"/>
      <c r="B330" s="365"/>
      <c r="C330" s="365"/>
      <c r="D330" s="365"/>
      <c r="E330" s="365"/>
      <c r="F330" s="366"/>
      <c r="G330" s="306"/>
      <c r="H330" s="307"/>
      <c r="I330" s="307"/>
      <c r="J330" s="307"/>
      <c r="K330" s="308"/>
      <c r="L330" s="309"/>
      <c r="M330" s="310"/>
      <c r="N330" s="310"/>
      <c r="O330" s="310"/>
      <c r="P330" s="310"/>
      <c r="Q330" s="310"/>
      <c r="R330" s="310"/>
      <c r="S330" s="310"/>
      <c r="T330" s="310"/>
      <c r="U330" s="310"/>
      <c r="V330" s="310"/>
      <c r="W330" s="310"/>
      <c r="X330" s="311"/>
      <c r="Y330" s="312"/>
      <c r="Z330" s="313"/>
      <c r="AA330" s="313"/>
      <c r="AB330" s="314"/>
      <c r="AC330" s="306"/>
      <c r="AD330" s="307"/>
      <c r="AE330" s="307"/>
      <c r="AF330" s="307"/>
      <c r="AG330" s="308"/>
      <c r="AH330" s="309"/>
      <c r="AI330" s="310"/>
      <c r="AJ330" s="310"/>
      <c r="AK330" s="310"/>
      <c r="AL330" s="310"/>
      <c r="AM330" s="310"/>
      <c r="AN330" s="310"/>
      <c r="AO330" s="310"/>
      <c r="AP330" s="310"/>
      <c r="AQ330" s="310"/>
      <c r="AR330" s="310"/>
      <c r="AS330" s="310"/>
      <c r="AT330" s="311"/>
      <c r="AU330" s="312"/>
      <c r="AV330" s="313"/>
      <c r="AW330" s="313"/>
      <c r="AX330" s="315"/>
      <c r="AY330">
        <f t="shared" si="11"/>
        <v>2</v>
      </c>
    </row>
    <row r="331" spans="1:51" ht="24.75" customHeight="1" x14ac:dyDescent="0.2">
      <c r="A331" s="364"/>
      <c r="B331" s="365"/>
      <c r="C331" s="365"/>
      <c r="D331" s="365"/>
      <c r="E331" s="365"/>
      <c r="F331" s="366"/>
      <c r="G331" s="306"/>
      <c r="H331" s="307"/>
      <c r="I331" s="307"/>
      <c r="J331" s="307"/>
      <c r="K331" s="308"/>
      <c r="L331" s="309"/>
      <c r="M331" s="310"/>
      <c r="N331" s="310"/>
      <c r="O331" s="310"/>
      <c r="P331" s="310"/>
      <c r="Q331" s="310"/>
      <c r="R331" s="310"/>
      <c r="S331" s="310"/>
      <c r="T331" s="310"/>
      <c r="U331" s="310"/>
      <c r="V331" s="310"/>
      <c r="W331" s="310"/>
      <c r="X331" s="311"/>
      <c r="Y331" s="312"/>
      <c r="Z331" s="313"/>
      <c r="AA331" s="313"/>
      <c r="AB331" s="314"/>
      <c r="AC331" s="306"/>
      <c r="AD331" s="307"/>
      <c r="AE331" s="307"/>
      <c r="AF331" s="307"/>
      <c r="AG331" s="308"/>
      <c r="AH331" s="309"/>
      <c r="AI331" s="310"/>
      <c r="AJ331" s="310"/>
      <c r="AK331" s="310"/>
      <c r="AL331" s="310"/>
      <c r="AM331" s="310"/>
      <c r="AN331" s="310"/>
      <c r="AO331" s="310"/>
      <c r="AP331" s="310"/>
      <c r="AQ331" s="310"/>
      <c r="AR331" s="310"/>
      <c r="AS331" s="310"/>
      <c r="AT331" s="311"/>
      <c r="AU331" s="312"/>
      <c r="AV331" s="313"/>
      <c r="AW331" s="313"/>
      <c r="AX331" s="315"/>
      <c r="AY331">
        <f t="shared" si="11"/>
        <v>2</v>
      </c>
    </row>
    <row r="332" spans="1:51" ht="24.75" customHeight="1" x14ac:dyDescent="0.2">
      <c r="A332" s="364"/>
      <c r="B332" s="365"/>
      <c r="C332" s="365"/>
      <c r="D332" s="365"/>
      <c r="E332" s="365"/>
      <c r="F332" s="366"/>
      <c r="G332" s="306"/>
      <c r="H332" s="307"/>
      <c r="I332" s="307"/>
      <c r="J332" s="307"/>
      <c r="K332" s="308"/>
      <c r="L332" s="309"/>
      <c r="M332" s="310"/>
      <c r="N332" s="310"/>
      <c r="O332" s="310"/>
      <c r="P332" s="310"/>
      <c r="Q332" s="310"/>
      <c r="R332" s="310"/>
      <c r="S332" s="310"/>
      <c r="T332" s="310"/>
      <c r="U332" s="310"/>
      <c r="V332" s="310"/>
      <c r="W332" s="310"/>
      <c r="X332" s="311"/>
      <c r="Y332" s="312"/>
      <c r="Z332" s="313"/>
      <c r="AA332" s="313"/>
      <c r="AB332" s="314"/>
      <c r="AC332" s="306"/>
      <c r="AD332" s="307"/>
      <c r="AE332" s="307"/>
      <c r="AF332" s="307"/>
      <c r="AG332" s="308"/>
      <c r="AH332" s="309"/>
      <c r="AI332" s="310"/>
      <c r="AJ332" s="310"/>
      <c r="AK332" s="310"/>
      <c r="AL332" s="310"/>
      <c r="AM332" s="310"/>
      <c r="AN332" s="310"/>
      <c r="AO332" s="310"/>
      <c r="AP332" s="310"/>
      <c r="AQ332" s="310"/>
      <c r="AR332" s="310"/>
      <c r="AS332" s="310"/>
      <c r="AT332" s="311"/>
      <c r="AU332" s="312"/>
      <c r="AV332" s="313"/>
      <c r="AW332" s="313"/>
      <c r="AX332" s="315"/>
      <c r="AY332">
        <f t="shared" si="11"/>
        <v>2</v>
      </c>
    </row>
    <row r="333" spans="1:51" ht="24.75" customHeight="1" thickBot="1" x14ac:dyDescent="0.25">
      <c r="A333" s="364"/>
      <c r="B333" s="365"/>
      <c r="C333" s="365"/>
      <c r="D333" s="365"/>
      <c r="E333" s="365"/>
      <c r="F333" s="366"/>
      <c r="G333" s="297" t="s">
        <v>18</v>
      </c>
      <c r="H333" s="298"/>
      <c r="I333" s="298"/>
      <c r="J333" s="298"/>
      <c r="K333" s="298"/>
      <c r="L333" s="299"/>
      <c r="M333" s="300"/>
      <c r="N333" s="300"/>
      <c r="O333" s="300"/>
      <c r="P333" s="300"/>
      <c r="Q333" s="300"/>
      <c r="R333" s="300"/>
      <c r="S333" s="300"/>
      <c r="T333" s="300"/>
      <c r="U333" s="300"/>
      <c r="V333" s="300"/>
      <c r="W333" s="300"/>
      <c r="X333" s="301"/>
      <c r="Y333" s="302">
        <f>SUM(Y323:AB332)</f>
        <v>5</v>
      </c>
      <c r="Z333" s="303"/>
      <c r="AA333" s="303"/>
      <c r="AB333" s="304"/>
      <c r="AC333" s="297" t="s">
        <v>18</v>
      </c>
      <c r="AD333" s="298"/>
      <c r="AE333" s="298"/>
      <c r="AF333" s="298"/>
      <c r="AG333" s="298"/>
      <c r="AH333" s="299"/>
      <c r="AI333" s="300"/>
      <c r="AJ333" s="300"/>
      <c r="AK333" s="300"/>
      <c r="AL333" s="300"/>
      <c r="AM333" s="300"/>
      <c r="AN333" s="300"/>
      <c r="AO333" s="300"/>
      <c r="AP333" s="300"/>
      <c r="AQ333" s="300"/>
      <c r="AR333" s="300"/>
      <c r="AS333" s="300"/>
      <c r="AT333" s="301"/>
      <c r="AU333" s="302">
        <f>SUM(AU323:AX332)</f>
        <v>3.9000000000000004</v>
      </c>
      <c r="AV333" s="303"/>
      <c r="AW333" s="303"/>
      <c r="AX333" s="305"/>
      <c r="AY333">
        <f t="shared" si="11"/>
        <v>2</v>
      </c>
    </row>
    <row r="334" spans="1:51" ht="24.75" customHeight="1" x14ac:dyDescent="0.2">
      <c r="A334" s="364"/>
      <c r="B334" s="365"/>
      <c r="C334" s="365"/>
      <c r="D334" s="365"/>
      <c r="E334" s="365"/>
      <c r="F334" s="366"/>
      <c r="G334" s="328" t="s">
        <v>739</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753</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2</v>
      </c>
    </row>
    <row r="335" spans="1:51" ht="24.75" customHeight="1" x14ac:dyDescent="0.2">
      <c r="A335" s="364"/>
      <c r="B335" s="365"/>
      <c r="C335" s="365"/>
      <c r="D335" s="365"/>
      <c r="E335" s="365"/>
      <c r="F335" s="366"/>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2">$AY$334</f>
        <v>2</v>
      </c>
    </row>
    <row r="336" spans="1:51" ht="24.75" customHeight="1" x14ac:dyDescent="0.2">
      <c r="A336" s="364"/>
      <c r="B336" s="365"/>
      <c r="C336" s="365"/>
      <c r="D336" s="365"/>
      <c r="E336" s="365"/>
      <c r="F336" s="366"/>
      <c r="G336" s="344" t="s">
        <v>799</v>
      </c>
      <c r="H336" s="319"/>
      <c r="I336" s="319"/>
      <c r="J336" s="319"/>
      <c r="K336" s="320"/>
      <c r="L336" s="321" t="s">
        <v>812</v>
      </c>
      <c r="M336" s="322"/>
      <c r="N336" s="322"/>
      <c r="O336" s="322"/>
      <c r="P336" s="322"/>
      <c r="Q336" s="322"/>
      <c r="R336" s="322"/>
      <c r="S336" s="322"/>
      <c r="T336" s="322"/>
      <c r="U336" s="322"/>
      <c r="V336" s="322"/>
      <c r="W336" s="322"/>
      <c r="X336" s="323"/>
      <c r="Y336" s="345">
        <v>0.44</v>
      </c>
      <c r="Z336" s="346"/>
      <c r="AA336" s="346"/>
      <c r="AB336" s="347"/>
      <c r="AC336" s="344" t="s">
        <v>756</v>
      </c>
      <c r="AD336" s="319"/>
      <c r="AE336" s="319"/>
      <c r="AF336" s="319"/>
      <c r="AG336" s="320"/>
      <c r="AH336" s="321" t="s">
        <v>813</v>
      </c>
      <c r="AI336" s="322"/>
      <c r="AJ336" s="322"/>
      <c r="AK336" s="322"/>
      <c r="AL336" s="322"/>
      <c r="AM336" s="322"/>
      <c r="AN336" s="322"/>
      <c r="AO336" s="322"/>
      <c r="AP336" s="322"/>
      <c r="AQ336" s="322"/>
      <c r="AR336" s="322"/>
      <c r="AS336" s="322"/>
      <c r="AT336" s="323"/>
      <c r="AU336" s="345">
        <v>0.45</v>
      </c>
      <c r="AV336" s="346"/>
      <c r="AW336" s="346"/>
      <c r="AX336" s="347"/>
      <c r="AY336">
        <f t="shared" si="12"/>
        <v>2</v>
      </c>
    </row>
    <row r="337" spans="1:51" ht="24.75" customHeight="1" x14ac:dyDescent="0.2">
      <c r="A337" s="364"/>
      <c r="B337" s="365"/>
      <c r="C337" s="365"/>
      <c r="D337" s="365"/>
      <c r="E337" s="365"/>
      <c r="F337" s="366"/>
      <c r="G337" s="340" t="s">
        <v>814</v>
      </c>
      <c r="H337" s="307"/>
      <c r="I337" s="307"/>
      <c r="J337" s="307"/>
      <c r="K337" s="308"/>
      <c r="L337" s="309" t="s">
        <v>806</v>
      </c>
      <c r="M337" s="310"/>
      <c r="N337" s="310"/>
      <c r="O337" s="310"/>
      <c r="P337" s="310"/>
      <c r="Q337" s="310"/>
      <c r="R337" s="310"/>
      <c r="S337" s="310"/>
      <c r="T337" s="310"/>
      <c r="U337" s="310"/>
      <c r="V337" s="310"/>
      <c r="W337" s="310"/>
      <c r="X337" s="311"/>
      <c r="Y337" s="341">
        <v>0.2</v>
      </c>
      <c r="Z337" s="342"/>
      <c r="AA337" s="342"/>
      <c r="AB337" s="343"/>
      <c r="AC337" s="340" t="s">
        <v>815</v>
      </c>
      <c r="AD337" s="307"/>
      <c r="AE337" s="307"/>
      <c r="AF337" s="307"/>
      <c r="AG337" s="308"/>
      <c r="AH337" s="309" t="s">
        <v>816</v>
      </c>
      <c r="AI337" s="310"/>
      <c r="AJ337" s="310"/>
      <c r="AK337" s="310"/>
      <c r="AL337" s="310"/>
      <c r="AM337" s="310"/>
      <c r="AN337" s="310"/>
      <c r="AO337" s="310"/>
      <c r="AP337" s="310"/>
      <c r="AQ337" s="310"/>
      <c r="AR337" s="310"/>
      <c r="AS337" s="310"/>
      <c r="AT337" s="311"/>
      <c r="AU337" s="341">
        <v>0.43</v>
      </c>
      <c r="AV337" s="342"/>
      <c r="AW337" s="342"/>
      <c r="AX337" s="343"/>
      <c r="AY337">
        <f t="shared" si="12"/>
        <v>2</v>
      </c>
    </row>
    <row r="338" spans="1:51" ht="24.75" customHeight="1" x14ac:dyDescent="0.2">
      <c r="A338" s="364"/>
      <c r="B338" s="365"/>
      <c r="C338" s="365"/>
      <c r="D338" s="365"/>
      <c r="E338" s="365"/>
      <c r="F338" s="366"/>
      <c r="G338" s="340" t="s">
        <v>793</v>
      </c>
      <c r="H338" s="307"/>
      <c r="I338" s="307"/>
      <c r="J338" s="307"/>
      <c r="K338" s="308"/>
      <c r="L338" s="309" t="s">
        <v>817</v>
      </c>
      <c r="M338" s="310"/>
      <c r="N338" s="310"/>
      <c r="O338" s="310"/>
      <c r="P338" s="310"/>
      <c r="Q338" s="310"/>
      <c r="R338" s="310"/>
      <c r="S338" s="310"/>
      <c r="T338" s="310"/>
      <c r="U338" s="310"/>
      <c r="V338" s="310"/>
      <c r="W338" s="310"/>
      <c r="X338" s="311"/>
      <c r="Y338" s="341">
        <v>0.10428</v>
      </c>
      <c r="Z338" s="342"/>
      <c r="AA338" s="342"/>
      <c r="AB338" s="343"/>
      <c r="AC338" s="340" t="s">
        <v>76</v>
      </c>
      <c r="AD338" s="307"/>
      <c r="AE338" s="307"/>
      <c r="AF338" s="307"/>
      <c r="AG338" s="308"/>
      <c r="AH338" s="309" t="s">
        <v>801</v>
      </c>
      <c r="AI338" s="310"/>
      <c r="AJ338" s="310"/>
      <c r="AK338" s="310"/>
      <c r="AL338" s="310"/>
      <c r="AM338" s="310"/>
      <c r="AN338" s="310"/>
      <c r="AO338" s="310"/>
      <c r="AP338" s="310"/>
      <c r="AQ338" s="310"/>
      <c r="AR338" s="310"/>
      <c r="AS338" s="310"/>
      <c r="AT338" s="311"/>
      <c r="AU338" s="341">
        <v>0.13</v>
      </c>
      <c r="AV338" s="342"/>
      <c r="AW338" s="342"/>
      <c r="AX338" s="343"/>
      <c r="AY338">
        <f t="shared" si="12"/>
        <v>2</v>
      </c>
    </row>
    <row r="339" spans="1:51" ht="24.75" customHeight="1" x14ac:dyDescent="0.2">
      <c r="A339" s="364"/>
      <c r="B339" s="365"/>
      <c r="C339" s="365"/>
      <c r="D339" s="365"/>
      <c r="E339" s="365"/>
      <c r="F339" s="366"/>
      <c r="G339" s="340" t="s">
        <v>818</v>
      </c>
      <c r="H339" s="307"/>
      <c r="I339" s="307"/>
      <c r="J339" s="307"/>
      <c r="K339" s="308"/>
      <c r="L339" s="309" t="s">
        <v>819</v>
      </c>
      <c r="M339" s="310"/>
      <c r="N339" s="310"/>
      <c r="O339" s="310"/>
      <c r="P339" s="310"/>
      <c r="Q339" s="310"/>
      <c r="R339" s="310"/>
      <c r="S339" s="310"/>
      <c r="T339" s="310"/>
      <c r="U339" s="310"/>
      <c r="V339" s="310"/>
      <c r="W339" s="310"/>
      <c r="X339" s="311"/>
      <c r="Y339" s="341">
        <v>7.986E-2</v>
      </c>
      <c r="Z339" s="342"/>
      <c r="AA339" s="342"/>
      <c r="AB339" s="343"/>
      <c r="AC339" s="340"/>
      <c r="AD339" s="307"/>
      <c r="AE339" s="307"/>
      <c r="AF339" s="307"/>
      <c r="AG339" s="308"/>
      <c r="AH339" s="309"/>
      <c r="AI339" s="310"/>
      <c r="AJ339" s="310"/>
      <c r="AK339" s="310"/>
      <c r="AL339" s="310"/>
      <c r="AM339" s="310"/>
      <c r="AN339" s="310"/>
      <c r="AO339" s="310"/>
      <c r="AP339" s="310"/>
      <c r="AQ339" s="310"/>
      <c r="AR339" s="310"/>
      <c r="AS339" s="310"/>
      <c r="AT339" s="311"/>
      <c r="AU339" s="341"/>
      <c r="AV339" s="342"/>
      <c r="AW339" s="342"/>
      <c r="AX339" s="343"/>
      <c r="AY339">
        <f t="shared" si="12"/>
        <v>2</v>
      </c>
    </row>
    <row r="340" spans="1:51" ht="24.75" customHeight="1" x14ac:dyDescent="0.2">
      <c r="A340" s="364"/>
      <c r="B340" s="365"/>
      <c r="C340" s="365"/>
      <c r="D340" s="365"/>
      <c r="E340" s="365"/>
      <c r="F340" s="366"/>
      <c r="G340" s="340" t="s">
        <v>76</v>
      </c>
      <c r="H340" s="307"/>
      <c r="I340" s="307"/>
      <c r="J340" s="307"/>
      <c r="K340" s="308"/>
      <c r="L340" s="309" t="s">
        <v>801</v>
      </c>
      <c r="M340" s="310"/>
      <c r="N340" s="310"/>
      <c r="O340" s="310"/>
      <c r="P340" s="310"/>
      <c r="Q340" s="310"/>
      <c r="R340" s="310"/>
      <c r="S340" s="310"/>
      <c r="T340" s="310"/>
      <c r="U340" s="310"/>
      <c r="V340" s="310"/>
      <c r="W340" s="310"/>
      <c r="X340" s="311"/>
      <c r="Y340" s="341">
        <v>0.16805999999999999</v>
      </c>
      <c r="Z340" s="342"/>
      <c r="AA340" s="342"/>
      <c r="AB340" s="343"/>
      <c r="AC340" s="340"/>
      <c r="AD340" s="307"/>
      <c r="AE340" s="307"/>
      <c r="AF340" s="307"/>
      <c r="AG340" s="308"/>
      <c r="AH340" s="309"/>
      <c r="AI340" s="310"/>
      <c r="AJ340" s="310"/>
      <c r="AK340" s="310"/>
      <c r="AL340" s="310"/>
      <c r="AM340" s="310"/>
      <c r="AN340" s="310"/>
      <c r="AO340" s="310"/>
      <c r="AP340" s="310"/>
      <c r="AQ340" s="310"/>
      <c r="AR340" s="310"/>
      <c r="AS340" s="310"/>
      <c r="AT340" s="311"/>
      <c r="AU340" s="341"/>
      <c r="AV340" s="342"/>
      <c r="AW340" s="342"/>
      <c r="AX340" s="343"/>
      <c r="AY340">
        <f t="shared" si="12"/>
        <v>2</v>
      </c>
    </row>
    <row r="341" spans="1:51" ht="24.75" customHeight="1" x14ac:dyDescent="0.2">
      <c r="A341" s="364"/>
      <c r="B341" s="365"/>
      <c r="C341" s="365"/>
      <c r="D341" s="365"/>
      <c r="E341" s="365"/>
      <c r="F341" s="366"/>
      <c r="G341" s="340"/>
      <c r="H341" s="307"/>
      <c r="I341" s="307"/>
      <c r="J341" s="307"/>
      <c r="K341" s="308"/>
      <c r="L341" s="309"/>
      <c r="M341" s="310"/>
      <c r="N341" s="310"/>
      <c r="O341" s="310"/>
      <c r="P341" s="310"/>
      <c r="Q341" s="310"/>
      <c r="R341" s="310"/>
      <c r="S341" s="310"/>
      <c r="T341" s="310"/>
      <c r="U341" s="310"/>
      <c r="V341" s="310"/>
      <c r="W341" s="310"/>
      <c r="X341" s="311"/>
      <c r="Y341" s="341"/>
      <c r="Z341" s="342"/>
      <c r="AA341" s="342"/>
      <c r="AB341" s="343"/>
      <c r="AC341" s="306"/>
      <c r="AD341" s="307"/>
      <c r="AE341" s="307"/>
      <c r="AF341" s="307"/>
      <c r="AG341" s="308"/>
      <c r="AH341" s="309"/>
      <c r="AI341" s="310"/>
      <c r="AJ341" s="310"/>
      <c r="AK341" s="310"/>
      <c r="AL341" s="310"/>
      <c r="AM341" s="310"/>
      <c r="AN341" s="310"/>
      <c r="AO341" s="310"/>
      <c r="AP341" s="310"/>
      <c r="AQ341" s="310"/>
      <c r="AR341" s="310"/>
      <c r="AS341" s="310"/>
      <c r="AT341" s="311"/>
      <c r="AU341" s="312"/>
      <c r="AV341" s="313"/>
      <c r="AW341" s="313"/>
      <c r="AX341" s="315"/>
      <c r="AY341">
        <f t="shared" si="12"/>
        <v>2</v>
      </c>
    </row>
    <row r="342" spans="1:51" ht="24.75" customHeight="1" x14ac:dyDescent="0.2">
      <c r="A342" s="364"/>
      <c r="B342" s="365"/>
      <c r="C342" s="365"/>
      <c r="D342" s="365"/>
      <c r="E342" s="365"/>
      <c r="F342" s="366"/>
      <c r="G342" s="306"/>
      <c r="H342" s="307"/>
      <c r="I342" s="307"/>
      <c r="J342" s="307"/>
      <c r="K342" s="308"/>
      <c r="L342" s="309"/>
      <c r="M342" s="310"/>
      <c r="N342" s="310"/>
      <c r="O342" s="310"/>
      <c r="P342" s="310"/>
      <c r="Q342" s="310"/>
      <c r="R342" s="310"/>
      <c r="S342" s="310"/>
      <c r="T342" s="310"/>
      <c r="U342" s="310"/>
      <c r="V342" s="310"/>
      <c r="W342" s="310"/>
      <c r="X342" s="311"/>
      <c r="Y342" s="312"/>
      <c r="Z342" s="313"/>
      <c r="AA342" s="313"/>
      <c r="AB342" s="314"/>
      <c r="AC342" s="306"/>
      <c r="AD342" s="307"/>
      <c r="AE342" s="307"/>
      <c r="AF342" s="307"/>
      <c r="AG342" s="308"/>
      <c r="AH342" s="309"/>
      <c r="AI342" s="310"/>
      <c r="AJ342" s="310"/>
      <c r="AK342" s="310"/>
      <c r="AL342" s="310"/>
      <c r="AM342" s="310"/>
      <c r="AN342" s="310"/>
      <c r="AO342" s="310"/>
      <c r="AP342" s="310"/>
      <c r="AQ342" s="310"/>
      <c r="AR342" s="310"/>
      <c r="AS342" s="310"/>
      <c r="AT342" s="311"/>
      <c r="AU342" s="312"/>
      <c r="AV342" s="313"/>
      <c r="AW342" s="313"/>
      <c r="AX342" s="315"/>
      <c r="AY342">
        <f t="shared" ref="AY342:AY346" si="13">$AY$334</f>
        <v>2</v>
      </c>
    </row>
    <row r="343" spans="1:51" ht="24.75" customHeight="1" x14ac:dyDescent="0.2">
      <c r="A343" s="364"/>
      <c r="B343" s="365"/>
      <c r="C343" s="365"/>
      <c r="D343" s="365"/>
      <c r="E343" s="365"/>
      <c r="F343" s="366"/>
      <c r="G343" s="306"/>
      <c r="H343" s="307"/>
      <c r="I343" s="307"/>
      <c r="J343" s="307"/>
      <c r="K343" s="308"/>
      <c r="L343" s="309"/>
      <c r="M343" s="310"/>
      <c r="N343" s="310"/>
      <c r="O343" s="310"/>
      <c r="P343" s="310"/>
      <c r="Q343" s="310"/>
      <c r="R343" s="310"/>
      <c r="S343" s="310"/>
      <c r="T343" s="310"/>
      <c r="U343" s="310"/>
      <c r="V343" s="310"/>
      <c r="W343" s="310"/>
      <c r="X343" s="311"/>
      <c r="Y343" s="312"/>
      <c r="Z343" s="313"/>
      <c r="AA343" s="313"/>
      <c r="AB343" s="314"/>
      <c r="AC343" s="306"/>
      <c r="AD343" s="307"/>
      <c r="AE343" s="307"/>
      <c r="AF343" s="307"/>
      <c r="AG343" s="308"/>
      <c r="AH343" s="309"/>
      <c r="AI343" s="310"/>
      <c r="AJ343" s="310"/>
      <c r="AK343" s="310"/>
      <c r="AL343" s="310"/>
      <c r="AM343" s="310"/>
      <c r="AN343" s="310"/>
      <c r="AO343" s="310"/>
      <c r="AP343" s="310"/>
      <c r="AQ343" s="310"/>
      <c r="AR343" s="310"/>
      <c r="AS343" s="310"/>
      <c r="AT343" s="311"/>
      <c r="AU343" s="312"/>
      <c r="AV343" s="313"/>
      <c r="AW343" s="313"/>
      <c r="AX343" s="315"/>
      <c r="AY343">
        <f t="shared" si="13"/>
        <v>2</v>
      </c>
    </row>
    <row r="344" spans="1:51" ht="24.75" customHeight="1" x14ac:dyDescent="0.2">
      <c r="A344" s="364"/>
      <c r="B344" s="365"/>
      <c r="C344" s="365"/>
      <c r="D344" s="365"/>
      <c r="E344" s="365"/>
      <c r="F344" s="366"/>
      <c r="G344" s="306"/>
      <c r="H344" s="307"/>
      <c r="I344" s="307"/>
      <c r="J344" s="307"/>
      <c r="K344" s="308"/>
      <c r="L344" s="309"/>
      <c r="M344" s="310"/>
      <c r="N344" s="310"/>
      <c r="O344" s="310"/>
      <c r="P344" s="310"/>
      <c r="Q344" s="310"/>
      <c r="R344" s="310"/>
      <c r="S344" s="310"/>
      <c r="T344" s="310"/>
      <c r="U344" s="310"/>
      <c r="V344" s="310"/>
      <c r="W344" s="310"/>
      <c r="X344" s="311"/>
      <c r="Y344" s="312"/>
      <c r="Z344" s="313"/>
      <c r="AA344" s="313"/>
      <c r="AB344" s="314"/>
      <c r="AC344" s="306"/>
      <c r="AD344" s="307"/>
      <c r="AE344" s="307"/>
      <c r="AF344" s="307"/>
      <c r="AG344" s="308"/>
      <c r="AH344" s="309"/>
      <c r="AI344" s="310"/>
      <c r="AJ344" s="310"/>
      <c r="AK344" s="310"/>
      <c r="AL344" s="310"/>
      <c r="AM344" s="310"/>
      <c r="AN344" s="310"/>
      <c r="AO344" s="310"/>
      <c r="AP344" s="310"/>
      <c r="AQ344" s="310"/>
      <c r="AR344" s="310"/>
      <c r="AS344" s="310"/>
      <c r="AT344" s="311"/>
      <c r="AU344" s="312"/>
      <c r="AV344" s="313"/>
      <c r="AW344" s="313"/>
      <c r="AX344" s="315"/>
      <c r="AY344">
        <f t="shared" si="13"/>
        <v>2</v>
      </c>
    </row>
    <row r="345" spans="1:51" ht="24.75" customHeight="1" x14ac:dyDescent="0.2">
      <c r="A345" s="364"/>
      <c r="B345" s="365"/>
      <c r="C345" s="365"/>
      <c r="D345" s="365"/>
      <c r="E345" s="365"/>
      <c r="F345" s="366"/>
      <c r="G345" s="306"/>
      <c r="H345" s="307"/>
      <c r="I345" s="307"/>
      <c r="J345" s="307"/>
      <c r="K345" s="308"/>
      <c r="L345" s="309"/>
      <c r="M345" s="310"/>
      <c r="N345" s="310"/>
      <c r="O345" s="310"/>
      <c r="P345" s="310"/>
      <c r="Q345" s="310"/>
      <c r="R345" s="310"/>
      <c r="S345" s="310"/>
      <c r="T345" s="310"/>
      <c r="U345" s="310"/>
      <c r="V345" s="310"/>
      <c r="W345" s="310"/>
      <c r="X345" s="311"/>
      <c r="Y345" s="312"/>
      <c r="Z345" s="313"/>
      <c r="AA345" s="313"/>
      <c r="AB345" s="314"/>
      <c r="AC345" s="306"/>
      <c r="AD345" s="307"/>
      <c r="AE345" s="307"/>
      <c r="AF345" s="307"/>
      <c r="AG345" s="308"/>
      <c r="AH345" s="309"/>
      <c r="AI345" s="310"/>
      <c r="AJ345" s="310"/>
      <c r="AK345" s="310"/>
      <c r="AL345" s="310"/>
      <c r="AM345" s="310"/>
      <c r="AN345" s="310"/>
      <c r="AO345" s="310"/>
      <c r="AP345" s="310"/>
      <c r="AQ345" s="310"/>
      <c r="AR345" s="310"/>
      <c r="AS345" s="310"/>
      <c r="AT345" s="311"/>
      <c r="AU345" s="312"/>
      <c r="AV345" s="313"/>
      <c r="AW345" s="313"/>
      <c r="AX345" s="315"/>
      <c r="AY345">
        <f t="shared" si="13"/>
        <v>2</v>
      </c>
    </row>
    <row r="346" spans="1:51" ht="24.75" customHeight="1" thickBot="1" x14ac:dyDescent="0.25">
      <c r="A346" s="364"/>
      <c r="B346" s="365"/>
      <c r="C346" s="365"/>
      <c r="D346" s="365"/>
      <c r="E346" s="365"/>
      <c r="F346" s="366"/>
      <c r="G346" s="297" t="s">
        <v>18</v>
      </c>
      <c r="H346" s="298"/>
      <c r="I346" s="298"/>
      <c r="J346" s="298"/>
      <c r="K346" s="298"/>
      <c r="L346" s="299"/>
      <c r="M346" s="300"/>
      <c r="N346" s="300"/>
      <c r="O346" s="300"/>
      <c r="P346" s="300"/>
      <c r="Q346" s="300"/>
      <c r="R346" s="300"/>
      <c r="S346" s="300"/>
      <c r="T346" s="300"/>
      <c r="U346" s="300"/>
      <c r="V346" s="300"/>
      <c r="W346" s="300"/>
      <c r="X346" s="301"/>
      <c r="Y346" s="302">
        <f>SUM(Y336:AB345)</f>
        <v>0.99220000000000008</v>
      </c>
      <c r="Z346" s="303"/>
      <c r="AA346" s="303"/>
      <c r="AB346" s="304"/>
      <c r="AC346" s="297" t="s">
        <v>18</v>
      </c>
      <c r="AD346" s="298"/>
      <c r="AE346" s="298"/>
      <c r="AF346" s="298"/>
      <c r="AG346" s="298"/>
      <c r="AH346" s="299"/>
      <c r="AI346" s="300"/>
      <c r="AJ346" s="300"/>
      <c r="AK346" s="300"/>
      <c r="AL346" s="300"/>
      <c r="AM346" s="300"/>
      <c r="AN346" s="300"/>
      <c r="AO346" s="300"/>
      <c r="AP346" s="300"/>
      <c r="AQ346" s="300"/>
      <c r="AR346" s="300"/>
      <c r="AS346" s="300"/>
      <c r="AT346" s="301"/>
      <c r="AU346" s="302">
        <f>SUM(AU336:AX345)</f>
        <v>1.01</v>
      </c>
      <c r="AV346" s="303"/>
      <c r="AW346" s="303"/>
      <c r="AX346" s="305"/>
      <c r="AY346">
        <f t="shared" si="13"/>
        <v>2</v>
      </c>
    </row>
    <row r="347" spans="1:51" ht="24.75" customHeight="1" x14ac:dyDescent="0.2">
      <c r="A347" s="364"/>
      <c r="B347" s="365"/>
      <c r="C347" s="365"/>
      <c r="D347" s="365"/>
      <c r="E347" s="365"/>
      <c r="F347" s="366"/>
      <c r="G347" s="328" t="s">
        <v>754</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755</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2</v>
      </c>
    </row>
    <row r="348" spans="1:51" ht="24.75" customHeight="1" x14ac:dyDescent="0.2">
      <c r="A348" s="364"/>
      <c r="B348" s="365"/>
      <c r="C348" s="365"/>
      <c r="D348" s="365"/>
      <c r="E348" s="365"/>
      <c r="F348" s="366"/>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2</v>
      </c>
    </row>
    <row r="349" spans="1:51" s="16" customFormat="1" ht="24.75" customHeight="1" x14ac:dyDescent="0.2">
      <c r="A349" s="364"/>
      <c r="B349" s="365"/>
      <c r="C349" s="365"/>
      <c r="D349" s="365"/>
      <c r="E349" s="365"/>
      <c r="F349" s="366"/>
      <c r="G349" s="318" t="s">
        <v>777</v>
      </c>
      <c r="H349" s="319"/>
      <c r="I349" s="319"/>
      <c r="J349" s="319"/>
      <c r="K349" s="320"/>
      <c r="L349" s="321" t="s">
        <v>778</v>
      </c>
      <c r="M349" s="322"/>
      <c r="N349" s="322"/>
      <c r="O349" s="322"/>
      <c r="P349" s="322"/>
      <c r="Q349" s="322"/>
      <c r="R349" s="322"/>
      <c r="S349" s="322"/>
      <c r="T349" s="322"/>
      <c r="U349" s="322"/>
      <c r="V349" s="322"/>
      <c r="W349" s="322"/>
      <c r="X349" s="323"/>
      <c r="Y349" s="324">
        <v>3</v>
      </c>
      <c r="Z349" s="325"/>
      <c r="AA349" s="325"/>
      <c r="AB349" s="326"/>
      <c r="AC349" s="318" t="s">
        <v>767</v>
      </c>
      <c r="AD349" s="319"/>
      <c r="AE349" s="319"/>
      <c r="AF349" s="319"/>
      <c r="AG349" s="320"/>
      <c r="AH349" s="321" t="s">
        <v>768</v>
      </c>
      <c r="AI349" s="322"/>
      <c r="AJ349" s="322"/>
      <c r="AK349" s="322"/>
      <c r="AL349" s="322"/>
      <c r="AM349" s="322"/>
      <c r="AN349" s="322"/>
      <c r="AO349" s="322"/>
      <c r="AP349" s="322"/>
      <c r="AQ349" s="322"/>
      <c r="AR349" s="322"/>
      <c r="AS349" s="322"/>
      <c r="AT349" s="323"/>
      <c r="AU349" s="324">
        <v>0.52</v>
      </c>
      <c r="AV349" s="325"/>
      <c r="AW349" s="325"/>
      <c r="AX349" s="327"/>
      <c r="AY349">
        <f t="shared" ref="AY349:AY359" si="14">$AY$347</f>
        <v>2</v>
      </c>
    </row>
    <row r="350" spans="1:51" ht="24.75" customHeight="1" x14ac:dyDescent="0.2">
      <c r="A350" s="364"/>
      <c r="B350" s="365"/>
      <c r="C350" s="365"/>
      <c r="D350" s="365"/>
      <c r="E350" s="365"/>
      <c r="F350" s="366"/>
      <c r="G350" s="306" t="s">
        <v>780</v>
      </c>
      <c r="H350" s="307"/>
      <c r="I350" s="307"/>
      <c r="J350" s="307"/>
      <c r="K350" s="308"/>
      <c r="L350" s="309" t="s">
        <v>779</v>
      </c>
      <c r="M350" s="310"/>
      <c r="N350" s="310"/>
      <c r="O350" s="310"/>
      <c r="P350" s="310"/>
      <c r="Q350" s="310"/>
      <c r="R350" s="310"/>
      <c r="S350" s="310"/>
      <c r="T350" s="310"/>
      <c r="U350" s="310"/>
      <c r="V350" s="310"/>
      <c r="W350" s="310"/>
      <c r="X350" s="311"/>
      <c r="Y350" s="312">
        <v>0.4</v>
      </c>
      <c r="Z350" s="313"/>
      <c r="AA350" s="313"/>
      <c r="AB350" s="314"/>
      <c r="AC350" s="306" t="s">
        <v>766</v>
      </c>
      <c r="AD350" s="307"/>
      <c r="AE350" s="307"/>
      <c r="AF350" s="307"/>
      <c r="AG350" s="308"/>
      <c r="AH350" s="309" t="s">
        <v>769</v>
      </c>
      <c r="AI350" s="310"/>
      <c r="AJ350" s="310"/>
      <c r="AK350" s="310"/>
      <c r="AL350" s="310"/>
      <c r="AM350" s="310"/>
      <c r="AN350" s="310"/>
      <c r="AO350" s="310"/>
      <c r="AP350" s="310"/>
      <c r="AQ350" s="310"/>
      <c r="AR350" s="310"/>
      <c r="AS350" s="310"/>
      <c r="AT350" s="311"/>
      <c r="AU350" s="312">
        <v>0.23</v>
      </c>
      <c r="AV350" s="313"/>
      <c r="AW350" s="313"/>
      <c r="AX350" s="315"/>
      <c r="AY350">
        <f t="shared" si="14"/>
        <v>2</v>
      </c>
    </row>
    <row r="351" spans="1:51" ht="24.75" customHeight="1" x14ac:dyDescent="0.2">
      <c r="A351" s="364"/>
      <c r="B351" s="365"/>
      <c r="C351" s="365"/>
      <c r="D351" s="365"/>
      <c r="E351" s="365"/>
      <c r="F351" s="366"/>
      <c r="G351" s="306" t="s">
        <v>781</v>
      </c>
      <c r="H351" s="307"/>
      <c r="I351" s="307"/>
      <c r="J351" s="307"/>
      <c r="K351" s="308"/>
      <c r="L351" s="309" t="s">
        <v>782</v>
      </c>
      <c r="M351" s="310"/>
      <c r="N351" s="310"/>
      <c r="O351" s="310"/>
      <c r="P351" s="310"/>
      <c r="Q351" s="310"/>
      <c r="R351" s="310"/>
      <c r="S351" s="310"/>
      <c r="T351" s="310"/>
      <c r="U351" s="310"/>
      <c r="V351" s="310"/>
      <c r="W351" s="310"/>
      <c r="X351" s="311"/>
      <c r="Y351" s="312">
        <v>0.3</v>
      </c>
      <c r="Z351" s="313"/>
      <c r="AA351" s="313"/>
      <c r="AB351" s="314"/>
      <c r="AC351" s="306" t="s">
        <v>765</v>
      </c>
      <c r="AD351" s="316"/>
      <c r="AE351" s="316"/>
      <c r="AF351" s="316"/>
      <c r="AG351" s="317"/>
      <c r="AH351" s="309" t="s">
        <v>770</v>
      </c>
      <c r="AI351" s="310"/>
      <c r="AJ351" s="310"/>
      <c r="AK351" s="310"/>
      <c r="AL351" s="310"/>
      <c r="AM351" s="310"/>
      <c r="AN351" s="310"/>
      <c r="AO351" s="310"/>
      <c r="AP351" s="310"/>
      <c r="AQ351" s="310"/>
      <c r="AR351" s="310"/>
      <c r="AS351" s="310"/>
      <c r="AT351" s="311"/>
      <c r="AU351" s="312">
        <v>0.15</v>
      </c>
      <c r="AV351" s="313"/>
      <c r="AW351" s="313"/>
      <c r="AX351" s="315"/>
      <c r="AY351">
        <f t="shared" si="14"/>
        <v>2</v>
      </c>
    </row>
    <row r="352" spans="1:51" ht="24.75" customHeight="1" x14ac:dyDescent="0.2">
      <c r="A352" s="364"/>
      <c r="B352" s="365"/>
      <c r="C352" s="365"/>
      <c r="D352" s="365"/>
      <c r="E352" s="365"/>
      <c r="F352" s="366"/>
      <c r="G352" s="306" t="s">
        <v>783</v>
      </c>
      <c r="H352" s="307"/>
      <c r="I352" s="307"/>
      <c r="J352" s="307"/>
      <c r="K352" s="308"/>
      <c r="L352" s="309" t="s">
        <v>784</v>
      </c>
      <c r="M352" s="310"/>
      <c r="N352" s="310"/>
      <c r="O352" s="310"/>
      <c r="P352" s="310"/>
      <c r="Q352" s="310"/>
      <c r="R352" s="310"/>
      <c r="S352" s="310"/>
      <c r="T352" s="310"/>
      <c r="U352" s="310"/>
      <c r="V352" s="310"/>
      <c r="W352" s="310"/>
      <c r="X352" s="311"/>
      <c r="Y352" s="312">
        <v>1</v>
      </c>
      <c r="Z352" s="313"/>
      <c r="AA352" s="313"/>
      <c r="AB352" s="314"/>
      <c r="AC352" s="306" t="s">
        <v>764</v>
      </c>
      <c r="AD352" s="316"/>
      <c r="AE352" s="316"/>
      <c r="AF352" s="316"/>
      <c r="AG352" s="317"/>
      <c r="AH352" s="309" t="s">
        <v>771</v>
      </c>
      <c r="AI352" s="310"/>
      <c r="AJ352" s="310"/>
      <c r="AK352" s="310"/>
      <c r="AL352" s="310"/>
      <c r="AM352" s="310"/>
      <c r="AN352" s="310"/>
      <c r="AO352" s="310"/>
      <c r="AP352" s="310"/>
      <c r="AQ352" s="310"/>
      <c r="AR352" s="310"/>
      <c r="AS352" s="310"/>
      <c r="AT352" s="311"/>
      <c r="AU352" s="312">
        <v>0.1</v>
      </c>
      <c r="AV352" s="313"/>
      <c r="AW352" s="313"/>
      <c r="AX352" s="315"/>
      <c r="AY352">
        <f t="shared" si="14"/>
        <v>2</v>
      </c>
    </row>
    <row r="353" spans="1:51" ht="24.75" customHeight="1" x14ac:dyDescent="0.2">
      <c r="A353" s="364"/>
      <c r="B353" s="365"/>
      <c r="C353" s="365"/>
      <c r="D353" s="365"/>
      <c r="E353" s="365"/>
      <c r="F353" s="366"/>
      <c r="G353" s="306"/>
      <c r="H353" s="307"/>
      <c r="I353" s="307"/>
      <c r="J353" s="307"/>
      <c r="K353" s="308"/>
      <c r="L353" s="309"/>
      <c r="M353" s="310"/>
      <c r="N353" s="310"/>
      <c r="O353" s="310"/>
      <c r="P353" s="310"/>
      <c r="Q353" s="310"/>
      <c r="R353" s="310"/>
      <c r="S353" s="310"/>
      <c r="T353" s="310"/>
      <c r="U353" s="310"/>
      <c r="V353" s="310"/>
      <c r="W353" s="310"/>
      <c r="X353" s="311"/>
      <c r="Y353" s="312"/>
      <c r="Z353" s="313"/>
      <c r="AA353" s="313"/>
      <c r="AB353" s="314"/>
      <c r="AC353" s="306"/>
      <c r="AD353" s="307"/>
      <c r="AE353" s="307"/>
      <c r="AF353" s="307"/>
      <c r="AG353" s="308"/>
      <c r="AH353" s="309"/>
      <c r="AI353" s="310"/>
      <c r="AJ353" s="310"/>
      <c r="AK353" s="310"/>
      <c r="AL353" s="310"/>
      <c r="AM353" s="310"/>
      <c r="AN353" s="310"/>
      <c r="AO353" s="310"/>
      <c r="AP353" s="310"/>
      <c r="AQ353" s="310"/>
      <c r="AR353" s="310"/>
      <c r="AS353" s="310"/>
      <c r="AT353" s="311"/>
      <c r="AU353" s="312"/>
      <c r="AV353" s="313"/>
      <c r="AW353" s="313"/>
      <c r="AX353" s="315"/>
      <c r="AY353">
        <f t="shared" si="14"/>
        <v>2</v>
      </c>
    </row>
    <row r="354" spans="1:51" ht="24.75" customHeight="1" x14ac:dyDescent="0.2">
      <c r="A354" s="364"/>
      <c r="B354" s="365"/>
      <c r="C354" s="365"/>
      <c r="D354" s="365"/>
      <c r="E354" s="365"/>
      <c r="F354" s="366"/>
      <c r="G354" s="306"/>
      <c r="H354" s="307"/>
      <c r="I354" s="307"/>
      <c r="J354" s="307"/>
      <c r="K354" s="308"/>
      <c r="L354" s="309"/>
      <c r="M354" s="310"/>
      <c r="N354" s="310"/>
      <c r="O354" s="310"/>
      <c r="P354" s="310"/>
      <c r="Q354" s="310"/>
      <c r="R354" s="310"/>
      <c r="S354" s="310"/>
      <c r="T354" s="310"/>
      <c r="U354" s="310"/>
      <c r="V354" s="310"/>
      <c r="W354" s="310"/>
      <c r="X354" s="311"/>
      <c r="Y354" s="312"/>
      <c r="Z354" s="313"/>
      <c r="AA354" s="313"/>
      <c r="AB354" s="314"/>
      <c r="AC354" s="306"/>
      <c r="AD354" s="307"/>
      <c r="AE354" s="307"/>
      <c r="AF354" s="307"/>
      <c r="AG354" s="308"/>
      <c r="AH354" s="309"/>
      <c r="AI354" s="310"/>
      <c r="AJ354" s="310"/>
      <c r="AK354" s="310"/>
      <c r="AL354" s="310"/>
      <c r="AM354" s="310"/>
      <c r="AN354" s="310"/>
      <c r="AO354" s="310"/>
      <c r="AP354" s="310"/>
      <c r="AQ354" s="310"/>
      <c r="AR354" s="310"/>
      <c r="AS354" s="310"/>
      <c r="AT354" s="311"/>
      <c r="AU354" s="312"/>
      <c r="AV354" s="313"/>
      <c r="AW354" s="313"/>
      <c r="AX354" s="315"/>
      <c r="AY354">
        <f t="shared" si="14"/>
        <v>2</v>
      </c>
    </row>
    <row r="355" spans="1:51" ht="24.75" customHeight="1" x14ac:dyDescent="0.2">
      <c r="A355" s="364"/>
      <c r="B355" s="365"/>
      <c r="C355" s="365"/>
      <c r="D355" s="365"/>
      <c r="E355" s="365"/>
      <c r="F355" s="366"/>
      <c r="G355" s="306"/>
      <c r="H355" s="307"/>
      <c r="I355" s="307"/>
      <c r="J355" s="307"/>
      <c r="K355" s="308"/>
      <c r="L355" s="309"/>
      <c r="M355" s="310"/>
      <c r="N355" s="310"/>
      <c r="O355" s="310"/>
      <c r="P355" s="310"/>
      <c r="Q355" s="310"/>
      <c r="R355" s="310"/>
      <c r="S355" s="310"/>
      <c r="T355" s="310"/>
      <c r="U355" s="310"/>
      <c r="V355" s="310"/>
      <c r="W355" s="310"/>
      <c r="X355" s="311"/>
      <c r="Y355" s="312"/>
      <c r="Z355" s="313"/>
      <c r="AA355" s="313"/>
      <c r="AB355" s="314"/>
      <c r="AC355" s="306"/>
      <c r="AD355" s="307"/>
      <c r="AE355" s="307"/>
      <c r="AF355" s="307"/>
      <c r="AG355" s="308"/>
      <c r="AH355" s="309"/>
      <c r="AI355" s="310"/>
      <c r="AJ355" s="310"/>
      <c r="AK355" s="310"/>
      <c r="AL355" s="310"/>
      <c r="AM355" s="310"/>
      <c r="AN355" s="310"/>
      <c r="AO355" s="310"/>
      <c r="AP355" s="310"/>
      <c r="AQ355" s="310"/>
      <c r="AR355" s="310"/>
      <c r="AS355" s="310"/>
      <c r="AT355" s="311"/>
      <c r="AU355" s="312"/>
      <c r="AV355" s="313"/>
      <c r="AW355" s="313"/>
      <c r="AX355" s="315"/>
      <c r="AY355">
        <f t="shared" si="14"/>
        <v>2</v>
      </c>
    </row>
    <row r="356" spans="1:51" ht="24.75" customHeight="1" x14ac:dyDescent="0.2">
      <c r="A356" s="364"/>
      <c r="B356" s="365"/>
      <c r="C356" s="365"/>
      <c r="D356" s="365"/>
      <c r="E356" s="365"/>
      <c r="F356" s="366"/>
      <c r="G356" s="306"/>
      <c r="H356" s="307"/>
      <c r="I356" s="307"/>
      <c r="J356" s="307"/>
      <c r="K356" s="308"/>
      <c r="L356" s="309"/>
      <c r="M356" s="310"/>
      <c r="N356" s="310"/>
      <c r="O356" s="310"/>
      <c r="P356" s="310"/>
      <c r="Q356" s="310"/>
      <c r="R356" s="310"/>
      <c r="S356" s="310"/>
      <c r="T356" s="310"/>
      <c r="U356" s="310"/>
      <c r="V356" s="310"/>
      <c r="W356" s="310"/>
      <c r="X356" s="311"/>
      <c r="Y356" s="312"/>
      <c r="Z356" s="313"/>
      <c r="AA356" s="313"/>
      <c r="AB356" s="314"/>
      <c r="AC356" s="306"/>
      <c r="AD356" s="307"/>
      <c r="AE356" s="307"/>
      <c r="AF356" s="307"/>
      <c r="AG356" s="308"/>
      <c r="AH356" s="309"/>
      <c r="AI356" s="310"/>
      <c r="AJ356" s="310"/>
      <c r="AK356" s="310"/>
      <c r="AL356" s="310"/>
      <c r="AM356" s="310"/>
      <c r="AN356" s="310"/>
      <c r="AO356" s="310"/>
      <c r="AP356" s="310"/>
      <c r="AQ356" s="310"/>
      <c r="AR356" s="310"/>
      <c r="AS356" s="310"/>
      <c r="AT356" s="311"/>
      <c r="AU356" s="312"/>
      <c r="AV356" s="313"/>
      <c r="AW356" s="313"/>
      <c r="AX356" s="315"/>
      <c r="AY356">
        <f t="shared" si="14"/>
        <v>2</v>
      </c>
    </row>
    <row r="357" spans="1:51" ht="24.75" customHeight="1" x14ac:dyDescent="0.2">
      <c r="A357" s="364"/>
      <c r="B357" s="365"/>
      <c r="C357" s="365"/>
      <c r="D357" s="365"/>
      <c r="E357" s="365"/>
      <c r="F357" s="366"/>
      <c r="G357" s="306"/>
      <c r="H357" s="307"/>
      <c r="I357" s="307"/>
      <c r="J357" s="307"/>
      <c r="K357" s="308"/>
      <c r="L357" s="309"/>
      <c r="M357" s="310"/>
      <c r="N357" s="310"/>
      <c r="O357" s="310"/>
      <c r="P357" s="310"/>
      <c r="Q357" s="310"/>
      <c r="R357" s="310"/>
      <c r="S357" s="310"/>
      <c r="T357" s="310"/>
      <c r="U357" s="310"/>
      <c r="V357" s="310"/>
      <c r="W357" s="310"/>
      <c r="X357" s="311"/>
      <c r="Y357" s="312"/>
      <c r="Z357" s="313"/>
      <c r="AA357" s="313"/>
      <c r="AB357" s="314"/>
      <c r="AC357" s="306"/>
      <c r="AD357" s="307"/>
      <c r="AE357" s="307"/>
      <c r="AF357" s="307"/>
      <c r="AG357" s="308"/>
      <c r="AH357" s="309"/>
      <c r="AI357" s="310"/>
      <c r="AJ357" s="310"/>
      <c r="AK357" s="310"/>
      <c r="AL357" s="310"/>
      <c r="AM357" s="310"/>
      <c r="AN357" s="310"/>
      <c r="AO357" s="310"/>
      <c r="AP357" s="310"/>
      <c r="AQ357" s="310"/>
      <c r="AR357" s="310"/>
      <c r="AS357" s="310"/>
      <c r="AT357" s="311"/>
      <c r="AU357" s="312"/>
      <c r="AV357" s="313"/>
      <c r="AW357" s="313"/>
      <c r="AX357" s="315"/>
      <c r="AY357">
        <f t="shared" si="14"/>
        <v>2</v>
      </c>
    </row>
    <row r="358" spans="1:51" ht="24.75" customHeight="1" x14ac:dyDescent="0.2">
      <c r="A358" s="364"/>
      <c r="B358" s="365"/>
      <c r="C358" s="365"/>
      <c r="D358" s="365"/>
      <c r="E358" s="365"/>
      <c r="F358" s="366"/>
      <c r="G358" s="306"/>
      <c r="H358" s="307"/>
      <c r="I358" s="307"/>
      <c r="J358" s="307"/>
      <c r="K358" s="308"/>
      <c r="L358" s="309"/>
      <c r="M358" s="310"/>
      <c r="N358" s="310"/>
      <c r="O358" s="310"/>
      <c r="P358" s="310"/>
      <c r="Q358" s="310"/>
      <c r="R358" s="310"/>
      <c r="S358" s="310"/>
      <c r="T358" s="310"/>
      <c r="U358" s="310"/>
      <c r="V358" s="310"/>
      <c r="W358" s="310"/>
      <c r="X358" s="311"/>
      <c r="Y358" s="312"/>
      <c r="Z358" s="313"/>
      <c r="AA358" s="313"/>
      <c r="AB358" s="314"/>
      <c r="AC358" s="306"/>
      <c r="AD358" s="307"/>
      <c r="AE358" s="307"/>
      <c r="AF358" s="307"/>
      <c r="AG358" s="308"/>
      <c r="AH358" s="309"/>
      <c r="AI358" s="310"/>
      <c r="AJ358" s="310"/>
      <c r="AK358" s="310"/>
      <c r="AL358" s="310"/>
      <c r="AM358" s="310"/>
      <c r="AN358" s="310"/>
      <c r="AO358" s="310"/>
      <c r="AP358" s="310"/>
      <c r="AQ358" s="310"/>
      <c r="AR358" s="310"/>
      <c r="AS358" s="310"/>
      <c r="AT358" s="311"/>
      <c r="AU358" s="312"/>
      <c r="AV358" s="313"/>
      <c r="AW358" s="313"/>
      <c r="AX358" s="315"/>
      <c r="AY358">
        <f t="shared" si="14"/>
        <v>2</v>
      </c>
    </row>
    <row r="359" spans="1:51" ht="24.75" customHeight="1" x14ac:dyDescent="0.2">
      <c r="A359" s="364"/>
      <c r="B359" s="365"/>
      <c r="C359" s="365"/>
      <c r="D359" s="365"/>
      <c r="E359" s="365"/>
      <c r="F359" s="366"/>
      <c r="G359" s="297" t="s">
        <v>18</v>
      </c>
      <c r="H359" s="298"/>
      <c r="I359" s="298"/>
      <c r="J359" s="298"/>
      <c r="K359" s="298"/>
      <c r="L359" s="299"/>
      <c r="M359" s="300"/>
      <c r="N359" s="300"/>
      <c r="O359" s="300"/>
      <c r="P359" s="300"/>
      <c r="Q359" s="300"/>
      <c r="R359" s="300"/>
      <c r="S359" s="300"/>
      <c r="T359" s="300"/>
      <c r="U359" s="300"/>
      <c r="V359" s="300"/>
      <c r="W359" s="300"/>
      <c r="X359" s="301"/>
      <c r="Y359" s="302">
        <f>SUM(Y349:AB358)</f>
        <v>4.6999999999999993</v>
      </c>
      <c r="Z359" s="303"/>
      <c r="AA359" s="303"/>
      <c r="AB359" s="304"/>
      <c r="AC359" s="297" t="s">
        <v>18</v>
      </c>
      <c r="AD359" s="298"/>
      <c r="AE359" s="298"/>
      <c r="AF359" s="298"/>
      <c r="AG359" s="298"/>
      <c r="AH359" s="299"/>
      <c r="AI359" s="300"/>
      <c r="AJ359" s="300"/>
      <c r="AK359" s="300"/>
      <c r="AL359" s="300"/>
      <c r="AM359" s="300"/>
      <c r="AN359" s="300"/>
      <c r="AO359" s="300"/>
      <c r="AP359" s="300"/>
      <c r="AQ359" s="300"/>
      <c r="AR359" s="300"/>
      <c r="AS359" s="300"/>
      <c r="AT359" s="301"/>
      <c r="AU359" s="302">
        <f>SUM(AU349:AX358)</f>
        <v>1</v>
      </c>
      <c r="AV359" s="303"/>
      <c r="AW359" s="303"/>
      <c r="AX359" s="305"/>
      <c r="AY359">
        <f t="shared" si="14"/>
        <v>2</v>
      </c>
    </row>
    <row r="360" spans="1:51" ht="24.75" customHeight="1" thickBot="1" x14ac:dyDescent="0.25">
      <c r="A360" s="292" t="s">
        <v>651</v>
      </c>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4"/>
      <c r="AL360" s="295" t="s">
        <v>305</v>
      </c>
      <c r="AM360" s="296"/>
      <c r="AN360" s="296"/>
      <c r="AO360" s="94" t="s">
        <v>741</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3"/>
      <c r="B365" s="283"/>
      <c r="C365" s="283" t="s">
        <v>24</v>
      </c>
      <c r="D365" s="283"/>
      <c r="E365" s="283"/>
      <c r="F365" s="283"/>
      <c r="G365" s="283"/>
      <c r="H365" s="283"/>
      <c r="I365" s="283"/>
      <c r="J365" s="256" t="s">
        <v>271</v>
      </c>
      <c r="K365" s="284"/>
      <c r="L365" s="284"/>
      <c r="M365" s="284"/>
      <c r="N365" s="284"/>
      <c r="O365" s="284"/>
      <c r="P365" s="134" t="s">
        <v>25</v>
      </c>
      <c r="Q365" s="134"/>
      <c r="R365" s="134"/>
      <c r="S365" s="134"/>
      <c r="T365" s="134"/>
      <c r="U365" s="134"/>
      <c r="V365" s="134"/>
      <c r="W365" s="134"/>
      <c r="X365" s="134"/>
      <c r="Y365" s="285" t="s">
        <v>270</v>
      </c>
      <c r="Z365" s="286"/>
      <c r="AA365" s="286"/>
      <c r="AB365" s="286"/>
      <c r="AC365" s="256" t="s">
        <v>303</v>
      </c>
      <c r="AD365" s="256"/>
      <c r="AE365" s="256"/>
      <c r="AF365" s="256"/>
      <c r="AG365" s="256"/>
      <c r="AH365" s="285" t="s">
        <v>322</v>
      </c>
      <c r="AI365" s="283"/>
      <c r="AJ365" s="283"/>
      <c r="AK365" s="283"/>
      <c r="AL365" s="283" t="s">
        <v>19</v>
      </c>
      <c r="AM365" s="283"/>
      <c r="AN365" s="283"/>
      <c r="AO365" s="287"/>
      <c r="AP365" s="259" t="s">
        <v>272</v>
      </c>
      <c r="AQ365" s="259"/>
      <c r="AR365" s="259"/>
      <c r="AS365" s="259"/>
      <c r="AT365" s="259"/>
      <c r="AU365" s="259"/>
      <c r="AV365" s="259"/>
      <c r="AW365" s="259"/>
      <c r="AX365" s="259"/>
    </row>
    <row r="366" spans="1:51" ht="30" customHeight="1" x14ac:dyDescent="0.2">
      <c r="A366" s="245">
        <v>1</v>
      </c>
      <c r="B366" s="245">
        <v>1</v>
      </c>
      <c r="C366" s="280" t="s">
        <v>742</v>
      </c>
      <c r="D366" s="266"/>
      <c r="E366" s="266"/>
      <c r="F366" s="266"/>
      <c r="G366" s="266"/>
      <c r="H366" s="266"/>
      <c r="I366" s="266"/>
      <c r="J366" s="248">
        <v>6010505001148</v>
      </c>
      <c r="K366" s="249"/>
      <c r="L366" s="249"/>
      <c r="M366" s="249"/>
      <c r="N366" s="249"/>
      <c r="O366" s="249"/>
      <c r="P366" s="260" t="s">
        <v>744</v>
      </c>
      <c r="Q366" s="250"/>
      <c r="R366" s="250"/>
      <c r="S366" s="250"/>
      <c r="T366" s="250"/>
      <c r="U366" s="250"/>
      <c r="V366" s="250"/>
      <c r="W366" s="250"/>
      <c r="X366" s="250"/>
      <c r="Y366" s="251">
        <v>6</v>
      </c>
      <c r="Z366" s="252"/>
      <c r="AA366" s="252"/>
      <c r="AB366" s="253"/>
      <c r="AC366" s="237" t="s">
        <v>328</v>
      </c>
      <c r="AD366" s="238"/>
      <c r="AE366" s="238"/>
      <c r="AF366" s="238"/>
      <c r="AG366" s="238"/>
      <c r="AH366" s="281">
        <v>1</v>
      </c>
      <c r="AI366" s="282"/>
      <c r="AJ366" s="282"/>
      <c r="AK366" s="282"/>
      <c r="AL366" s="241">
        <v>98</v>
      </c>
      <c r="AM366" s="242"/>
      <c r="AN366" s="242"/>
      <c r="AO366" s="243"/>
      <c r="AP366" s="244" t="s">
        <v>751</v>
      </c>
      <c r="AQ366" s="244"/>
      <c r="AR366" s="244"/>
      <c r="AS366" s="244"/>
      <c r="AT366" s="244"/>
      <c r="AU366" s="244"/>
      <c r="AV366" s="244"/>
      <c r="AW366" s="244"/>
      <c r="AX366" s="244"/>
    </row>
    <row r="367" spans="1:51" ht="30" hidden="1" customHeight="1" x14ac:dyDescent="0.2">
      <c r="A367" s="245">
        <v>2</v>
      </c>
      <c r="B367" s="245">
        <v>1</v>
      </c>
      <c r="C367" s="280"/>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81"/>
      <c r="AI367" s="282"/>
      <c r="AJ367" s="282"/>
      <c r="AK367" s="282"/>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80"/>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80"/>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80"/>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80"/>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80"/>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83"/>
      <c r="B398" s="283"/>
      <c r="C398" s="283" t="s">
        <v>24</v>
      </c>
      <c r="D398" s="283"/>
      <c r="E398" s="283"/>
      <c r="F398" s="283"/>
      <c r="G398" s="283"/>
      <c r="H398" s="283"/>
      <c r="I398" s="283"/>
      <c r="J398" s="256" t="s">
        <v>271</v>
      </c>
      <c r="K398" s="284"/>
      <c r="L398" s="284"/>
      <c r="M398" s="284"/>
      <c r="N398" s="284"/>
      <c r="O398" s="284"/>
      <c r="P398" s="134" t="s">
        <v>25</v>
      </c>
      <c r="Q398" s="134"/>
      <c r="R398" s="134"/>
      <c r="S398" s="134"/>
      <c r="T398" s="134"/>
      <c r="U398" s="134"/>
      <c r="V398" s="134"/>
      <c r="W398" s="134"/>
      <c r="X398" s="134"/>
      <c r="Y398" s="285" t="s">
        <v>270</v>
      </c>
      <c r="Z398" s="286"/>
      <c r="AA398" s="286"/>
      <c r="AB398" s="286"/>
      <c r="AC398" s="256" t="s">
        <v>303</v>
      </c>
      <c r="AD398" s="256"/>
      <c r="AE398" s="256"/>
      <c r="AF398" s="256"/>
      <c r="AG398" s="256"/>
      <c r="AH398" s="285" t="s">
        <v>322</v>
      </c>
      <c r="AI398" s="283"/>
      <c r="AJ398" s="283"/>
      <c r="AK398" s="283"/>
      <c r="AL398" s="283" t="s">
        <v>19</v>
      </c>
      <c r="AM398" s="283"/>
      <c r="AN398" s="283"/>
      <c r="AO398" s="287"/>
      <c r="AP398" s="259" t="s">
        <v>272</v>
      </c>
      <c r="AQ398" s="259"/>
      <c r="AR398" s="259"/>
      <c r="AS398" s="259"/>
      <c r="AT398" s="259"/>
      <c r="AU398" s="259"/>
      <c r="AV398" s="259"/>
      <c r="AW398" s="259"/>
      <c r="AX398" s="259"/>
      <c r="AY398">
        <f>$AY$396</f>
        <v>1</v>
      </c>
    </row>
    <row r="399" spans="1:51" ht="48" customHeight="1" x14ac:dyDescent="0.2">
      <c r="A399" s="245">
        <v>1</v>
      </c>
      <c r="B399" s="245">
        <v>1</v>
      </c>
      <c r="C399" s="280" t="s">
        <v>742</v>
      </c>
      <c r="D399" s="266"/>
      <c r="E399" s="266"/>
      <c r="F399" s="266"/>
      <c r="G399" s="266"/>
      <c r="H399" s="266"/>
      <c r="I399" s="266"/>
      <c r="J399" s="248">
        <v>6010505001148</v>
      </c>
      <c r="K399" s="249"/>
      <c r="L399" s="249"/>
      <c r="M399" s="249"/>
      <c r="N399" s="249"/>
      <c r="O399" s="249"/>
      <c r="P399" s="260" t="s">
        <v>844</v>
      </c>
      <c r="Q399" s="250"/>
      <c r="R399" s="250"/>
      <c r="S399" s="250"/>
      <c r="T399" s="250"/>
      <c r="U399" s="250"/>
      <c r="V399" s="250"/>
      <c r="W399" s="250"/>
      <c r="X399" s="250"/>
      <c r="Y399" s="251">
        <v>0.96</v>
      </c>
      <c r="Z399" s="252"/>
      <c r="AA399" s="252"/>
      <c r="AB399" s="253"/>
      <c r="AC399" s="237" t="s">
        <v>333</v>
      </c>
      <c r="AD399" s="238"/>
      <c r="AE399" s="238"/>
      <c r="AF399" s="238"/>
      <c r="AG399" s="238"/>
      <c r="AH399" s="281" t="s">
        <v>749</v>
      </c>
      <c r="AI399" s="282"/>
      <c r="AJ399" s="282"/>
      <c r="AK399" s="282"/>
      <c r="AL399" s="241" t="s">
        <v>749</v>
      </c>
      <c r="AM399" s="242"/>
      <c r="AN399" s="242"/>
      <c r="AO399" s="243"/>
      <c r="AP399" s="244" t="s">
        <v>749</v>
      </c>
      <c r="AQ399" s="244"/>
      <c r="AR399" s="244"/>
      <c r="AS399" s="244"/>
      <c r="AT399" s="244"/>
      <c r="AU399" s="244"/>
      <c r="AV399" s="244"/>
      <c r="AW399" s="244"/>
      <c r="AX399" s="244"/>
      <c r="AY399">
        <f>$AY$396</f>
        <v>1</v>
      </c>
    </row>
    <row r="400" spans="1:51" ht="30" hidden="1" customHeight="1" x14ac:dyDescent="0.2">
      <c r="A400" s="245">
        <v>2</v>
      </c>
      <c r="B400" s="245">
        <v>1</v>
      </c>
      <c r="C400" s="280"/>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81"/>
      <c r="AI400" s="282"/>
      <c r="AJ400" s="282"/>
      <c r="AK400" s="282"/>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80"/>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80"/>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83"/>
      <c r="B431" s="283"/>
      <c r="C431" s="283" t="s">
        <v>24</v>
      </c>
      <c r="D431" s="283"/>
      <c r="E431" s="283"/>
      <c r="F431" s="283"/>
      <c r="G431" s="283"/>
      <c r="H431" s="283"/>
      <c r="I431" s="283"/>
      <c r="J431" s="256" t="s">
        <v>271</v>
      </c>
      <c r="K431" s="284"/>
      <c r="L431" s="284"/>
      <c r="M431" s="284"/>
      <c r="N431" s="284"/>
      <c r="O431" s="284"/>
      <c r="P431" s="134" t="s">
        <v>25</v>
      </c>
      <c r="Q431" s="134"/>
      <c r="R431" s="134"/>
      <c r="S431" s="134"/>
      <c r="T431" s="134"/>
      <c r="U431" s="134"/>
      <c r="V431" s="134"/>
      <c r="W431" s="134"/>
      <c r="X431" s="134"/>
      <c r="Y431" s="285" t="s">
        <v>270</v>
      </c>
      <c r="Z431" s="286"/>
      <c r="AA431" s="286"/>
      <c r="AB431" s="286"/>
      <c r="AC431" s="256" t="s">
        <v>303</v>
      </c>
      <c r="AD431" s="256"/>
      <c r="AE431" s="256"/>
      <c r="AF431" s="256"/>
      <c r="AG431" s="256"/>
      <c r="AH431" s="285" t="s">
        <v>322</v>
      </c>
      <c r="AI431" s="283"/>
      <c r="AJ431" s="283"/>
      <c r="AK431" s="283"/>
      <c r="AL431" s="283" t="s">
        <v>19</v>
      </c>
      <c r="AM431" s="283"/>
      <c r="AN431" s="283"/>
      <c r="AO431" s="287"/>
      <c r="AP431" s="259" t="s">
        <v>272</v>
      </c>
      <c r="AQ431" s="259"/>
      <c r="AR431" s="259"/>
      <c r="AS431" s="259"/>
      <c r="AT431" s="259"/>
      <c r="AU431" s="259"/>
      <c r="AV431" s="259"/>
      <c r="AW431" s="259"/>
      <c r="AX431" s="259"/>
      <c r="AY431">
        <f>$AY$429</f>
        <v>1</v>
      </c>
    </row>
    <row r="432" spans="1:51" ht="30" customHeight="1" x14ac:dyDescent="0.2">
      <c r="A432" s="245">
        <v>1</v>
      </c>
      <c r="B432" s="245">
        <v>1</v>
      </c>
      <c r="C432" s="280" t="s">
        <v>742</v>
      </c>
      <c r="D432" s="266"/>
      <c r="E432" s="266"/>
      <c r="F432" s="266"/>
      <c r="G432" s="266"/>
      <c r="H432" s="266"/>
      <c r="I432" s="266"/>
      <c r="J432" s="248">
        <v>6010505001148</v>
      </c>
      <c r="K432" s="249"/>
      <c r="L432" s="249"/>
      <c r="M432" s="249"/>
      <c r="N432" s="249"/>
      <c r="O432" s="249"/>
      <c r="P432" s="260" t="s">
        <v>745</v>
      </c>
      <c r="Q432" s="250"/>
      <c r="R432" s="250"/>
      <c r="S432" s="250"/>
      <c r="T432" s="250"/>
      <c r="U432" s="250"/>
      <c r="V432" s="250"/>
      <c r="W432" s="250"/>
      <c r="X432" s="250"/>
      <c r="Y432" s="251">
        <v>4.95</v>
      </c>
      <c r="Z432" s="252"/>
      <c r="AA432" s="252"/>
      <c r="AB432" s="253"/>
      <c r="AC432" s="237" t="s">
        <v>328</v>
      </c>
      <c r="AD432" s="238"/>
      <c r="AE432" s="238"/>
      <c r="AF432" s="238"/>
      <c r="AG432" s="238"/>
      <c r="AH432" s="281">
        <v>1</v>
      </c>
      <c r="AI432" s="282"/>
      <c r="AJ432" s="282"/>
      <c r="AK432" s="282"/>
      <c r="AL432" s="241">
        <v>99</v>
      </c>
      <c r="AM432" s="242"/>
      <c r="AN432" s="242"/>
      <c r="AO432" s="243"/>
      <c r="AP432" s="244" t="s">
        <v>750</v>
      </c>
      <c r="AQ432" s="244"/>
      <c r="AR432" s="244"/>
      <c r="AS432" s="244"/>
      <c r="AT432" s="244"/>
      <c r="AU432" s="244"/>
      <c r="AV432" s="244"/>
      <c r="AW432" s="244"/>
      <c r="AX432" s="244"/>
      <c r="AY432">
        <f>$AY$429</f>
        <v>1</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81"/>
      <c r="AI433" s="282"/>
      <c r="AJ433" s="282"/>
      <c r="AK433" s="282"/>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80"/>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80"/>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83"/>
      <c r="B464" s="283"/>
      <c r="C464" s="283" t="s">
        <v>24</v>
      </c>
      <c r="D464" s="283"/>
      <c r="E464" s="283"/>
      <c r="F464" s="283"/>
      <c r="G464" s="283"/>
      <c r="H464" s="283"/>
      <c r="I464" s="283"/>
      <c r="J464" s="256" t="s">
        <v>271</v>
      </c>
      <c r="K464" s="284"/>
      <c r="L464" s="284"/>
      <c r="M464" s="284"/>
      <c r="N464" s="284"/>
      <c r="O464" s="284"/>
      <c r="P464" s="134" t="s">
        <v>25</v>
      </c>
      <c r="Q464" s="134"/>
      <c r="R464" s="134"/>
      <c r="S464" s="134"/>
      <c r="T464" s="134"/>
      <c r="U464" s="134"/>
      <c r="V464" s="134"/>
      <c r="W464" s="134"/>
      <c r="X464" s="134"/>
      <c r="Y464" s="285" t="s">
        <v>270</v>
      </c>
      <c r="Z464" s="286"/>
      <c r="AA464" s="286"/>
      <c r="AB464" s="286"/>
      <c r="AC464" s="256" t="s">
        <v>303</v>
      </c>
      <c r="AD464" s="256"/>
      <c r="AE464" s="256"/>
      <c r="AF464" s="256"/>
      <c r="AG464" s="256"/>
      <c r="AH464" s="285" t="s">
        <v>322</v>
      </c>
      <c r="AI464" s="283"/>
      <c r="AJ464" s="283"/>
      <c r="AK464" s="283"/>
      <c r="AL464" s="283" t="s">
        <v>19</v>
      </c>
      <c r="AM464" s="283"/>
      <c r="AN464" s="283"/>
      <c r="AO464" s="287"/>
      <c r="AP464" s="259" t="s">
        <v>272</v>
      </c>
      <c r="AQ464" s="259"/>
      <c r="AR464" s="259"/>
      <c r="AS464" s="259"/>
      <c r="AT464" s="259"/>
      <c r="AU464" s="259"/>
      <c r="AV464" s="259"/>
      <c r="AW464" s="259"/>
      <c r="AX464" s="259"/>
      <c r="AY464">
        <f>$AY$462</f>
        <v>1</v>
      </c>
    </row>
    <row r="465" spans="1:51" ht="30" customHeight="1" x14ac:dyDescent="0.2">
      <c r="A465" s="245">
        <v>1</v>
      </c>
      <c r="B465" s="245">
        <v>1</v>
      </c>
      <c r="C465" s="280" t="s">
        <v>743</v>
      </c>
      <c r="D465" s="266"/>
      <c r="E465" s="266"/>
      <c r="F465" s="266"/>
      <c r="G465" s="266"/>
      <c r="H465" s="266"/>
      <c r="I465" s="266"/>
      <c r="J465" s="248">
        <v>2011001056152</v>
      </c>
      <c r="K465" s="249"/>
      <c r="L465" s="249"/>
      <c r="M465" s="249"/>
      <c r="N465" s="249"/>
      <c r="O465" s="249"/>
      <c r="P465" s="260" t="s">
        <v>746</v>
      </c>
      <c r="Q465" s="250"/>
      <c r="R465" s="250"/>
      <c r="S465" s="250"/>
      <c r="T465" s="250"/>
      <c r="U465" s="250"/>
      <c r="V465" s="250"/>
      <c r="W465" s="250"/>
      <c r="X465" s="250"/>
      <c r="Y465" s="251">
        <v>3.85</v>
      </c>
      <c r="Z465" s="252"/>
      <c r="AA465" s="252"/>
      <c r="AB465" s="253"/>
      <c r="AC465" s="237" t="s">
        <v>328</v>
      </c>
      <c r="AD465" s="238"/>
      <c r="AE465" s="238"/>
      <c r="AF465" s="238"/>
      <c r="AG465" s="238"/>
      <c r="AH465" s="281">
        <v>1</v>
      </c>
      <c r="AI465" s="282"/>
      <c r="AJ465" s="282"/>
      <c r="AK465" s="282"/>
      <c r="AL465" s="241">
        <v>95</v>
      </c>
      <c r="AM465" s="242"/>
      <c r="AN465" s="242"/>
      <c r="AO465" s="243"/>
      <c r="AP465" s="244" t="s">
        <v>752</v>
      </c>
      <c r="AQ465" s="244"/>
      <c r="AR465" s="244"/>
      <c r="AS465" s="244"/>
      <c r="AT465" s="244"/>
      <c r="AU465" s="244"/>
      <c r="AV465" s="244"/>
      <c r="AW465" s="244"/>
      <c r="AX465" s="244"/>
      <c r="AY465">
        <f>$AY$462</f>
        <v>1</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81"/>
      <c r="AI466" s="282"/>
      <c r="AJ466" s="282"/>
      <c r="AK466" s="282"/>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80"/>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80"/>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83"/>
      <c r="B497" s="283"/>
      <c r="C497" s="283" t="s">
        <v>24</v>
      </c>
      <c r="D497" s="283"/>
      <c r="E497" s="283"/>
      <c r="F497" s="283"/>
      <c r="G497" s="283"/>
      <c r="H497" s="283"/>
      <c r="I497" s="283"/>
      <c r="J497" s="256" t="s">
        <v>271</v>
      </c>
      <c r="K497" s="284"/>
      <c r="L497" s="284"/>
      <c r="M497" s="284"/>
      <c r="N497" s="284"/>
      <c r="O497" s="284"/>
      <c r="P497" s="134" t="s">
        <v>25</v>
      </c>
      <c r="Q497" s="134"/>
      <c r="R497" s="134"/>
      <c r="S497" s="134"/>
      <c r="T497" s="134"/>
      <c r="U497" s="134"/>
      <c r="V497" s="134"/>
      <c r="W497" s="134"/>
      <c r="X497" s="134"/>
      <c r="Y497" s="285" t="s">
        <v>270</v>
      </c>
      <c r="Z497" s="286"/>
      <c r="AA497" s="286"/>
      <c r="AB497" s="286"/>
      <c r="AC497" s="256" t="s">
        <v>303</v>
      </c>
      <c r="AD497" s="256"/>
      <c r="AE497" s="256"/>
      <c r="AF497" s="256"/>
      <c r="AG497" s="256"/>
      <c r="AH497" s="285" t="s">
        <v>322</v>
      </c>
      <c r="AI497" s="283"/>
      <c r="AJ497" s="283"/>
      <c r="AK497" s="283"/>
      <c r="AL497" s="283" t="s">
        <v>19</v>
      </c>
      <c r="AM497" s="283"/>
      <c r="AN497" s="283"/>
      <c r="AO497" s="287"/>
      <c r="AP497" s="259" t="s">
        <v>272</v>
      </c>
      <c r="AQ497" s="259"/>
      <c r="AR497" s="259"/>
      <c r="AS497" s="259"/>
      <c r="AT497" s="259"/>
      <c r="AU497" s="259"/>
      <c r="AV497" s="259"/>
      <c r="AW497" s="259"/>
      <c r="AX497" s="259"/>
      <c r="AY497">
        <f>$AY$495</f>
        <v>1</v>
      </c>
    </row>
    <row r="498" spans="1:51" ht="30" customHeight="1" x14ac:dyDescent="0.2">
      <c r="A498" s="245">
        <v>1</v>
      </c>
      <c r="B498" s="245">
        <v>1</v>
      </c>
      <c r="C498" s="280" t="s">
        <v>743</v>
      </c>
      <c r="D498" s="266"/>
      <c r="E498" s="266"/>
      <c r="F498" s="266"/>
      <c r="G498" s="266"/>
      <c r="H498" s="266"/>
      <c r="I498" s="266"/>
      <c r="J498" s="248">
        <v>2011001056152</v>
      </c>
      <c r="K498" s="249"/>
      <c r="L498" s="249"/>
      <c r="M498" s="249"/>
      <c r="N498" s="249"/>
      <c r="O498" s="249"/>
      <c r="P498" s="260" t="s">
        <v>747</v>
      </c>
      <c r="Q498" s="250"/>
      <c r="R498" s="250"/>
      <c r="S498" s="250"/>
      <c r="T498" s="250"/>
      <c r="U498" s="250"/>
      <c r="V498" s="250"/>
      <c r="W498" s="250"/>
      <c r="X498" s="250"/>
      <c r="Y498" s="251">
        <v>0.99199999999999999</v>
      </c>
      <c r="Z498" s="252"/>
      <c r="AA498" s="252"/>
      <c r="AB498" s="253"/>
      <c r="AC498" s="237" t="s">
        <v>333</v>
      </c>
      <c r="AD498" s="238"/>
      <c r="AE498" s="238"/>
      <c r="AF498" s="238"/>
      <c r="AG498" s="238"/>
      <c r="AH498" s="281" t="s">
        <v>749</v>
      </c>
      <c r="AI498" s="282"/>
      <c r="AJ498" s="282"/>
      <c r="AK498" s="282"/>
      <c r="AL498" s="241" t="s">
        <v>749</v>
      </c>
      <c r="AM498" s="242"/>
      <c r="AN498" s="242"/>
      <c r="AO498" s="243"/>
      <c r="AP498" s="244" t="s">
        <v>749</v>
      </c>
      <c r="AQ498" s="244"/>
      <c r="AR498" s="244"/>
      <c r="AS498" s="244"/>
      <c r="AT498" s="244"/>
      <c r="AU498" s="244"/>
      <c r="AV498" s="244"/>
      <c r="AW498" s="244"/>
      <c r="AX498" s="244"/>
      <c r="AY498">
        <f>$AY$495</f>
        <v>1</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81"/>
      <c r="AI499" s="282"/>
      <c r="AJ499" s="282"/>
      <c r="AK499" s="282"/>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80"/>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80"/>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83"/>
      <c r="B530" s="283"/>
      <c r="C530" s="283" t="s">
        <v>24</v>
      </c>
      <c r="D530" s="283"/>
      <c r="E530" s="283"/>
      <c r="F530" s="283"/>
      <c r="G530" s="283"/>
      <c r="H530" s="283"/>
      <c r="I530" s="283"/>
      <c r="J530" s="256" t="s">
        <v>271</v>
      </c>
      <c r="K530" s="284"/>
      <c r="L530" s="284"/>
      <c r="M530" s="284"/>
      <c r="N530" s="284"/>
      <c r="O530" s="284"/>
      <c r="P530" s="134" t="s">
        <v>25</v>
      </c>
      <c r="Q530" s="134"/>
      <c r="R530" s="134"/>
      <c r="S530" s="134"/>
      <c r="T530" s="134"/>
      <c r="U530" s="134"/>
      <c r="V530" s="134"/>
      <c r="W530" s="134"/>
      <c r="X530" s="134"/>
      <c r="Y530" s="285" t="s">
        <v>270</v>
      </c>
      <c r="Z530" s="286"/>
      <c r="AA530" s="286"/>
      <c r="AB530" s="286"/>
      <c r="AC530" s="256" t="s">
        <v>303</v>
      </c>
      <c r="AD530" s="256"/>
      <c r="AE530" s="256"/>
      <c r="AF530" s="256"/>
      <c r="AG530" s="256"/>
      <c r="AH530" s="285" t="s">
        <v>322</v>
      </c>
      <c r="AI530" s="283"/>
      <c r="AJ530" s="283"/>
      <c r="AK530" s="283"/>
      <c r="AL530" s="283" t="s">
        <v>19</v>
      </c>
      <c r="AM530" s="283"/>
      <c r="AN530" s="283"/>
      <c r="AO530" s="287"/>
      <c r="AP530" s="259" t="s">
        <v>272</v>
      </c>
      <c r="AQ530" s="259"/>
      <c r="AR530" s="259"/>
      <c r="AS530" s="259"/>
      <c r="AT530" s="259"/>
      <c r="AU530" s="259"/>
      <c r="AV530" s="259"/>
      <c r="AW530" s="259"/>
      <c r="AX530" s="259"/>
      <c r="AY530">
        <f>$AY$528</f>
        <v>1</v>
      </c>
    </row>
    <row r="531" spans="1:51" ht="30" customHeight="1" x14ac:dyDescent="0.2">
      <c r="A531" s="245">
        <v>1</v>
      </c>
      <c r="B531" s="245">
        <v>1</v>
      </c>
      <c r="C531" s="280" t="s">
        <v>742</v>
      </c>
      <c r="D531" s="266"/>
      <c r="E531" s="266"/>
      <c r="F531" s="266"/>
      <c r="G531" s="266"/>
      <c r="H531" s="266"/>
      <c r="I531" s="266"/>
      <c r="J531" s="248">
        <v>6010505001148</v>
      </c>
      <c r="K531" s="249"/>
      <c r="L531" s="249"/>
      <c r="M531" s="249"/>
      <c r="N531" s="249"/>
      <c r="O531" s="249"/>
      <c r="P531" s="260" t="s">
        <v>748</v>
      </c>
      <c r="Q531" s="250"/>
      <c r="R531" s="250"/>
      <c r="S531" s="250"/>
      <c r="T531" s="250"/>
      <c r="U531" s="250"/>
      <c r="V531" s="250"/>
      <c r="W531" s="250"/>
      <c r="X531" s="250"/>
      <c r="Y531" s="251">
        <v>0.97899999999999998</v>
      </c>
      <c r="Z531" s="252"/>
      <c r="AA531" s="252"/>
      <c r="AB531" s="253"/>
      <c r="AC531" s="237" t="s">
        <v>333</v>
      </c>
      <c r="AD531" s="238"/>
      <c r="AE531" s="238"/>
      <c r="AF531" s="238"/>
      <c r="AG531" s="238"/>
      <c r="AH531" s="281" t="s">
        <v>749</v>
      </c>
      <c r="AI531" s="282"/>
      <c r="AJ531" s="282"/>
      <c r="AK531" s="282"/>
      <c r="AL531" s="241" t="s">
        <v>749</v>
      </c>
      <c r="AM531" s="242"/>
      <c r="AN531" s="242"/>
      <c r="AO531" s="243"/>
      <c r="AP531" s="244" t="s">
        <v>749</v>
      </c>
      <c r="AQ531" s="244"/>
      <c r="AR531" s="244"/>
      <c r="AS531" s="244"/>
      <c r="AT531" s="244"/>
      <c r="AU531" s="244"/>
      <c r="AV531" s="244"/>
      <c r="AW531" s="244"/>
      <c r="AX531" s="244"/>
      <c r="AY531">
        <f>$AY$528</f>
        <v>1</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81"/>
      <c r="AI532" s="282"/>
      <c r="AJ532" s="282"/>
      <c r="AK532" s="282"/>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80"/>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80"/>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83"/>
      <c r="B563" s="283"/>
      <c r="C563" s="283" t="s">
        <v>24</v>
      </c>
      <c r="D563" s="283"/>
      <c r="E563" s="283"/>
      <c r="F563" s="283"/>
      <c r="G563" s="283"/>
      <c r="H563" s="283"/>
      <c r="I563" s="283"/>
      <c r="J563" s="256" t="s">
        <v>271</v>
      </c>
      <c r="K563" s="284"/>
      <c r="L563" s="284"/>
      <c r="M563" s="284"/>
      <c r="N563" s="284"/>
      <c r="O563" s="284"/>
      <c r="P563" s="134" t="s">
        <v>25</v>
      </c>
      <c r="Q563" s="134"/>
      <c r="R563" s="134"/>
      <c r="S563" s="134"/>
      <c r="T563" s="134"/>
      <c r="U563" s="134"/>
      <c r="V563" s="134"/>
      <c r="W563" s="134"/>
      <c r="X563" s="134"/>
      <c r="Y563" s="285" t="s">
        <v>270</v>
      </c>
      <c r="Z563" s="286"/>
      <c r="AA563" s="286"/>
      <c r="AB563" s="286"/>
      <c r="AC563" s="256" t="s">
        <v>303</v>
      </c>
      <c r="AD563" s="256"/>
      <c r="AE563" s="256"/>
      <c r="AF563" s="256"/>
      <c r="AG563" s="256"/>
      <c r="AH563" s="285" t="s">
        <v>322</v>
      </c>
      <c r="AI563" s="283"/>
      <c r="AJ563" s="283"/>
      <c r="AK563" s="283"/>
      <c r="AL563" s="283" t="s">
        <v>19</v>
      </c>
      <c r="AM563" s="283"/>
      <c r="AN563" s="283"/>
      <c r="AO563" s="287"/>
      <c r="AP563" s="259" t="s">
        <v>272</v>
      </c>
      <c r="AQ563" s="259"/>
      <c r="AR563" s="259"/>
      <c r="AS563" s="259"/>
      <c r="AT563" s="259"/>
      <c r="AU563" s="259"/>
      <c r="AV563" s="259"/>
      <c r="AW563" s="259"/>
      <c r="AX563" s="259"/>
      <c r="AY563">
        <f>$AY$561</f>
        <v>1</v>
      </c>
    </row>
    <row r="564" spans="1:51" ht="30" customHeight="1" x14ac:dyDescent="0.2">
      <c r="A564" s="245">
        <v>1</v>
      </c>
      <c r="B564" s="245">
        <v>1</v>
      </c>
      <c r="C564" s="280" t="s">
        <v>772</v>
      </c>
      <c r="D564" s="266"/>
      <c r="E564" s="266"/>
      <c r="F564" s="266"/>
      <c r="G564" s="266"/>
      <c r="H564" s="266"/>
      <c r="I564" s="266"/>
      <c r="J564" s="248">
        <v>6010505001148</v>
      </c>
      <c r="K564" s="249"/>
      <c r="L564" s="249"/>
      <c r="M564" s="249"/>
      <c r="N564" s="249"/>
      <c r="O564" s="249"/>
      <c r="P564" s="260" t="s">
        <v>773</v>
      </c>
      <c r="Q564" s="250"/>
      <c r="R564" s="250"/>
      <c r="S564" s="250"/>
      <c r="T564" s="250"/>
      <c r="U564" s="250"/>
      <c r="V564" s="250"/>
      <c r="W564" s="250"/>
      <c r="X564" s="250"/>
      <c r="Y564" s="251">
        <v>4.7</v>
      </c>
      <c r="Z564" s="252"/>
      <c r="AA564" s="252"/>
      <c r="AB564" s="253"/>
      <c r="AC564" s="237" t="s">
        <v>327</v>
      </c>
      <c r="AD564" s="238"/>
      <c r="AE564" s="238"/>
      <c r="AF564" s="238"/>
      <c r="AG564" s="238"/>
      <c r="AH564" s="281">
        <v>1</v>
      </c>
      <c r="AI564" s="282"/>
      <c r="AJ564" s="282"/>
      <c r="AK564" s="282"/>
      <c r="AL564" s="241">
        <v>92</v>
      </c>
      <c r="AM564" s="242"/>
      <c r="AN564" s="242"/>
      <c r="AO564" s="243"/>
      <c r="AP564" s="244" t="s">
        <v>727</v>
      </c>
      <c r="AQ564" s="244"/>
      <c r="AR564" s="244"/>
      <c r="AS564" s="244"/>
      <c r="AT564" s="244"/>
      <c r="AU564" s="244"/>
      <c r="AV564" s="244"/>
      <c r="AW564" s="244"/>
      <c r="AX564" s="244"/>
      <c r="AY564">
        <f>$AY$561</f>
        <v>1</v>
      </c>
    </row>
    <row r="565" spans="1:51" ht="30" customHeight="1" x14ac:dyDescent="0.2">
      <c r="A565" s="245">
        <v>2</v>
      </c>
      <c r="B565" s="245">
        <v>1</v>
      </c>
      <c r="C565" s="272" t="s">
        <v>830</v>
      </c>
      <c r="D565" s="266"/>
      <c r="E565" s="266"/>
      <c r="F565" s="266"/>
      <c r="G565" s="266"/>
      <c r="H565" s="266"/>
      <c r="I565" s="266"/>
      <c r="J565" s="273">
        <v>9130001059915</v>
      </c>
      <c r="K565" s="249"/>
      <c r="L565" s="249"/>
      <c r="M565" s="249"/>
      <c r="N565" s="249"/>
      <c r="O565" s="249"/>
      <c r="P565" s="274" t="s">
        <v>820</v>
      </c>
      <c r="Q565" s="250"/>
      <c r="R565" s="250"/>
      <c r="S565" s="250"/>
      <c r="T565" s="250"/>
      <c r="U565" s="250"/>
      <c r="V565" s="250"/>
      <c r="W565" s="250"/>
      <c r="X565" s="250"/>
      <c r="Y565" s="275">
        <v>4</v>
      </c>
      <c r="Z565" s="276"/>
      <c r="AA565" s="276"/>
      <c r="AB565" s="277"/>
      <c r="AC565" s="278" t="s">
        <v>327</v>
      </c>
      <c r="AD565" s="279"/>
      <c r="AE565" s="279"/>
      <c r="AF565" s="279"/>
      <c r="AG565" s="279"/>
      <c r="AH565" s="267">
        <v>1</v>
      </c>
      <c r="AI565" s="268"/>
      <c r="AJ565" s="268"/>
      <c r="AK565" s="268"/>
      <c r="AL565" s="269">
        <v>59</v>
      </c>
      <c r="AM565" s="270"/>
      <c r="AN565" s="270"/>
      <c r="AO565" s="271"/>
      <c r="AP565" s="288" t="s">
        <v>358</v>
      </c>
      <c r="AQ565" s="289"/>
      <c r="AR565" s="289"/>
      <c r="AS565" s="289"/>
      <c r="AT565" s="289"/>
      <c r="AU565" s="289"/>
      <c r="AV565" s="289"/>
      <c r="AW565" s="289"/>
      <c r="AX565" s="290"/>
      <c r="AY565">
        <f>COUNTA($C$565)</f>
        <v>1</v>
      </c>
    </row>
    <row r="566" spans="1:51" ht="30" customHeight="1" x14ac:dyDescent="0.2">
      <c r="A566" s="245">
        <v>3</v>
      </c>
      <c r="B566" s="245">
        <v>1</v>
      </c>
      <c r="C566" s="272" t="s">
        <v>831</v>
      </c>
      <c r="D566" s="266"/>
      <c r="E566" s="266"/>
      <c r="F566" s="266"/>
      <c r="G566" s="266"/>
      <c r="H566" s="266"/>
      <c r="I566" s="266"/>
      <c r="J566" s="273">
        <v>4030001011832</v>
      </c>
      <c r="K566" s="249"/>
      <c r="L566" s="249"/>
      <c r="M566" s="249"/>
      <c r="N566" s="249"/>
      <c r="O566" s="249"/>
      <c r="P566" s="274" t="s">
        <v>821</v>
      </c>
      <c r="Q566" s="250"/>
      <c r="R566" s="250"/>
      <c r="S566" s="250"/>
      <c r="T566" s="250"/>
      <c r="U566" s="250"/>
      <c r="V566" s="250"/>
      <c r="W566" s="250"/>
      <c r="X566" s="250"/>
      <c r="Y566" s="275">
        <v>1.2</v>
      </c>
      <c r="Z566" s="276"/>
      <c r="AA566" s="276"/>
      <c r="AB566" s="277"/>
      <c r="AC566" s="278" t="s">
        <v>327</v>
      </c>
      <c r="AD566" s="279"/>
      <c r="AE566" s="279"/>
      <c r="AF566" s="279"/>
      <c r="AG566" s="279"/>
      <c r="AH566" s="291">
        <v>2</v>
      </c>
      <c r="AI566" s="240"/>
      <c r="AJ566" s="240"/>
      <c r="AK566" s="240"/>
      <c r="AL566" s="269">
        <v>55.6</v>
      </c>
      <c r="AM566" s="270"/>
      <c r="AN566" s="270"/>
      <c r="AO566" s="271"/>
      <c r="AP566" s="288" t="s">
        <v>358</v>
      </c>
      <c r="AQ566" s="289"/>
      <c r="AR566" s="289"/>
      <c r="AS566" s="289"/>
      <c r="AT566" s="289"/>
      <c r="AU566" s="289"/>
      <c r="AV566" s="289"/>
      <c r="AW566" s="289"/>
      <c r="AX566" s="290"/>
      <c r="AY566">
        <f>COUNTA($C$566)</f>
        <v>1</v>
      </c>
    </row>
    <row r="567" spans="1:51" ht="30" hidden="1" customHeight="1" x14ac:dyDescent="0.2">
      <c r="A567" s="245">
        <v>4</v>
      </c>
      <c r="B567" s="245">
        <v>1</v>
      </c>
      <c r="C567" s="280"/>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83"/>
      <c r="B596" s="283"/>
      <c r="C596" s="283" t="s">
        <v>24</v>
      </c>
      <c r="D596" s="283"/>
      <c r="E596" s="283"/>
      <c r="F596" s="283"/>
      <c r="G596" s="283"/>
      <c r="H596" s="283"/>
      <c r="I596" s="283"/>
      <c r="J596" s="256" t="s">
        <v>271</v>
      </c>
      <c r="K596" s="284"/>
      <c r="L596" s="284"/>
      <c r="M596" s="284"/>
      <c r="N596" s="284"/>
      <c r="O596" s="284"/>
      <c r="P596" s="134" t="s">
        <v>25</v>
      </c>
      <c r="Q596" s="134"/>
      <c r="R596" s="134"/>
      <c r="S596" s="134"/>
      <c r="T596" s="134"/>
      <c r="U596" s="134"/>
      <c r="V596" s="134"/>
      <c r="W596" s="134"/>
      <c r="X596" s="134"/>
      <c r="Y596" s="285" t="s">
        <v>270</v>
      </c>
      <c r="Z596" s="286"/>
      <c r="AA596" s="286"/>
      <c r="AB596" s="286"/>
      <c r="AC596" s="256" t="s">
        <v>303</v>
      </c>
      <c r="AD596" s="256"/>
      <c r="AE596" s="256"/>
      <c r="AF596" s="256"/>
      <c r="AG596" s="256"/>
      <c r="AH596" s="285" t="s">
        <v>322</v>
      </c>
      <c r="AI596" s="283"/>
      <c r="AJ596" s="283"/>
      <c r="AK596" s="283"/>
      <c r="AL596" s="283" t="s">
        <v>19</v>
      </c>
      <c r="AM596" s="283"/>
      <c r="AN596" s="283"/>
      <c r="AO596" s="287"/>
      <c r="AP596" s="259" t="s">
        <v>272</v>
      </c>
      <c r="AQ596" s="259"/>
      <c r="AR596" s="259"/>
      <c r="AS596" s="259"/>
      <c r="AT596" s="259"/>
      <c r="AU596" s="259"/>
      <c r="AV596" s="259"/>
      <c r="AW596" s="259"/>
      <c r="AX596" s="259"/>
      <c r="AY596">
        <f>$AY$594</f>
        <v>1</v>
      </c>
    </row>
    <row r="597" spans="1:51" ht="30" customHeight="1" x14ac:dyDescent="0.2">
      <c r="A597" s="245">
        <v>1</v>
      </c>
      <c r="B597" s="245">
        <v>1</v>
      </c>
      <c r="C597" s="280" t="s">
        <v>775</v>
      </c>
      <c r="D597" s="266"/>
      <c r="E597" s="266"/>
      <c r="F597" s="266"/>
      <c r="G597" s="266"/>
      <c r="H597" s="266"/>
      <c r="I597" s="266"/>
      <c r="J597" s="248">
        <v>6360001013505</v>
      </c>
      <c r="K597" s="249"/>
      <c r="L597" s="249"/>
      <c r="M597" s="249"/>
      <c r="N597" s="249"/>
      <c r="O597" s="249"/>
      <c r="P597" s="260" t="s">
        <v>774</v>
      </c>
      <c r="Q597" s="250"/>
      <c r="R597" s="250"/>
      <c r="S597" s="250"/>
      <c r="T597" s="250"/>
      <c r="U597" s="250"/>
      <c r="V597" s="250"/>
      <c r="W597" s="250"/>
      <c r="X597" s="250"/>
      <c r="Y597" s="251">
        <v>1</v>
      </c>
      <c r="Z597" s="252"/>
      <c r="AA597" s="252"/>
      <c r="AB597" s="253"/>
      <c r="AC597" s="237" t="s">
        <v>333</v>
      </c>
      <c r="AD597" s="238"/>
      <c r="AE597" s="238"/>
      <c r="AF597" s="238"/>
      <c r="AG597" s="238"/>
      <c r="AH597" s="281" t="s">
        <v>727</v>
      </c>
      <c r="AI597" s="282"/>
      <c r="AJ597" s="282"/>
      <c r="AK597" s="282"/>
      <c r="AL597" s="241" t="s">
        <v>727</v>
      </c>
      <c r="AM597" s="242"/>
      <c r="AN597" s="242"/>
      <c r="AO597" s="243"/>
      <c r="AP597" s="244" t="s">
        <v>727</v>
      </c>
      <c r="AQ597" s="244"/>
      <c r="AR597" s="244"/>
      <c r="AS597" s="244"/>
      <c r="AT597" s="244"/>
      <c r="AU597" s="244"/>
      <c r="AV597" s="244"/>
      <c r="AW597" s="244"/>
      <c r="AX597" s="244"/>
      <c r="AY597">
        <f>$AY$594</f>
        <v>1</v>
      </c>
    </row>
    <row r="598" spans="1:51" ht="30" customHeight="1" x14ac:dyDescent="0.2">
      <c r="A598" s="245">
        <v>2</v>
      </c>
      <c r="B598" s="245">
        <v>1</v>
      </c>
      <c r="C598" s="272" t="s">
        <v>829</v>
      </c>
      <c r="D598" s="266"/>
      <c r="E598" s="266"/>
      <c r="F598" s="266"/>
      <c r="G598" s="266"/>
      <c r="H598" s="266"/>
      <c r="I598" s="266"/>
      <c r="J598" s="273">
        <v>1360005004075</v>
      </c>
      <c r="K598" s="249"/>
      <c r="L598" s="249"/>
      <c r="M598" s="249"/>
      <c r="N598" s="249"/>
      <c r="O598" s="249"/>
      <c r="P598" s="274" t="s">
        <v>822</v>
      </c>
      <c r="Q598" s="250"/>
      <c r="R598" s="250"/>
      <c r="S598" s="250"/>
      <c r="T598" s="250"/>
      <c r="U598" s="250"/>
      <c r="V598" s="250"/>
      <c r="W598" s="250"/>
      <c r="X598" s="250"/>
      <c r="Y598" s="275">
        <v>0.99</v>
      </c>
      <c r="Z598" s="276"/>
      <c r="AA598" s="276"/>
      <c r="AB598" s="277"/>
      <c r="AC598" s="278" t="s">
        <v>333</v>
      </c>
      <c r="AD598" s="279"/>
      <c r="AE598" s="279"/>
      <c r="AF598" s="279"/>
      <c r="AG598" s="279"/>
      <c r="AH598" s="267" t="s">
        <v>358</v>
      </c>
      <c r="AI598" s="268"/>
      <c r="AJ598" s="268"/>
      <c r="AK598" s="268"/>
      <c r="AL598" s="269" t="s">
        <v>358</v>
      </c>
      <c r="AM598" s="270"/>
      <c r="AN598" s="270"/>
      <c r="AO598" s="271"/>
      <c r="AP598" s="244" t="s">
        <v>358</v>
      </c>
      <c r="AQ598" s="244"/>
      <c r="AR598" s="244"/>
      <c r="AS598" s="244"/>
      <c r="AT598" s="244"/>
      <c r="AU598" s="244"/>
      <c r="AV598" s="244"/>
      <c r="AW598" s="244"/>
      <c r="AX598" s="244"/>
      <c r="AY598">
        <f>COUNTA($C$598)</f>
        <v>1</v>
      </c>
    </row>
    <row r="599" spans="1:51" ht="30" customHeight="1" x14ac:dyDescent="0.2">
      <c r="A599" s="245">
        <v>3</v>
      </c>
      <c r="B599" s="245">
        <v>1</v>
      </c>
      <c r="C599" s="272" t="s">
        <v>832</v>
      </c>
      <c r="D599" s="266"/>
      <c r="E599" s="266"/>
      <c r="F599" s="266"/>
      <c r="G599" s="266"/>
      <c r="H599" s="266"/>
      <c r="I599" s="266"/>
      <c r="J599" s="273">
        <v>3340001019820</v>
      </c>
      <c r="K599" s="249"/>
      <c r="L599" s="249"/>
      <c r="M599" s="249"/>
      <c r="N599" s="249"/>
      <c r="O599" s="249"/>
      <c r="P599" s="274" t="s">
        <v>823</v>
      </c>
      <c r="Q599" s="250"/>
      <c r="R599" s="250"/>
      <c r="S599" s="250"/>
      <c r="T599" s="250"/>
      <c r="U599" s="250"/>
      <c r="V599" s="250"/>
      <c r="W599" s="250"/>
      <c r="X599" s="250"/>
      <c r="Y599" s="275">
        <v>0.98</v>
      </c>
      <c r="Z599" s="276"/>
      <c r="AA599" s="276"/>
      <c r="AB599" s="277"/>
      <c r="AC599" s="278" t="s">
        <v>333</v>
      </c>
      <c r="AD599" s="279"/>
      <c r="AE599" s="279"/>
      <c r="AF599" s="279"/>
      <c r="AG599" s="279"/>
      <c r="AH599" s="267" t="s">
        <v>358</v>
      </c>
      <c r="AI599" s="268"/>
      <c r="AJ599" s="268"/>
      <c r="AK599" s="268"/>
      <c r="AL599" s="269" t="s">
        <v>358</v>
      </c>
      <c r="AM599" s="270"/>
      <c r="AN599" s="270"/>
      <c r="AO599" s="271"/>
      <c r="AP599" s="244" t="s">
        <v>358</v>
      </c>
      <c r="AQ599" s="244"/>
      <c r="AR599" s="244"/>
      <c r="AS599" s="244"/>
      <c r="AT599" s="244"/>
      <c r="AU599" s="244"/>
      <c r="AV599" s="244"/>
      <c r="AW599" s="244"/>
      <c r="AX599" s="244"/>
      <c r="AY599">
        <f>COUNTA($C$599)</f>
        <v>1</v>
      </c>
    </row>
    <row r="600" spans="1:51" ht="30" customHeight="1" x14ac:dyDescent="0.2">
      <c r="A600" s="245">
        <v>4</v>
      </c>
      <c r="B600" s="245">
        <v>1</v>
      </c>
      <c r="C600" s="272" t="s">
        <v>830</v>
      </c>
      <c r="D600" s="266"/>
      <c r="E600" s="266"/>
      <c r="F600" s="266"/>
      <c r="G600" s="266"/>
      <c r="H600" s="266"/>
      <c r="I600" s="266"/>
      <c r="J600" s="273">
        <v>9130001059915</v>
      </c>
      <c r="K600" s="249"/>
      <c r="L600" s="249"/>
      <c r="M600" s="249"/>
      <c r="N600" s="249"/>
      <c r="O600" s="249"/>
      <c r="P600" s="274" t="s">
        <v>824</v>
      </c>
      <c r="Q600" s="250"/>
      <c r="R600" s="250"/>
      <c r="S600" s="250"/>
      <c r="T600" s="250"/>
      <c r="U600" s="250"/>
      <c r="V600" s="250"/>
      <c r="W600" s="250"/>
      <c r="X600" s="250"/>
      <c r="Y600" s="275">
        <v>0.98</v>
      </c>
      <c r="Z600" s="276"/>
      <c r="AA600" s="276"/>
      <c r="AB600" s="277"/>
      <c r="AC600" s="278" t="s">
        <v>333</v>
      </c>
      <c r="AD600" s="279"/>
      <c r="AE600" s="279"/>
      <c r="AF600" s="279"/>
      <c r="AG600" s="279"/>
      <c r="AH600" s="267" t="s">
        <v>358</v>
      </c>
      <c r="AI600" s="268"/>
      <c r="AJ600" s="268"/>
      <c r="AK600" s="268"/>
      <c r="AL600" s="269" t="s">
        <v>358</v>
      </c>
      <c r="AM600" s="270"/>
      <c r="AN600" s="270"/>
      <c r="AO600" s="271"/>
      <c r="AP600" s="244" t="s">
        <v>358</v>
      </c>
      <c r="AQ600" s="244"/>
      <c r="AR600" s="244"/>
      <c r="AS600" s="244"/>
      <c r="AT600" s="244"/>
      <c r="AU600" s="244"/>
      <c r="AV600" s="244"/>
      <c r="AW600" s="244"/>
      <c r="AX600" s="244"/>
      <c r="AY600">
        <f>COUNTA($C$600)</f>
        <v>1</v>
      </c>
    </row>
    <row r="601" spans="1:51" ht="30" customHeight="1" x14ac:dyDescent="0.2">
      <c r="A601" s="245">
        <v>5</v>
      </c>
      <c r="B601" s="245">
        <v>1</v>
      </c>
      <c r="C601" s="272" t="s">
        <v>838</v>
      </c>
      <c r="D601" s="266"/>
      <c r="E601" s="266"/>
      <c r="F601" s="266"/>
      <c r="G601" s="266"/>
      <c r="H601" s="266"/>
      <c r="I601" s="266"/>
      <c r="J601" s="273">
        <v>6360001023000</v>
      </c>
      <c r="K601" s="249"/>
      <c r="L601" s="249"/>
      <c r="M601" s="249"/>
      <c r="N601" s="249"/>
      <c r="O601" s="249"/>
      <c r="P601" s="274" t="s">
        <v>841</v>
      </c>
      <c r="Q601" s="250"/>
      <c r="R601" s="250"/>
      <c r="S601" s="250"/>
      <c r="T601" s="250"/>
      <c r="U601" s="250"/>
      <c r="V601" s="250"/>
      <c r="W601" s="250"/>
      <c r="X601" s="250"/>
      <c r="Y601" s="275">
        <v>0.6</v>
      </c>
      <c r="Z601" s="276"/>
      <c r="AA601" s="276"/>
      <c r="AB601" s="277"/>
      <c r="AC601" s="278" t="s">
        <v>333</v>
      </c>
      <c r="AD601" s="279"/>
      <c r="AE601" s="279"/>
      <c r="AF601" s="279"/>
      <c r="AG601" s="279"/>
      <c r="AH601" s="267" t="s">
        <v>358</v>
      </c>
      <c r="AI601" s="268"/>
      <c r="AJ601" s="268"/>
      <c r="AK601" s="268"/>
      <c r="AL601" s="269" t="s">
        <v>358</v>
      </c>
      <c r="AM601" s="270"/>
      <c r="AN601" s="270"/>
      <c r="AO601" s="271"/>
      <c r="AP601" s="244" t="s">
        <v>358</v>
      </c>
      <c r="AQ601" s="244"/>
      <c r="AR601" s="244"/>
      <c r="AS601" s="244"/>
      <c r="AT601" s="244"/>
      <c r="AU601" s="244"/>
      <c r="AV601" s="244"/>
      <c r="AW601" s="244"/>
      <c r="AX601" s="244"/>
      <c r="AY601">
        <f>COUNTA($C$601)</f>
        <v>1</v>
      </c>
    </row>
    <row r="602" spans="1:51" ht="30" customHeight="1" x14ac:dyDescent="0.2">
      <c r="A602" s="245">
        <v>6</v>
      </c>
      <c r="B602" s="245">
        <v>1</v>
      </c>
      <c r="C602" s="272" t="s">
        <v>833</v>
      </c>
      <c r="D602" s="266"/>
      <c r="E602" s="266"/>
      <c r="F602" s="266"/>
      <c r="G602" s="266"/>
      <c r="H602" s="266"/>
      <c r="I602" s="266"/>
      <c r="J602" s="273">
        <v>6340001003012</v>
      </c>
      <c r="K602" s="249"/>
      <c r="L602" s="249"/>
      <c r="M602" s="249"/>
      <c r="N602" s="249"/>
      <c r="O602" s="249"/>
      <c r="P602" s="274" t="s">
        <v>839</v>
      </c>
      <c r="Q602" s="250"/>
      <c r="R602" s="250"/>
      <c r="S602" s="250"/>
      <c r="T602" s="250"/>
      <c r="U602" s="250"/>
      <c r="V602" s="250"/>
      <c r="W602" s="250"/>
      <c r="X602" s="250"/>
      <c r="Y602" s="275">
        <v>0.4</v>
      </c>
      <c r="Z602" s="276"/>
      <c r="AA602" s="276"/>
      <c r="AB602" s="277"/>
      <c r="AC602" s="278" t="s">
        <v>333</v>
      </c>
      <c r="AD602" s="279"/>
      <c r="AE602" s="279"/>
      <c r="AF602" s="279"/>
      <c r="AG602" s="279"/>
      <c r="AH602" s="267" t="s">
        <v>358</v>
      </c>
      <c r="AI602" s="268"/>
      <c r="AJ602" s="268"/>
      <c r="AK602" s="268"/>
      <c r="AL602" s="269" t="s">
        <v>358</v>
      </c>
      <c r="AM602" s="270"/>
      <c r="AN602" s="270"/>
      <c r="AO602" s="271"/>
      <c r="AP602" s="244" t="s">
        <v>358</v>
      </c>
      <c r="AQ602" s="244"/>
      <c r="AR602" s="244"/>
      <c r="AS602" s="244"/>
      <c r="AT602" s="244"/>
      <c r="AU602" s="244"/>
      <c r="AV602" s="244"/>
      <c r="AW602" s="244"/>
      <c r="AX602" s="244"/>
      <c r="AY602">
        <f>COUNTA($C$602)</f>
        <v>1</v>
      </c>
    </row>
    <row r="603" spans="1:51" ht="30" customHeight="1" x14ac:dyDescent="0.2">
      <c r="A603" s="245">
        <v>7</v>
      </c>
      <c r="B603" s="245">
        <v>1</v>
      </c>
      <c r="C603" s="272" t="s">
        <v>833</v>
      </c>
      <c r="D603" s="266"/>
      <c r="E603" s="266"/>
      <c r="F603" s="266"/>
      <c r="G603" s="266"/>
      <c r="H603" s="266"/>
      <c r="I603" s="266"/>
      <c r="J603" s="273">
        <v>6340001003012</v>
      </c>
      <c r="K603" s="249"/>
      <c r="L603" s="249"/>
      <c r="M603" s="249"/>
      <c r="N603" s="249"/>
      <c r="O603" s="249"/>
      <c r="P603" s="274" t="s">
        <v>825</v>
      </c>
      <c r="Q603" s="250"/>
      <c r="R603" s="250"/>
      <c r="S603" s="250"/>
      <c r="T603" s="250"/>
      <c r="U603" s="250"/>
      <c r="V603" s="250"/>
      <c r="W603" s="250"/>
      <c r="X603" s="250"/>
      <c r="Y603" s="275">
        <v>0.21</v>
      </c>
      <c r="Z603" s="276"/>
      <c r="AA603" s="276"/>
      <c r="AB603" s="277"/>
      <c r="AC603" s="278" t="s">
        <v>333</v>
      </c>
      <c r="AD603" s="279"/>
      <c r="AE603" s="279"/>
      <c r="AF603" s="279"/>
      <c r="AG603" s="279"/>
      <c r="AH603" s="267" t="s">
        <v>358</v>
      </c>
      <c r="AI603" s="268"/>
      <c r="AJ603" s="268"/>
      <c r="AK603" s="268"/>
      <c r="AL603" s="269" t="s">
        <v>358</v>
      </c>
      <c r="AM603" s="270"/>
      <c r="AN603" s="270"/>
      <c r="AO603" s="271"/>
      <c r="AP603" s="244" t="s">
        <v>358</v>
      </c>
      <c r="AQ603" s="244"/>
      <c r="AR603" s="244"/>
      <c r="AS603" s="244"/>
      <c r="AT603" s="244"/>
      <c r="AU603" s="244"/>
      <c r="AV603" s="244"/>
      <c r="AW603" s="244"/>
      <c r="AX603" s="244"/>
      <c r="AY603">
        <f>COUNTA($C$603)</f>
        <v>1</v>
      </c>
    </row>
    <row r="604" spans="1:51" ht="28.5" customHeight="1" x14ac:dyDescent="0.2">
      <c r="A604" s="245">
        <v>8</v>
      </c>
      <c r="B604" s="245">
        <v>1</v>
      </c>
      <c r="C604" s="272" t="s">
        <v>834</v>
      </c>
      <c r="D604" s="266"/>
      <c r="E604" s="266"/>
      <c r="F604" s="266"/>
      <c r="G604" s="266"/>
      <c r="H604" s="266"/>
      <c r="I604" s="266"/>
      <c r="J604" s="273">
        <v>6360005001332</v>
      </c>
      <c r="K604" s="249"/>
      <c r="L604" s="249"/>
      <c r="M604" s="249"/>
      <c r="N604" s="249"/>
      <c r="O604" s="249"/>
      <c r="P604" s="274" t="s">
        <v>826</v>
      </c>
      <c r="Q604" s="250"/>
      <c r="R604" s="250"/>
      <c r="S604" s="250"/>
      <c r="T604" s="250"/>
      <c r="U604" s="250"/>
      <c r="V604" s="250"/>
      <c r="W604" s="250"/>
      <c r="X604" s="250"/>
      <c r="Y604" s="275">
        <v>0.09</v>
      </c>
      <c r="Z604" s="276"/>
      <c r="AA604" s="276"/>
      <c r="AB604" s="277"/>
      <c r="AC604" s="278" t="s">
        <v>333</v>
      </c>
      <c r="AD604" s="279"/>
      <c r="AE604" s="279"/>
      <c r="AF604" s="279"/>
      <c r="AG604" s="279"/>
      <c r="AH604" s="267" t="s">
        <v>358</v>
      </c>
      <c r="AI604" s="268"/>
      <c r="AJ604" s="268"/>
      <c r="AK604" s="268"/>
      <c r="AL604" s="269" t="s">
        <v>358</v>
      </c>
      <c r="AM604" s="270"/>
      <c r="AN604" s="270"/>
      <c r="AO604" s="271"/>
      <c r="AP604" s="244" t="s">
        <v>358</v>
      </c>
      <c r="AQ604" s="244"/>
      <c r="AR604" s="244"/>
      <c r="AS604" s="244"/>
      <c r="AT604" s="244"/>
      <c r="AU604" s="244"/>
      <c r="AV604" s="244"/>
      <c r="AW604" s="244"/>
      <c r="AX604" s="244"/>
      <c r="AY604">
        <f>COUNTA($C$604)</f>
        <v>1</v>
      </c>
    </row>
    <row r="605" spans="1:51" ht="27" customHeight="1" x14ac:dyDescent="0.2">
      <c r="A605" s="245">
        <v>9</v>
      </c>
      <c r="B605" s="245">
        <v>1</v>
      </c>
      <c r="C605" s="280" t="s">
        <v>840</v>
      </c>
      <c r="D605" s="266"/>
      <c r="E605" s="266"/>
      <c r="F605" s="266"/>
      <c r="G605" s="266"/>
      <c r="H605" s="266"/>
      <c r="I605" s="266"/>
      <c r="J605" s="248" t="s">
        <v>689</v>
      </c>
      <c r="K605" s="249"/>
      <c r="L605" s="249"/>
      <c r="M605" s="249"/>
      <c r="N605" s="249"/>
      <c r="O605" s="249"/>
      <c r="P605" s="260" t="s">
        <v>842</v>
      </c>
      <c r="Q605" s="250"/>
      <c r="R605" s="250"/>
      <c r="S605" s="250"/>
      <c r="T605" s="250"/>
      <c r="U605" s="250"/>
      <c r="V605" s="250"/>
      <c r="W605" s="250"/>
      <c r="X605" s="250"/>
      <c r="Y605" s="251">
        <v>0.06</v>
      </c>
      <c r="Z605" s="252"/>
      <c r="AA605" s="252"/>
      <c r="AB605" s="253"/>
      <c r="AC605" s="278" t="s">
        <v>333</v>
      </c>
      <c r="AD605" s="279"/>
      <c r="AE605" s="279"/>
      <c r="AF605" s="279"/>
      <c r="AG605" s="279"/>
      <c r="AH605" s="267" t="s">
        <v>358</v>
      </c>
      <c r="AI605" s="268"/>
      <c r="AJ605" s="268"/>
      <c r="AK605" s="268"/>
      <c r="AL605" s="269" t="s">
        <v>358</v>
      </c>
      <c r="AM605" s="270"/>
      <c r="AN605" s="270"/>
      <c r="AO605" s="271"/>
      <c r="AP605" s="244" t="s">
        <v>358</v>
      </c>
      <c r="AQ605" s="244"/>
      <c r="AR605" s="244"/>
      <c r="AS605" s="244"/>
      <c r="AT605" s="244"/>
      <c r="AU605" s="244"/>
      <c r="AV605" s="244"/>
      <c r="AW605" s="244"/>
      <c r="AX605" s="244"/>
      <c r="AY605">
        <f>COUNTA($C$605)</f>
        <v>1</v>
      </c>
    </row>
    <row r="606" spans="1:51" ht="27" customHeight="1" x14ac:dyDescent="0.2">
      <c r="A606" s="245">
        <v>10</v>
      </c>
      <c r="B606" s="245">
        <v>1</v>
      </c>
      <c r="C606" s="272" t="s">
        <v>835</v>
      </c>
      <c r="D606" s="266"/>
      <c r="E606" s="266"/>
      <c r="F606" s="266"/>
      <c r="G606" s="266"/>
      <c r="H606" s="266"/>
      <c r="I606" s="266"/>
      <c r="J606" s="273">
        <v>7340001004265</v>
      </c>
      <c r="K606" s="249"/>
      <c r="L606" s="249"/>
      <c r="M606" s="249"/>
      <c r="N606" s="249"/>
      <c r="O606" s="249"/>
      <c r="P606" s="274" t="s">
        <v>827</v>
      </c>
      <c r="Q606" s="250"/>
      <c r="R606" s="250"/>
      <c r="S606" s="250"/>
      <c r="T606" s="250"/>
      <c r="U606" s="250"/>
      <c r="V606" s="250"/>
      <c r="W606" s="250"/>
      <c r="X606" s="250"/>
      <c r="Y606" s="275">
        <v>0.04</v>
      </c>
      <c r="Z606" s="276"/>
      <c r="AA606" s="276"/>
      <c r="AB606" s="277"/>
      <c r="AC606" s="278" t="s">
        <v>333</v>
      </c>
      <c r="AD606" s="279"/>
      <c r="AE606" s="279"/>
      <c r="AF606" s="279"/>
      <c r="AG606" s="279"/>
      <c r="AH606" s="267" t="s">
        <v>358</v>
      </c>
      <c r="AI606" s="268"/>
      <c r="AJ606" s="268"/>
      <c r="AK606" s="268"/>
      <c r="AL606" s="269" t="s">
        <v>358</v>
      </c>
      <c r="AM606" s="270"/>
      <c r="AN606" s="270"/>
      <c r="AO606" s="271"/>
      <c r="AP606" s="244" t="s">
        <v>358</v>
      </c>
      <c r="AQ606" s="244"/>
      <c r="AR606" s="244"/>
      <c r="AS606" s="244"/>
      <c r="AT606" s="244"/>
      <c r="AU606" s="244"/>
      <c r="AV606" s="244"/>
      <c r="AW606" s="244"/>
      <c r="AX606" s="244"/>
      <c r="AY606">
        <f>COUNTA($C$606)</f>
        <v>1</v>
      </c>
    </row>
    <row r="607" spans="1:51" ht="9" hidden="1" customHeight="1" x14ac:dyDescent="0.2">
      <c r="A607" s="245">
        <v>11</v>
      </c>
      <c r="B607" s="245">
        <v>1</v>
      </c>
      <c r="C607" s="272"/>
      <c r="D607" s="266"/>
      <c r="E607" s="266"/>
      <c r="F607" s="266"/>
      <c r="G607" s="266"/>
      <c r="H607" s="266"/>
      <c r="I607" s="266"/>
      <c r="J607" s="273"/>
      <c r="K607" s="249"/>
      <c r="L607" s="249"/>
      <c r="M607" s="249"/>
      <c r="N607" s="249"/>
      <c r="O607" s="249"/>
      <c r="P607" s="274"/>
      <c r="Q607" s="250"/>
      <c r="R607" s="250"/>
      <c r="S607" s="250"/>
      <c r="T607" s="250"/>
      <c r="U607" s="250"/>
      <c r="V607" s="250"/>
      <c r="W607" s="250"/>
      <c r="X607" s="250"/>
      <c r="Y607" s="275"/>
      <c r="Z607" s="276"/>
      <c r="AA607" s="276"/>
      <c r="AB607" s="277"/>
      <c r="AC607" s="278"/>
      <c r="AD607" s="279"/>
      <c r="AE607" s="279"/>
      <c r="AF607" s="279"/>
      <c r="AG607" s="279"/>
      <c r="AH607" s="267"/>
      <c r="AI607" s="268"/>
      <c r="AJ607" s="268"/>
      <c r="AK607" s="268"/>
      <c r="AL607" s="269"/>
      <c r="AM607" s="270"/>
      <c r="AN607" s="270"/>
      <c r="AO607" s="271"/>
      <c r="AP607" s="244"/>
      <c r="AQ607" s="244"/>
      <c r="AR607" s="244"/>
      <c r="AS607" s="244"/>
      <c r="AT607" s="244"/>
      <c r="AU607" s="244"/>
      <c r="AV607" s="244"/>
      <c r="AW607" s="244"/>
      <c r="AX607" s="244"/>
      <c r="AY607">
        <f>COUNTA($C$607)</f>
        <v>0</v>
      </c>
    </row>
    <row r="608" spans="1:51" ht="9" hidden="1" customHeight="1" x14ac:dyDescent="0.2">
      <c r="A608" s="245">
        <v>12</v>
      </c>
      <c r="B608" s="245">
        <v>1</v>
      </c>
      <c r="C608" s="272"/>
      <c r="D608" s="266"/>
      <c r="E608" s="266"/>
      <c r="F608" s="266"/>
      <c r="G608" s="266"/>
      <c r="H608" s="266"/>
      <c r="I608" s="266"/>
      <c r="J608" s="273"/>
      <c r="K608" s="249"/>
      <c r="L608" s="249"/>
      <c r="M608" s="249"/>
      <c r="N608" s="249"/>
      <c r="O608" s="249"/>
      <c r="P608" s="274"/>
      <c r="Q608" s="250"/>
      <c r="R608" s="250"/>
      <c r="S608" s="250"/>
      <c r="T608" s="250"/>
      <c r="U608" s="250"/>
      <c r="V608" s="250"/>
      <c r="W608" s="250"/>
      <c r="X608" s="250"/>
      <c r="Y608" s="275"/>
      <c r="Z608" s="276"/>
      <c r="AA608" s="276"/>
      <c r="AB608" s="277"/>
      <c r="AC608" s="278"/>
      <c r="AD608" s="279"/>
      <c r="AE608" s="279"/>
      <c r="AF608" s="279"/>
      <c r="AG608" s="279"/>
      <c r="AH608" s="267"/>
      <c r="AI608" s="268"/>
      <c r="AJ608" s="268"/>
      <c r="AK608" s="268"/>
      <c r="AL608" s="269"/>
      <c r="AM608" s="270"/>
      <c r="AN608" s="270"/>
      <c r="AO608" s="271"/>
      <c r="AP608" s="244"/>
      <c r="AQ608" s="244"/>
      <c r="AR608" s="244"/>
      <c r="AS608" s="244"/>
      <c r="AT608" s="244"/>
      <c r="AU608" s="244"/>
      <c r="AV608" s="244"/>
      <c r="AW608" s="244"/>
      <c r="AX608" s="244"/>
      <c r="AY608">
        <f>COUNTA($C$608)</f>
        <v>0</v>
      </c>
    </row>
    <row r="609" spans="1:51" ht="9" hidden="1" customHeight="1" x14ac:dyDescent="0.2">
      <c r="A609" s="245">
        <v>13</v>
      </c>
      <c r="B609" s="245">
        <v>1</v>
      </c>
      <c r="C609" s="272"/>
      <c r="D609" s="266"/>
      <c r="E609" s="266"/>
      <c r="F609" s="266"/>
      <c r="G609" s="266"/>
      <c r="H609" s="266"/>
      <c r="I609" s="266"/>
      <c r="J609" s="273"/>
      <c r="K609" s="249"/>
      <c r="L609" s="249"/>
      <c r="M609" s="249"/>
      <c r="N609" s="249"/>
      <c r="O609" s="249"/>
      <c r="P609" s="274"/>
      <c r="Q609" s="250"/>
      <c r="R609" s="250"/>
      <c r="S609" s="250"/>
      <c r="T609" s="250"/>
      <c r="U609" s="250"/>
      <c r="V609" s="250"/>
      <c r="W609" s="250"/>
      <c r="X609" s="250"/>
      <c r="Y609" s="275"/>
      <c r="Z609" s="276"/>
      <c r="AA609" s="276"/>
      <c r="AB609" s="277"/>
      <c r="AC609" s="278"/>
      <c r="AD609" s="279"/>
      <c r="AE609" s="279"/>
      <c r="AF609" s="279"/>
      <c r="AG609" s="279"/>
      <c r="AH609" s="267"/>
      <c r="AI609" s="268"/>
      <c r="AJ609" s="268"/>
      <c r="AK609" s="268"/>
      <c r="AL609" s="269"/>
      <c r="AM609" s="270"/>
      <c r="AN609" s="270"/>
      <c r="AO609" s="271"/>
      <c r="AP609" s="244"/>
      <c r="AQ609" s="244"/>
      <c r="AR609" s="244"/>
      <c r="AS609" s="244"/>
      <c r="AT609" s="244"/>
      <c r="AU609" s="244"/>
      <c r="AV609" s="244"/>
      <c r="AW609" s="244"/>
      <c r="AX609" s="244"/>
      <c r="AY609">
        <f>COUNTA($C$609)</f>
        <v>0</v>
      </c>
    </row>
    <row r="610" spans="1:51" ht="9"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9"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9"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9"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9"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9"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9"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9"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9"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9"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9"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9"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9"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9"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9"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9"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9"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652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305</v>
      </c>
      <c r="AM627" s="265"/>
      <c r="AN627" s="265"/>
      <c r="AO627" s="75" t="s">
        <v>741</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239</v>
      </c>
      <c r="D630" s="257"/>
      <c r="E630" s="256" t="s">
        <v>238</v>
      </c>
      <c r="F630" s="257"/>
      <c r="G630" s="257"/>
      <c r="H630" s="257"/>
      <c r="I630" s="257"/>
      <c r="J630" s="256" t="s">
        <v>271</v>
      </c>
      <c r="K630" s="256"/>
      <c r="L630" s="256"/>
      <c r="M630" s="256"/>
      <c r="N630" s="256"/>
      <c r="O630" s="256"/>
      <c r="P630" s="256" t="s">
        <v>25</v>
      </c>
      <c r="Q630" s="256"/>
      <c r="R630" s="256"/>
      <c r="S630" s="256"/>
      <c r="T630" s="256"/>
      <c r="U630" s="256"/>
      <c r="V630" s="256"/>
      <c r="W630" s="256"/>
      <c r="X630" s="256"/>
      <c r="Y630" s="256" t="s">
        <v>273</v>
      </c>
      <c r="Z630" s="257"/>
      <c r="AA630" s="257"/>
      <c r="AB630" s="257"/>
      <c r="AC630" s="256" t="s">
        <v>227</v>
      </c>
      <c r="AD630" s="256"/>
      <c r="AE630" s="256"/>
      <c r="AF630" s="256"/>
      <c r="AG630" s="256"/>
      <c r="AH630" s="256" t="s">
        <v>234</v>
      </c>
      <c r="AI630" s="257"/>
      <c r="AJ630" s="257"/>
      <c r="AK630" s="257"/>
      <c r="AL630" s="257" t="s">
        <v>19</v>
      </c>
      <c r="AM630" s="257"/>
      <c r="AN630" s="257"/>
      <c r="AO630" s="258"/>
      <c r="AP630" s="259" t="s">
        <v>299</v>
      </c>
      <c r="AQ630" s="259"/>
      <c r="AR630" s="259"/>
      <c r="AS630" s="259"/>
      <c r="AT630" s="259"/>
      <c r="AU630" s="259"/>
      <c r="AV630" s="259"/>
      <c r="AW630" s="259"/>
      <c r="AX630" s="259"/>
    </row>
    <row r="631" spans="1:51" ht="30" customHeight="1" x14ac:dyDescent="0.2">
      <c r="A631" s="245">
        <v>1</v>
      </c>
      <c r="B631" s="245">
        <v>1</v>
      </c>
      <c r="C631" s="246"/>
      <c r="D631" s="246"/>
      <c r="E631" s="255" t="s">
        <v>358</v>
      </c>
      <c r="F631" s="247"/>
      <c r="G631" s="247"/>
      <c r="H631" s="247"/>
      <c r="I631" s="247"/>
      <c r="J631" s="248" t="s">
        <v>358</v>
      </c>
      <c r="K631" s="249"/>
      <c r="L631" s="249"/>
      <c r="M631" s="249"/>
      <c r="N631" s="249"/>
      <c r="O631" s="249"/>
      <c r="P631" s="260" t="s">
        <v>358</v>
      </c>
      <c r="Q631" s="250"/>
      <c r="R631" s="250"/>
      <c r="S631" s="250"/>
      <c r="T631" s="250"/>
      <c r="U631" s="250"/>
      <c r="V631" s="250"/>
      <c r="W631" s="250"/>
      <c r="X631" s="250"/>
      <c r="Y631" s="251" t="s">
        <v>358</v>
      </c>
      <c r="Z631" s="252"/>
      <c r="AA631" s="252"/>
      <c r="AB631" s="253"/>
      <c r="AC631" s="237"/>
      <c r="AD631" s="238"/>
      <c r="AE631" s="238"/>
      <c r="AF631" s="238"/>
      <c r="AG631" s="238"/>
      <c r="AH631" s="239" t="s">
        <v>358</v>
      </c>
      <c r="AI631" s="240"/>
      <c r="AJ631" s="240"/>
      <c r="AK631" s="240"/>
      <c r="AL631" s="241" t="s">
        <v>358</v>
      </c>
      <c r="AM631" s="242"/>
      <c r="AN631" s="242"/>
      <c r="AO631" s="243"/>
      <c r="AP631" s="244" t="s">
        <v>358</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427" priority="1077">
      <formula>IF(RIGHT(TEXT(P14,"0.#"),1)=".",FALSE,TRUE)</formula>
    </cfRule>
    <cfRule type="expression" dxfId="1426" priority="1078">
      <formula>IF(RIGHT(TEXT(P14,"0.#"),1)=".",TRUE,FALSE)</formula>
    </cfRule>
  </conditionalFormatting>
  <conditionalFormatting sqref="P18:AX18">
    <cfRule type="expression" dxfId="1425" priority="1075">
      <formula>IF(RIGHT(TEXT(P18,"0.#"),1)=".",FALSE,TRUE)</formula>
    </cfRule>
    <cfRule type="expression" dxfId="1424" priority="1076">
      <formula>IF(RIGHT(TEXT(P18,"0.#"),1)=".",TRUE,FALSE)</formula>
    </cfRule>
  </conditionalFormatting>
  <conditionalFormatting sqref="Y320">
    <cfRule type="expression" dxfId="1423" priority="1071">
      <formula>IF(RIGHT(TEXT(Y320,"0.#"),1)=".",FALSE,TRUE)</formula>
    </cfRule>
    <cfRule type="expression" dxfId="1422" priority="1072">
      <formula>IF(RIGHT(TEXT(Y320,"0.#"),1)=".",TRUE,FALSE)</formula>
    </cfRule>
  </conditionalFormatting>
  <conditionalFormatting sqref="Y351:Y358 Y349 Y342:Y345 Y330:Y332">
    <cfRule type="expression" dxfId="1421" priority="1051">
      <formula>IF(RIGHT(TEXT(Y330,"0.#"),1)=".",FALSE,TRUE)</formula>
    </cfRule>
    <cfRule type="expression" dxfId="1420" priority="1052">
      <formula>IF(RIGHT(TEXT(Y330,"0.#"),1)=".",TRUE,FALSE)</formula>
    </cfRule>
  </conditionalFormatting>
  <conditionalFormatting sqref="P15:AJ17 P13:AX13 AR15:AX15">
    <cfRule type="expression" dxfId="1419" priority="1069">
      <formula>IF(RIGHT(TEXT(P13,"0.#"),1)=".",FALSE,TRUE)</formula>
    </cfRule>
    <cfRule type="expression" dxfId="1418" priority="1070">
      <formula>IF(RIGHT(TEXT(P13,"0.#"),1)=".",TRUE,FALSE)</formula>
    </cfRule>
  </conditionalFormatting>
  <conditionalFormatting sqref="P19:AJ19">
    <cfRule type="expression" dxfId="1417" priority="1067">
      <formula>IF(RIGHT(TEXT(P19,"0.#"),1)=".",FALSE,TRUE)</formula>
    </cfRule>
    <cfRule type="expression" dxfId="1416" priority="1068">
      <formula>IF(RIGHT(TEXT(P19,"0.#"),1)=".",TRUE,FALSE)</formula>
    </cfRule>
  </conditionalFormatting>
  <conditionalFormatting sqref="AE32 AQ32">
    <cfRule type="expression" dxfId="1415" priority="1065">
      <formula>IF(RIGHT(TEXT(AE32,"0.#"),1)=".",FALSE,TRUE)</formula>
    </cfRule>
    <cfRule type="expression" dxfId="1414" priority="1066">
      <formula>IF(RIGHT(TEXT(AE32,"0.#"),1)=".",TRUE,FALSE)</formula>
    </cfRule>
  </conditionalFormatting>
  <conditionalFormatting sqref="Y316:Y319">
    <cfRule type="expression" dxfId="1413" priority="1063">
      <formula>IF(RIGHT(TEXT(Y316,"0.#"),1)=".",FALSE,TRUE)</formula>
    </cfRule>
    <cfRule type="expression" dxfId="1412" priority="1064">
      <formula>IF(RIGHT(TEXT(Y316,"0.#"),1)=".",TRUE,FALSE)</formula>
    </cfRule>
  </conditionalFormatting>
  <conditionalFormatting sqref="AU320">
    <cfRule type="expression" dxfId="1411" priority="1059">
      <formula>IF(RIGHT(TEXT(AU320,"0.#"),1)=".",FALSE,TRUE)</formula>
    </cfRule>
    <cfRule type="expression" dxfId="1410" priority="1060">
      <formula>IF(RIGHT(TEXT(AU320,"0.#"),1)=".",TRUE,FALSE)</formula>
    </cfRule>
  </conditionalFormatting>
  <conditionalFormatting sqref="AU315:AU319">
    <cfRule type="expression" dxfId="1409" priority="1057">
      <formula>IF(RIGHT(TEXT(AU315,"0.#"),1)=".",FALSE,TRUE)</formula>
    </cfRule>
    <cfRule type="expression" dxfId="1408" priority="1058">
      <formula>IF(RIGHT(TEXT(AU315,"0.#"),1)=".",TRUE,FALSE)</formula>
    </cfRule>
  </conditionalFormatting>
  <conditionalFormatting sqref="Y350">
    <cfRule type="expression" dxfId="1407" priority="1055">
      <formula>IF(RIGHT(TEXT(Y350,"0.#"),1)=".",FALSE,TRUE)</formula>
    </cfRule>
    <cfRule type="expression" dxfId="1406" priority="1056">
      <formula>IF(RIGHT(TEXT(Y350,"0.#"),1)=".",TRUE,FALSE)</formula>
    </cfRule>
  </conditionalFormatting>
  <conditionalFormatting sqref="Y359 Y346 Y333">
    <cfRule type="expression" dxfId="1405" priority="1053">
      <formula>IF(RIGHT(TEXT(Y333,"0.#"),1)=".",FALSE,TRUE)</formula>
    </cfRule>
    <cfRule type="expression" dxfId="1404" priority="1054">
      <formula>IF(RIGHT(TEXT(Y333,"0.#"),1)=".",TRUE,FALSE)</formula>
    </cfRule>
  </conditionalFormatting>
  <conditionalFormatting sqref="AU350">
    <cfRule type="expression" dxfId="1403" priority="1049">
      <formula>IF(RIGHT(TEXT(AU350,"0.#"),1)=".",FALSE,TRUE)</formula>
    </cfRule>
    <cfRule type="expression" dxfId="1402" priority="1050">
      <formula>IF(RIGHT(TEXT(AU350,"0.#"),1)=".",TRUE,FALSE)</formula>
    </cfRule>
  </conditionalFormatting>
  <conditionalFormatting sqref="AU359 AU346 AU333">
    <cfRule type="expression" dxfId="1401" priority="1047">
      <formula>IF(RIGHT(TEXT(AU333,"0.#"),1)=".",FALSE,TRUE)</formula>
    </cfRule>
    <cfRule type="expression" dxfId="1400" priority="1048">
      <formula>IF(RIGHT(TEXT(AU333,"0.#"),1)=".",TRUE,FALSE)</formula>
    </cfRule>
  </conditionalFormatting>
  <conditionalFormatting sqref="AU351:AU358 AU349 AU341:AU345 AU329:AU332">
    <cfRule type="expression" dxfId="1399" priority="1045">
      <formula>IF(RIGHT(TEXT(AU329,"0.#"),1)=".",FALSE,TRUE)</formula>
    </cfRule>
    <cfRule type="expression" dxfId="1398" priority="1046">
      <formula>IF(RIGHT(TEXT(AU329,"0.#"),1)=".",TRUE,FALSE)</formula>
    </cfRule>
  </conditionalFormatting>
  <conditionalFormatting sqref="AI32">
    <cfRule type="expression" dxfId="1397" priority="1043">
      <formula>IF(RIGHT(TEXT(AI32,"0.#"),1)=".",FALSE,TRUE)</formula>
    </cfRule>
    <cfRule type="expression" dxfId="1396" priority="1044">
      <formula>IF(RIGHT(TEXT(AI32,"0.#"),1)=".",TRUE,FALSE)</formula>
    </cfRule>
  </conditionalFormatting>
  <conditionalFormatting sqref="AM32">
    <cfRule type="expression" dxfId="1395" priority="1041">
      <formula>IF(RIGHT(TEXT(AM32,"0.#"),1)=".",FALSE,TRUE)</formula>
    </cfRule>
    <cfRule type="expression" dxfId="1394" priority="1042">
      <formula>IF(RIGHT(TEXT(AM32,"0.#"),1)=".",TRUE,FALSE)</formula>
    </cfRule>
  </conditionalFormatting>
  <conditionalFormatting sqref="AE33">
    <cfRule type="expression" dxfId="1393" priority="1039">
      <formula>IF(RIGHT(TEXT(AE33,"0.#"),1)=".",FALSE,TRUE)</formula>
    </cfRule>
    <cfRule type="expression" dxfId="1392" priority="1040">
      <formula>IF(RIGHT(TEXT(AE33,"0.#"),1)=".",TRUE,FALSE)</formula>
    </cfRule>
  </conditionalFormatting>
  <conditionalFormatting sqref="AI33">
    <cfRule type="expression" dxfId="1391" priority="1037">
      <formula>IF(RIGHT(TEXT(AI33,"0.#"),1)=".",FALSE,TRUE)</formula>
    </cfRule>
    <cfRule type="expression" dxfId="1390" priority="1038">
      <formula>IF(RIGHT(TEXT(AI33,"0.#"),1)=".",TRUE,FALSE)</formula>
    </cfRule>
  </conditionalFormatting>
  <conditionalFormatting sqref="AM33">
    <cfRule type="expression" dxfId="1389" priority="1035">
      <formula>IF(RIGHT(TEXT(AM33,"0.#"),1)=".",FALSE,TRUE)</formula>
    </cfRule>
    <cfRule type="expression" dxfId="1388" priority="1036">
      <formula>IF(RIGHT(TEXT(AM33,"0.#"),1)=".",TRUE,FALSE)</formula>
    </cfRule>
  </conditionalFormatting>
  <conditionalFormatting sqref="AQ33">
    <cfRule type="expression" dxfId="1387" priority="1033">
      <formula>IF(RIGHT(TEXT(AQ33,"0.#"),1)=".",FALSE,TRUE)</formula>
    </cfRule>
    <cfRule type="expression" dxfId="1386" priority="1034">
      <formula>IF(RIGHT(TEXT(AQ33,"0.#"),1)=".",TRUE,FALSE)</formula>
    </cfRule>
  </conditionalFormatting>
  <conditionalFormatting sqref="AE210">
    <cfRule type="expression" dxfId="1385" priority="1031">
      <formula>IF(RIGHT(TEXT(AE210,"0.#"),1)=".",FALSE,TRUE)</formula>
    </cfRule>
    <cfRule type="expression" dxfId="1384" priority="1032">
      <formula>IF(RIGHT(TEXT(AE210,"0.#"),1)=".",TRUE,FALSE)</formula>
    </cfRule>
  </conditionalFormatting>
  <conditionalFormatting sqref="AE211">
    <cfRule type="expression" dxfId="1383" priority="1029">
      <formula>IF(RIGHT(TEXT(AE211,"0.#"),1)=".",FALSE,TRUE)</formula>
    </cfRule>
    <cfRule type="expression" dxfId="1382" priority="1030">
      <formula>IF(RIGHT(TEXT(AE211,"0.#"),1)=".",TRUE,FALSE)</formula>
    </cfRule>
  </conditionalFormatting>
  <conditionalFormatting sqref="AE212">
    <cfRule type="expression" dxfId="1381" priority="1027">
      <formula>IF(RIGHT(TEXT(AE212,"0.#"),1)=".",FALSE,TRUE)</formula>
    </cfRule>
    <cfRule type="expression" dxfId="1380" priority="1028">
      <formula>IF(RIGHT(TEXT(AE212,"0.#"),1)=".",TRUE,FALSE)</formula>
    </cfRule>
  </conditionalFormatting>
  <conditionalFormatting sqref="AI212">
    <cfRule type="expression" dxfId="1379" priority="1025">
      <formula>IF(RIGHT(TEXT(AI212,"0.#"),1)=".",FALSE,TRUE)</formula>
    </cfRule>
    <cfRule type="expression" dxfId="1378" priority="1026">
      <formula>IF(RIGHT(TEXT(AI212,"0.#"),1)=".",TRUE,FALSE)</formula>
    </cfRule>
  </conditionalFormatting>
  <conditionalFormatting sqref="AI211">
    <cfRule type="expression" dxfId="1377" priority="1023">
      <formula>IF(RIGHT(TEXT(AI211,"0.#"),1)=".",FALSE,TRUE)</formula>
    </cfRule>
    <cfRule type="expression" dxfId="1376" priority="1024">
      <formula>IF(RIGHT(TEXT(AI211,"0.#"),1)=".",TRUE,FALSE)</formula>
    </cfRule>
  </conditionalFormatting>
  <conditionalFormatting sqref="AI210">
    <cfRule type="expression" dxfId="1375" priority="1021">
      <formula>IF(RIGHT(TEXT(AI210,"0.#"),1)=".",FALSE,TRUE)</formula>
    </cfRule>
    <cfRule type="expression" dxfId="1374" priority="1022">
      <formula>IF(RIGHT(TEXT(AI210,"0.#"),1)=".",TRUE,FALSE)</formula>
    </cfRule>
  </conditionalFormatting>
  <conditionalFormatting sqref="AM210">
    <cfRule type="expression" dxfId="1373" priority="1019">
      <formula>IF(RIGHT(TEXT(AM210,"0.#"),1)=".",FALSE,TRUE)</formula>
    </cfRule>
    <cfRule type="expression" dxfId="1372" priority="1020">
      <formula>IF(RIGHT(TEXT(AM210,"0.#"),1)=".",TRUE,FALSE)</formula>
    </cfRule>
  </conditionalFormatting>
  <conditionalFormatting sqref="AM211">
    <cfRule type="expression" dxfId="1371" priority="1017">
      <formula>IF(RIGHT(TEXT(AM211,"0.#"),1)=".",FALSE,TRUE)</formula>
    </cfRule>
    <cfRule type="expression" dxfId="1370" priority="1018">
      <formula>IF(RIGHT(TEXT(AM211,"0.#"),1)=".",TRUE,FALSE)</formula>
    </cfRule>
  </conditionalFormatting>
  <conditionalFormatting sqref="AM212">
    <cfRule type="expression" dxfId="1369" priority="1015">
      <formula>IF(RIGHT(TEXT(AM212,"0.#"),1)=".",FALSE,TRUE)</formula>
    </cfRule>
    <cfRule type="expression" dxfId="1368" priority="1016">
      <formula>IF(RIGHT(TEXT(AM212,"0.#"),1)=".",TRUE,FALSE)</formula>
    </cfRule>
  </conditionalFormatting>
  <conditionalFormatting sqref="AL368:AO395">
    <cfRule type="expression" dxfId="1367" priority="1011">
      <formula>IF(AND(AL368&gt;=0, RIGHT(TEXT(AL368,"0.#"),1)&lt;&gt;"."),TRUE,FALSE)</formula>
    </cfRule>
    <cfRule type="expression" dxfId="1366" priority="1012">
      <formula>IF(AND(AL368&gt;=0, RIGHT(TEXT(AL368,"0.#"),1)="."),TRUE,FALSE)</formula>
    </cfRule>
    <cfRule type="expression" dxfId="1365" priority="1013">
      <formula>IF(AND(AL368&lt;0, RIGHT(TEXT(AL368,"0.#"),1)&lt;&gt;"."),TRUE,FALSE)</formula>
    </cfRule>
    <cfRule type="expression" dxfId="1364" priority="1014">
      <formula>IF(AND(AL368&lt;0, RIGHT(TEXT(AL368,"0.#"),1)="."),TRUE,FALSE)</formula>
    </cfRule>
  </conditionalFormatting>
  <conditionalFormatting sqref="AQ210:AQ212">
    <cfRule type="expression" dxfId="1363" priority="1009">
      <formula>IF(RIGHT(TEXT(AQ210,"0.#"),1)=".",FALSE,TRUE)</formula>
    </cfRule>
    <cfRule type="expression" dxfId="1362" priority="1010">
      <formula>IF(RIGHT(TEXT(AQ210,"0.#"),1)=".",TRUE,FALSE)</formula>
    </cfRule>
  </conditionalFormatting>
  <conditionalFormatting sqref="AU210:AU212">
    <cfRule type="expression" dxfId="1361" priority="1007">
      <formula>IF(RIGHT(TEXT(AU210,"0.#"),1)=".",FALSE,TRUE)</formula>
    </cfRule>
    <cfRule type="expression" dxfId="1360" priority="1008">
      <formula>IF(RIGHT(TEXT(AU210,"0.#"),1)=".",TRUE,FALSE)</formula>
    </cfRule>
  </conditionalFormatting>
  <conditionalFormatting sqref="Y368:Y395">
    <cfRule type="expression" dxfId="1359" priority="1005">
      <formula>IF(RIGHT(TEXT(Y368,"0.#"),1)=".",FALSE,TRUE)</formula>
    </cfRule>
    <cfRule type="expression" dxfId="1358" priority="1006">
      <formula>IF(RIGHT(TEXT(Y368,"0.#"),1)=".",TRUE,FALSE)</formula>
    </cfRule>
  </conditionalFormatting>
  <conditionalFormatting sqref="AL631:AO660">
    <cfRule type="expression" dxfId="1357" priority="1001">
      <formula>IF(AND(AL631&gt;=0, RIGHT(TEXT(AL631,"0.#"),1)&lt;&gt;"."),TRUE,FALSE)</formula>
    </cfRule>
    <cfRule type="expression" dxfId="1356" priority="1002">
      <formula>IF(AND(AL631&gt;=0, RIGHT(TEXT(AL631,"0.#"),1)="."),TRUE,FALSE)</formula>
    </cfRule>
    <cfRule type="expression" dxfId="1355" priority="1003">
      <formula>IF(AND(AL631&lt;0, RIGHT(TEXT(AL631,"0.#"),1)&lt;&gt;"."),TRUE,FALSE)</formula>
    </cfRule>
    <cfRule type="expression" dxfId="1354" priority="1004">
      <formula>IF(AND(AL631&lt;0, RIGHT(TEXT(AL631,"0.#"),1)="."),TRUE,FALSE)</formula>
    </cfRule>
  </conditionalFormatting>
  <conditionalFormatting sqref="Y631:Y660">
    <cfRule type="expression" dxfId="1353" priority="999">
      <formula>IF(RIGHT(TEXT(Y631,"0.#"),1)=".",FALSE,TRUE)</formula>
    </cfRule>
    <cfRule type="expression" dxfId="1352" priority="1000">
      <formula>IF(RIGHT(TEXT(Y631,"0.#"),1)=".",TRUE,FALSE)</formula>
    </cfRule>
  </conditionalFormatting>
  <conditionalFormatting sqref="AL366:AO367">
    <cfRule type="expression" dxfId="1351" priority="995">
      <formula>IF(AND(AL366&gt;=0, RIGHT(TEXT(AL366,"0.#"),1)&lt;&gt;"."),TRUE,FALSE)</formula>
    </cfRule>
    <cfRule type="expression" dxfId="1350" priority="996">
      <formula>IF(AND(AL366&gt;=0, RIGHT(TEXT(AL366,"0.#"),1)="."),TRUE,FALSE)</formula>
    </cfRule>
    <cfRule type="expression" dxfId="1349" priority="997">
      <formula>IF(AND(AL366&lt;0, RIGHT(TEXT(AL366,"0.#"),1)&lt;&gt;"."),TRUE,FALSE)</formula>
    </cfRule>
    <cfRule type="expression" dxfId="1348" priority="998">
      <formula>IF(AND(AL366&lt;0, RIGHT(TEXT(AL366,"0.#"),1)="."),TRUE,FALSE)</formula>
    </cfRule>
  </conditionalFormatting>
  <conditionalFormatting sqref="Y366:Y367">
    <cfRule type="expression" dxfId="1347" priority="993">
      <formula>IF(RIGHT(TEXT(Y366,"0.#"),1)=".",FALSE,TRUE)</formula>
    </cfRule>
    <cfRule type="expression" dxfId="1346" priority="994">
      <formula>IF(RIGHT(TEXT(Y366,"0.#"),1)=".",TRUE,FALSE)</formula>
    </cfRule>
  </conditionalFormatting>
  <conditionalFormatting sqref="Y401:Y428">
    <cfRule type="expression" dxfId="1345" priority="931">
      <formula>IF(RIGHT(TEXT(Y401,"0.#"),1)=".",FALSE,TRUE)</formula>
    </cfRule>
    <cfRule type="expression" dxfId="1344" priority="932">
      <formula>IF(RIGHT(TEXT(Y401,"0.#"),1)=".",TRUE,FALSE)</formula>
    </cfRule>
  </conditionalFormatting>
  <conditionalFormatting sqref="Y399:Y400">
    <cfRule type="expression" dxfId="1343" priority="925">
      <formula>IF(RIGHT(TEXT(Y399,"0.#"),1)=".",FALSE,TRUE)</formula>
    </cfRule>
    <cfRule type="expression" dxfId="1342" priority="926">
      <formula>IF(RIGHT(TEXT(Y399,"0.#"),1)=".",TRUE,FALSE)</formula>
    </cfRule>
  </conditionalFormatting>
  <conditionalFormatting sqref="Y434:Y461">
    <cfRule type="expression" dxfId="1341" priority="919">
      <formula>IF(RIGHT(TEXT(Y434,"0.#"),1)=".",FALSE,TRUE)</formula>
    </cfRule>
    <cfRule type="expression" dxfId="1340" priority="920">
      <formula>IF(RIGHT(TEXT(Y434,"0.#"),1)=".",TRUE,FALSE)</formula>
    </cfRule>
  </conditionalFormatting>
  <conditionalFormatting sqref="Y432:Y433">
    <cfRule type="expression" dxfId="1339" priority="913">
      <formula>IF(RIGHT(TEXT(Y432,"0.#"),1)=".",FALSE,TRUE)</formula>
    </cfRule>
    <cfRule type="expression" dxfId="1338" priority="914">
      <formula>IF(RIGHT(TEXT(Y432,"0.#"),1)=".",TRUE,FALSE)</formula>
    </cfRule>
  </conditionalFormatting>
  <conditionalFormatting sqref="Y467:Y494">
    <cfRule type="expression" dxfId="1337" priority="907">
      <formula>IF(RIGHT(TEXT(Y467,"0.#"),1)=".",FALSE,TRUE)</formula>
    </cfRule>
    <cfRule type="expression" dxfId="1336" priority="908">
      <formula>IF(RIGHT(TEXT(Y467,"0.#"),1)=".",TRUE,FALSE)</formula>
    </cfRule>
  </conditionalFormatting>
  <conditionalFormatting sqref="Y465:Y466">
    <cfRule type="expression" dxfId="1335" priority="901">
      <formula>IF(RIGHT(TEXT(Y465,"0.#"),1)=".",FALSE,TRUE)</formula>
    </cfRule>
    <cfRule type="expression" dxfId="1334" priority="902">
      <formula>IF(RIGHT(TEXT(Y465,"0.#"),1)=".",TRUE,FALSE)</formula>
    </cfRule>
  </conditionalFormatting>
  <conditionalFormatting sqref="Y500:Y527">
    <cfRule type="expression" dxfId="1333" priority="895">
      <formula>IF(RIGHT(TEXT(Y500,"0.#"),1)=".",FALSE,TRUE)</formula>
    </cfRule>
    <cfRule type="expression" dxfId="1332" priority="896">
      <formula>IF(RIGHT(TEXT(Y500,"0.#"),1)=".",TRUE,FALSE)</formula>
    </cfRule>
  </conditionalFormatting>
  <conditionalFormatting sqref="Y498:Y499">
    <cfRule type="expression" dxfId="1331" priority="889">
      <formula>IF(RIGHT(TEXT(Y498,"0.#"),1)=".",FALSE,TRUE)</formula>
    </cfRule>
    <cfRule type="expression" dxfId="1330" priority="890">
      <formula>IF(RIGHT(TEXT(Y498,"0.#"),1)=".",TRUE,FALSE)</formula>
    </cfRule>
  </conditionalFormatting>
  <conditionalFormatting sqref="Y533:Y560">
    <cfRule type="expression" dxfId="1329" priority="883">
      <formula>IF(RIGHT(TEXT(Y533,"0.#"),1)=".",FALSE,TRUE)</formula>
    </cfRule>
    <cfRule type="expression" dxfId="1328" priority="884">
      <formula>IF(RIGHT(TEXT(Y533,"0.#"),1)=".",TRUE,FALSE)</formula>
    </cfRule>
  </conditionalFormatting>
  <conditionalFormatting sqref="W23">
    <cfRule type="expression" dxfId="1327" priority="991">
      <formula>IF(RIGHT(TEXT(W23,"0.#"),1)=".",FALSE,TRUE)</formula>
    </cfRule>
    <cfRule type="expression" dxfId="1326" priority="992">
      <formula>IF(RIGHT(TEXT(W23,"0.#"),1)=".",TRUE,FALSE)</formula>
    </cfRule>
  </conditionalFormatting>
  <conditionalFormatting sqref="W24:W27">
    <cfRule type="expression" dxfId="1325" priority="989">
      <formula>IF(RIGHT(TEXT(W24,"0.#"),1)=".",FALSE,TRUE)</formula>
    </cfRule>
    <cfRule type="expression" dxfId="1324" priority="990">
      <formula>IF(RIGHT(TEXT(W24,"0.#"),1)=".",TRUE,FALSE)</formula>
    </cfRule>
  </conditionalFormatting>
  <conditionalFormatting sqref="W28">
    <cfRule type="expression" dxfId="1323" priority="987">
      <formula>IF(RIGHT(TEXT(W28,"0.#"),1)=".",FALSE,TRUE)</formula>
    </cfRule>
    <cfRule type="expression" dxfId="1322" priority="988">
      <formula>IF(RIGHT(TEXT(W28,"0.#"),1)=".",TRUE,FALSE)</formula>
    </cfRule>
  </conditionalFormatting>
  <conditionalFormatting sqref="P23">
    <cfRule type="expression" dxfId="1321" priority="985">
      <formula>IF(RIGHT(TEXT(P23,"0.#"),1)=".",FALSE,TRUE)</formula>
    </cfRule>
    <cfRule type="expression" dxfId="1320" priority="986">
      <formula>IF(RIGHT(TEXT(P23,"0.#"),1)=".",TRUE,FALSE)</formula>
    </cfRule>
  </conditionalFormatting>
  <conditionalFormatting sqref="P24:P27">
    <cfRule type="expression" dxfId="1319" priority="983">
      <formula>IF(RIGHT(TEXT(P24,"0.#"),1)=".",FALSE,TRUE)</formula>
    </cfRule>
    <cfRule type="expression" dxfId="1318" priority="984">
      <formula>IF(RIGHT(TEXT(P24,"0.#"),1)=".",TRUE,FALSE)</formula>
    </cfRule>
  </conditionalFormatting>
  <conditionalFormatting sqref="P28">
    <cfRule type="expression" dxfId="1317" priority="981">
      <formula>IF(RIGHT(TEXT(P28,"0.#"),1)=".",FALSE,TRUE)</formula>
    </cfRule>
    <cfRule type="expression" dxfId="1316" priority="982">
      <formula>IF(RIGHT(TEXT(P28,"0.#"),1)=".",TRUE,FALSE)</formula>
    </cfRule>
  </conditionalFormatting>
  <conditionalFormatting sqref="AE202">
    <cfRule type="expression" dxfId="1315" priority="979">
      <formula>IF(RIGHT(TEXT(AE202,"0.#"),1)=".",FALSE,TRUE)</formula>
    </cfRule>
    <cfRule type="expression" dxfId="1314" priority="980">
      <formula>IF(RIGHT(TEXT(AE202,"0.#"),1)=".",TRUE,FALSE)</formula>
    </cfRule>
  </conditionalFormatting>
  <conditionalFormatting sqref="AE203">
    <cfRule type="expression" dxfId="1313" priority="977">
      <formula>IF(RIGHT(TEXT(AE203,"0.#"),1)=".",FALSE,TRUE)</formula>
    </cfRule>
    <cfRule type="expression" dxfId="1312" priority="978">
      <formula>IF(RIGHT(TEXT(AE203,"0.#"),1)=".",TRUE,FALSE)</formula>
    </cfRule>
  </conditionalFormatting>
  <conditionalFormatting sqref="AE204">
    <cfRule type="expression" dxfId="1311" priority="975">
      <formula>IF(RIGHT(TEXT(AE204,"0.#"),1)=".",FALSE,TRUE)</formula>
    </cfRule>
    <cfRule type="expression" dxfId="1310" priority="976">
      <formula>IF(RIGHT(TEXT(AE204,"0.#"),1)=".",TRUE,FALSE)</formula>
    </cfRule>
  </conditionalFormatting>
  <conditionalFormatting sqref="AI204">
    <cfRule type="expression" dxfId="1309" priority="973">
      <formula>IF(RIGHT(TEXT(AI204,"0.#"),1)=".",FALSE,TRUE)</formula>
    </cfRule>
    <cfRule type="expression" dxfId="1308" priority="974">
      <formula>IF(RIGHT(TEXT(AI204,"0.#"),1)=".",TRUE,FALSE)</formula>
    </cfRule>
  </conditionalFormatting>
  <conditionalFormatting sqref="AI203">
    <cfRule type="expression" dxfId="1307" priority="971">
      <formula>IF(RIGHT(TEXT(AI203,"0.#"),1)=".",FALSE,TRUE)</formula>
    </cfRule>
    <cfRule type="expression" dxfId="1306" priority="972">
      <formula>IF(RIGHT(TEXT(AI203,"0.#"),1)=".",TRUE,FALSE)</formula>
    </cfRule>
  </conditionalFormatting>
  <conditionalFormatting sqref="AI202">
    <cfRule type="expression" dxfId="1305" priority="969">
      <formula>IF(RIGHT(TEXT(AI202,"0.#"),1)=".",FALSE,TRUE)</formula>
    </cfRule>
    <cfRule type="expression" dxfId="1304" priority="970">
      <formula>IF(RIGHT(TEXT(AI202,"0.#"),1)=".",TRUE,FALSE)</formula>
    </cfRule>
  </conditionalFormatting>
  <conditionalFormatting sqref="AM202">
    <cfRule type="expression" dxfId="1303" priority="967">
      <formula>IF(RIGHT(TEXT(AM202,"0.#"),1)=".",FALSE,TRUE)</formula>
    </cfRule>
    <cfRule type="expression" dxfId="1302" priority="968">
      <formula>IF(RIGHT(TEXT(AM202,"0.#"),1)=".",TRUE,FALSE)</formula>
    </cfRule>
  </conditionalFormatting>
  <conditionalFormatting sqref="AM203">
    <cfRule type="expression" dxfId="1301" priority="965">
      <formula>IF(RIGHT(TEXT(AM203,"0.#"),1)=".",FALSE,TRUE)</formula>
    </cfRule>
    <cfRule type="expression" dxfId="1300" priority="966">
      <formula>IF(RIGHT(TEXT(AM203,"0.#"),1)=".",TRUE,FALSE)</formula>
    </cfRule>
  </conditionalFormatting>
  <conditionalFormatting sqref="AM204">
    <cfRule type="expression" dxfId="1299" priority="963">
      <formula>IF(RIGHT(TEXT(AM204,"0.#"),1)=".",FALSE,TRUE)</formula>
    </cfRule>
    <cfRule type="expression" dxfId="1298" priority="964">
      <formula>IF(RIGHT(TEXT(AM204,"0.#"),1)=".",TRUE,FALSE)</formula>
    </cfRule>
  </conditionalFormatting>
  <conditionalFormatting sqref="AQ202:AQ204">
    <cfRule type="expression" dxfId="1297" priority="961">
      <formula>IF(RIGHT(TEXT(AQ202,"0.#"),1)=".",FALSE,TRUE)</formula>
    </cfRule>
    <cfRule type="expression" dxfId="1296" priority="962">
      <formula>IF(RIGHT(TEXT(AQ202,"0.#"),1)=".",TRUE,FALSE)</formula>
    </cfRule>
  </conditionalFormatting>
  <conditionalFormatting sqref="AU202:AU204">
    <cfRule type="expression" dxfId="1295" priority="959">
      <formula>IF(RIGHT(TEXT(AU202,"0.#"),1)=".",FALSE,TRUE)</formula>
    </cfRule>
    <cfRule type="expression" dxfId="1294" priority="960">
      <formula>IF(RIGHT(TEXT(AU202,"0.#"),1)=".",TRUE,FALSE)</formula>
    </cfRule>
  </conditionalFormatting>
  <conditionalFormatting sqref="AE205">
    <cfRule type="expression" dxfId="1293" priority="957">
      <formula>IF(RIGHT(TEXT(AE205,"0.#"),1)=".",FALSE,TRUE)</formula>
    </cfRule>
    <cfRule type="expression" dxfId="1292" priority="958">
      <formula>IF(RIGHT(TEXT(AE205,"0.#"),1)=".",TRUE,FALSE)</formula>
    </cfRule>
  </conditionalFormatting>
  <conditionalFormatting sqref="AE206">
    <cfRule type="expression" dxfId="1291" priority="955">
      <formula>IF(RIGHT(TEXT(AE206,"0.#"),1)=".",FALSE,TRUE)</formula>
    </cfRule>
    <cfRule type="expression" dxfId="1290" priority="956">
      <formula>IF(RIGHT(TEXT(AE206,"0.#"),1)=".",TRUE,FALSE)</formula>
    </cfRule>
  </conditionalFormatting>
  <conditionalFormatting sqref="AE207">
    <cfRule type="expression" dxfId="1289" priority="953">
      <formula>IF(RIGHT(TEXT(AE207,"0.#"),1)=".",FALSE,TRUE)</formula>
    </cfRule>
    <cfRule type="expression" dxfId="1288" priority="954">
      <formula>IF(RIGHT(TEXT(AE207,"0.#"),1)=".",TRUE,FALSE)</formula>
    </cfRule>
  </conditionalFormatting>
  <conditionalFormatting sqref="AI207">
    <cfRule type="expression" dxfId="1287" priority="951">
      <formula>IF(RIGHT(TEXT(AI207,"0.#"),1)=".",FALSE,TRUE)</formula>
    </cfRule>
    <cfRule type="expression" dxfId="1286" priority="952">
      <formula>IF(RIGHT(TEXT(AI207,"0.#"),1)=".",TRUE,FALSE)</formula>
    </cfRule>
  </conditionalFormatting>
  <conditionalFormatting sqref="AI206">
    <cfRule type="expression" dxfId="1285" priority="949">
      <formula>IF(RIGHT(TEXT(AI206,"0.#"),1)=".",FALSE,TRUE)</formula>
    </cfRule>
    <cfRule type="expression" dxfId="1284" priority="950">
      <formula>IF(RIGHT(TEXT(AI206,"0.#"),1)=".",TRUE,FALSE)</formula>
    </cfRule>
  </conditionalFormatting>
  <conditionalFormatting sqref="AI205">
    <cfRule type="expression" dxfId="1283" priority="947">
      <formula>IF(RIGHT(TEXT(AI205,"0.#"),1)=".",FALSE,TRUE)</formula>
    </cfRule>
    <cfRule type="expression" dxfId="1282" priority="948">
      <formula>IF(RIGHT(TEXT(AI205,"0.#"),1)=".",TRUE,FALSE)</formula>
    </cfRule>
  </conditionalFormatting>
  <conditionalFormatting sqref="AM205">
    <cfRule type="expression" dxfId="1281" priority="945">
      <formula>IF(RIGHT(TEXT(AM205,"0.#"),1)=".",FALSE,TRUE)</formula>
    </cfRule>
    <cfRule type="expression" dxfId="1280" priority="946">
      <formula>IF(RIGHT(TEXT(AM205,"0.#"),1)=".",TRUE,FALSE)</formula>
    </cfRule>
  </conditionalFormatting>
  <conditionalFormatting sqref="AM206">
    <cfRule type="expression" dxfId="1279" priority="943">
      <formula>IF(RIGHT(TEXT(AM206,"0.#"),1)=".",FALSE,TRUE)</formula>
    </cfRule>
    <cfRule type="expression" dxfId="1278" priority="944">
      <formula>IF(RIGHT(TEXT(AM206,"0.#"),1)=".",TRUE,FALSE)</formula>
    </cfRule>
  </conditionalFormatting>
  <conditionalFormatting sqref="AM207">
    <cfRule type="expression" dxfId="1277" priority="941">
      <formula>IF(RIGHT(TEXT(AM207,"0.#"),1)=".",FALSE,TRUE)</formula>
    </cfRule>
    <cfRule type="expression" dxfId="1276" priority="942">
      <formula>IF(RIGHT(TEXT(AM207,"0.#"),1)=".",TRUE,FALSE)</formula>
    </cfRule>
  </conditionalFormatting>
  <conditionalFormatting sqref="AQ205:AQ207">
    <cfRule type="expression" dxfId="1275" priority="939">
      <formula>IF(RIGHT(TEXT(AQ205,"0.#"),1)=".",FALSE,TRUE)</formula>
    </cfRule>
    <cfRule type="expression" dxfId="1274" priority="940">
      <formula>IF(RIGHT(TEXT(AQ205,"0.#"),1)=".",TRUE,FALSE)</formula>
    </cfRule>
  </conditionalFormatting>
  <conditionalFormatting sqref="AU205:AU207">
    <cfRule type="expression" dxfId="1273" priority="937">
      <formula>IF(RIGHT(TEXT(AU205,"0.#"),1)=".",FALSE,TRUE)</formula>
    </cfRule>
    <cfRule type="expression" dxfId="1272" priority="938">
      <formula>IF(RIGHT(TEXT(AU205,"0.#"),1)=".",TRUE,FALSE)</formula>
    </cfRule>
  </conditionalFormatting>
  <conditionalFormatting sqref="AL401:AO428">
    <cfRule type="expression" dxfId="1271" priority="933">
      <formula>IF(AND(AL401&gt;=0, RIGHT(TEXT(AL401,"0.#"),1)&lt;&gt;"."),TRUE,FALSE)</formula>
    </cfRule>
    <cfRule type="expression" dxfId="1270" priority="934">
      <formula>IF(AND(AL401&gt;=0, RIGHT(TEXT(AL401,"0.#"),1)="."),TRUE,FALSE)</formula>
    </cfRule>
    <cfRule type="expression" dxfId="1269" priority="935">
      <formula>IF(AND(AL401&lt;0, RIGHT(TEXT(AL401,"0.#"),1)&lt;&gt;"."),TRUE,FALSE)</formula>
    </cfRule>
    <cfRule type="expression" dxfId="1268" priority="936">
      <formula>IF(AND(AL401&lt;0, RIGHT(TEXT(AL401,"0.#"),1)="."),TRUE,FALSE)</formula>
    </cfRule>
  </conditionalFormatting>
  <conditionalFormatting sqref="AL400:AO400">
    <cfRule type="expression" dxfId="1267" priority="927">
      <formula>IF(AND(AL400&gt;=0, RIGHT(TEXT(AL400,"0.#"),1)&lt;&gt;"."),TRUE,FALSE)</formula>
    </cfRule>
    <cfRule type="expression" dxfId="1266" priority="928">
      <formula>IF(AND(AL400&gt;=0, RIGHT(TEXT(AL400,"0.#"),1)="."),TRUE,FALSE)</formula>
    </cfRule>
    <cfRule type="expression" dxfId="1265" priority="929">
      <formula>IF(AND(AL400&lt;0, RIGHT(TEXT(AL400,"0.#"),1)&lt;&gt;"."),TRUE,FALSE)</formula>
    </cfRule>
    <cfRule type="expression" dxfId="1264" priority="930">
      <formula>IF(AND(AL400&lt;0, RIGHT(TEXT(AL400,"0.#"),1)="."),TRUE,FALSE)</formula>
    </cfRule>
  </conditionalFormatting>
  <conditionalFormatting sqref="AL434:AO461">
    <cfRule type="expression" dxfId="1263" priority="921">
      <formula>IF(AND(AL434&gt;=0, RIGHT(TEXT(AL434,"0.#"),1)&lt;&gt;"."),TRUE,FALSE)</formula>
    </cfRule>
    <cfRule type="expression" dxfId="1262" priority="922">
      <formula>IF(AND(AL434&gt;=0, RIGHT(TEXT(AL434,"0.#"),1)="."),TRUE,FALSE)</formula>
    </cfRule>
    <cfRule type="expression" dxfId="1261" priority="923">
      <formula>IF(AND(AL434&lt;0, RIGHT(TEXT(AL434,"0.#"),1)&lt;&gt;"."),TRUE,FALSE)</formula>
    </cfRule>
    <cfRule type="expression" dxfId="1260" priority="924">
      <formula>IF(AND(AL434&lt;0, RIGHT(TEXT(AL434,"0.#"),1)="."),TRUE,FALSE)</formula>
    </cfRule>
  </conditionalFormatting>
  <conditionalFormatting sqref="AL432:AO433">
    <cfRule type="expression" dxfId="1259" priority="915">
      <formula>IF(AND(AL432&gt;=0, RIGHT(TEXT(AL432,"0.#"),1)&lt;&gt;"."),TRUE,FALSE)</formula>
    </cfRule>
    <cfRule type="expression" dxfId="1258" priority="916">
      <formula>IF(AND(AL432&gt;=0, RIGHT(TEXT(AL432,"0.#"),1)="."),TRUE,FALSE)</formula>
    </cfRule>
    <cfRule type="expression" dxfId="1257" priority="917">
      <formula>IF(AND(AL432&lt;0, RIGHT(TEXT(AL432,"0.#"),1)&lt;&gt;"."),TRUE,FALSE)</formula>
    </cfRule>
    <cfRule type="expression" dxfId="1256" priority="918">
      <formula>IF(AND(AL432&lt;0, RIGHT(TEXT(AL432,"0.#"),1)="."),TRUE,FALSE)</formula>
    </cfRule>
  </conditionalFormatting>
  <conditionalFormatting sqref="AL467:AO494">
    <cfRule type="expression" dxfId="1255" priority="909">
      <formula>IF(AND(AL467&gt;=0, RIGHT(TEXT(AL467,"0.#"),1)&lt;&gt;"."),TRUE,FALSE)</formula>
    </cfRule>
    <cfRule type="expression" dxfId="1254" priority="910">
      <formula>IF(AND(AL467&gt;=0, RIGHT(TEXT(AL467,"0.#"),1)="."),TRUE,FALSE)</formula>
    </cfRule>
    <cfRule type="expression" dxfId="1253" priority="911">
      <formula>IF(AND(AL467&lt;0, RIGHT(TEXT(AL467,"0.#"),1)&lt;&gt;"."),TRUE,FALSE)</formula>
    </cfRule>
    <cfRule type="expression" dxfId="1252" priority="912">
      <formula>IF(AND(AL467&lt;0, RIGHT(TEXT(AL467,"0.#"),1)="."),TRUE,FALSE)</formula>
    </cfRule>
  </conditionalFormatting>
  <conditionalFormatting sqref="AL465:AO466">
    <cfRule type="expression" dxfId="1251" priority="903">
      <formula>IF(AND(AL465&gt;=0, RIGHT(TEXT(AL465,"0.#"),1)&lt;&gt;"."),TRUE,FALSE)</formula>
    </cfRule>
    <cfRule type="expression" dxfId="1250" priority="904">
      <formula>IF(AND(AL465&gt;=0, RIGHT(TEXT(AL465,"0.#"),1)="."),TRUE,FALSE)</formula>
    </cfRule>
    <cfRule type="expression" dxfId="1249" priority="905">
      <formula>IF(AND(AL465&lt;0, RIGHT(TEXT(AL465,"0.#"),1)&lt;&gt;"."),TRUE,FALSE)</formula>
    </cfRule>
    <cfRule type="expression" dxfId="1248" priority="906">
      <formula>IF(AND(AL465&lt;0, RIGHT(TEXT(AL465,"0.#"),1)="."),TRUE,FALSE)</formula>
    </cfRule>
  </conditionalFormatting>
  <conditionalFormatting sqref="AL500:AO527">
    <cfRule type="expression" dxfId="1247" priority="897">
      <formula>IF(AND(AL500&gt;=0, RIGHT(TEXT(AL500,"0.#"),1)&lt;&gt;"."),TRUE,FALSE)</formula>
    </cfRule>
    <cfRule type="expression" dxfId="1246" priority="898">
      <formula>IF(AND(AL500&gt;=0, RIGHT(TEXT(AL500,"0.#"),1)="."),TRUE,FALSE)</formula>
    </cfRule>
    <cfRule type="expression" dxfId="1245" priority="899">
      <formula>IF(AND(AL500&lt;0, RIGHT(TEXT(AL500,"0.#"),1)&lt;&gt;"."),TRUE,FALSE)</formula>
    </cfRule>
    <cfRule type="expression" dxfId="1244" priority="900">
      <formula>IF(AND(AL500&lt;0, RIGHT(TEXT(AL500,"0.#"),1)="."),TRUE,FALSE)</formula>
    </cfRule>
  </conditionalFormatting>
  <conditionalFormatting sqref="AL499:AO499">
    <cfRule type="expression" dxfId="1243" priority="891">
      <formula>IF(AND(AL499&gt;=0, RIGHT(TEXT(AL499,"0.#"),1)&lt;&gt;"."),TRUE,FALSE)</formula>
    </cfRule>
    <cfRule type="expression" dxfId="1242" priority="892">
      <formula>IF(AND(AL499&gt;=0, RIGHT(TEXT(AL499,"0.#"),1)="."),TRUE,FALSE)</formula>
    </cfRule>
    <cfRule type="expression" dxfId="1241" priority="893">
      <formula>IF(AND(AL499&lt;0, RIGHT(TEXT(AL499,"0.#"),1)&lt;&gt;"."),TRUE,FALSE)</formula>
    </cfRule>
    <cfRule type="expression" dxfId="1240" priority="894">
      <formula>IF(AND(AL499&lt;0, RIGHT(TEXT(AL499,"0.#"),1)="."),TRUE,FALSE)</formula>
    </cfRule>
  </conditionalFormatting>
  <conditionalFormatting sqref="AL533:AO560">
    <cfRule type="expression" dxfId="1239" priority="885">
      <formula>IF(AND(AL533&gt;=0, RIGHT(TEXT(AL533,"0.#"),1)&lt;&gt;"."),TRUE,FALSE)</formula>
    </cfRule>
    <cfRule type="expression" dxfId="1238" priority="886">
      <formula>IF(AND(AL533&gt;=0, RIGHT(TEXT(AL533,"0.#"),1)="."),TRUE,FALSE)</formula>
    </cfRule>
    <cfRule type="expression" dxfId="1237" priority="887">
      <formula>IF(AND(AL533&lt;0, RIGHT(TEXT(AL533,"0.#"),1)&lt;&gt;"."),TRUE,FALSE)</formula>
    </cfRule>
    <cfRule type="expression" dxfId="1236" priority="888">
      <formula>IF(AND(AL533&lt;0, RIGHT(TEXT(AL533,"0.#"),1)="."),TRUE,FALSE)</formula>
    </cfRule>
  </conditionalFormatting>
  <conditionalFormatting sqref="AL531:AO532">
    <cfRule type="expression" dxfId="1235" priority="879">
      <formula>IF(AND(AL531&gt;=0, RIGHT(TEXT(AL531,"0.#"),1)&lt;&gt;"."),TRUE,FALSE)</formula>
    </cfRule>
    <cfRule type="expression" dxfId="1234" priority="880">
      <formula>IF(AND(AL531&gt;=0, RIGHT(TEXT(AL531,"0.#"),1)="."),TRUE,FALSE)</formula>
    </cfRule>
    <cfRule type="expression" dxfId="1233" priority="881">
      <formula>IF(AND(AL531&lt;0, RIGHT(TEXT(AL531,"0.#"),1)&lt;&gt;"."),TRUE,FALSE)</formula>
    </cfRule>
    <cfRule type="expression" dxfId="1232" priority="882">
      <formula>IF(AND(AL531&lt;0, RIGHT(TEXT(AL531,"0.#"),1)="."),TRUE,FALSE)</formula>
    </cfRule>
  </conditionalFormatting>
  <conditionalFormatting sqref="Y531:Y532">
    <cfRule type="expression" dxfId="1231" priority="877">
      <formula>IF(RIGHT(TEXT(Y531,"0.#"),1)=".",FALSE,TRUE)</formula>
    </cfRule>
    <cfRule type="expression" dxfId="1230" priority="878">
      <formula>IF(RIGHT(TEXT(Y531,"0.#"),1)=".",TRUE,FALSE)</formula>
    </cfRule>
  </conditionalFormatting>
  <conditionalFormatting sqref="AL567:AO593">
    <cfRule type="expression" dxfId="1229" priority="873">
      <formula>IF(AND(AL567&gt;=0, RIGHT(TEXT(AL567,"0.#"),1)&lt;&gt;"."),TRUE,FALSE)</formula>
    </cfRule>
    <cfRule type="expression" dxfId="1228" priority="874">
      <formula>IF(AND(AL567&gt;=0, RIGHT(TEXT(AL567,"0.#"),1)="."),TRUE,FALSE)</formula>
    </cfRule>
    <cfRule type="expression" dxfId="1227" priority="875">
      <formula>IF(AND(AL567&lt;0, RIGHT(TEXT(AL567,"0.#"),1)&lt;&gt;"."),TRUE,FALSE)</formula>
    </cfRule>
    <cfRule type="expression" dxfId="1226" priority="876">
      <formula>IF(AND(AL567&lt;0, RIGHT(TEXT(AL567,"0.#"),1)="."),TRUE,FALSE)</formula>
    </cfRule>
  </conditionalFormatting>
  <conditionalFormatting sqref="Y567:Y593">
    <cfRule type="expression" dxfId="1225" priority="871">
      <formula>IF(RIGHT(TEXT(Y567,"0.#"),1)=".",FALSE,TRUE)</formula>
    </cfRule>
    <cfRule type="expression" dxfId="1224" priority="872">
      <formula>IF(RIGHT(TEXT(Y567,"0.#"),1)=".",TRUE,FALSE)</formula>
    </cfRule>
  </conditionalFormatting>
  <conditionalFormatting sqref="AL564:AO564">
    <cfRule type="expression" dxfId="1223" priority="867">
      <formula>IF(AND(AL564&gt;=0, RIGHT(TEXT(AL564,"0.#"),1)&lt;&gt;"."),TRUE,FALSE)</formula>
    </cfRule>
    <cfRule type="expression" dxfId="1222" priority="868">
      <formula>IF(AND(AL564&gt;=0, RIGHT(TEXT(AL564,"0.#"),1)="."),TRUE,FALSE)</formula>
    </cfRule>
    <cfRule type="expression" dxfId="1221" priority="869">
      <formula>IF(AND(AL564&lt;0, RIGHT(TEXT(AL564,"0.#"),1)&lt;&gt;"."),TRUE,FALSE)</formula>
    </cfRule>
    <cfRule type="expression" dxfId="1220" priority="870">
      <formula>IF(AND(AL564&lt;0, RIGHT(TEXT(AL564,"0.#"),1)="."),TRUE,FALSE)</formula>
    </cfRule>
  </conditionalFormatting>
  <conditionalFormatting sqref="Y564">
    <cfRule type="expression" dxfId="1219" priority="865">
      <formula>IF(RIGHT(TEXT(Y564,"0.#"),1)=".",FALSE,TRUE)</formula>
    </cfRule>
    <cfRule type="expression" dxfId="1218" priority="866">
      <formula>IF(RIGHT(TEXT(Y564,"0.#"),1)=".",TRUE,FALSE)</formula>
    </cfRule>
  </conditionalFormatting>
  <conditionalFormatting sqref="AL610:AO626">
    <cfRule type="expression" dxfId="1217" priority="861">
      <formula>IF(AND(AL610&gt;=0, RIGHT(TEXT(AL610,"0.#"),1)&lt;&gt;"."),TRUE,FALSE)</formula>
    </cfRule>
    <cfRule type="expression" dxfId="1216" priority="862">
      <formula>IF(AND(AL610&gt;=0, RIGHT(TEXT(AL610,"0.#"),1)="."),TRUE,FALSE)</formula>
    </cfRule>
    <cfRule type="expression" dxfId="1215" priority="863">
      <formula>IF(AND(AL610&lt;0, RIGHT(TEXT(AL610,"0.#"),1)&lt;&gt;"."),TRUE,FALSE)</formula>
    </cfRule>
    <cfRule type="expression" dxfId="1214" priority="864">
      <formula>IF(AND(AL610&lt;0, RIGHT(TEXT(AL610,"0.#"),1)="."),TRUE,FALSE)</formula>
    </cfRule>
  </conditionalFormatting>
  <conditionalFormatting sqref="Y605 Y610:Y626">
    <cfRule type="expression" dxfId="1213" priority="859">
      <formula>IF(RIGHT(TEXT(Y605,"0.#"),1)=".",FALSE,TRUE)</formula>
    </cfRule>
    <cfRule type="expression" dxfId="1212" priority="860">
      <formula>IF(RIGHT(TEXT(Y605,"0.#"),1)=".",TRUE,FALSE)</formula>
    </cfRule>
  </conditionalFormatting>
  <conditionalFormatting sqref="Y597">
    <cfRule type="expression" dxfId="1211" priority="853">
      <formula>IF(RIGHT(TEXT(Y597,"0.#"),1)=".",FALSE,TRUE)</formula>
    </cfRule>
    <cfRule type="expression" dxfId="1210" priority="854">
      <formula>IF(RIGHT(TEXT(Y597,"0.#"),1)=".",TRUE,FALSE)</formula>
    </cfRule>
  </conditionalFormatting>
  <conditionalFormatting sqref="AU33">
    <cfRule type="expression" dxfId="1209" priority="849">
      <formula>IF(RIGHT(TEXT(AU33,"0.#"),1)=".",FALSE,TRUE)</formula>
    </cfRule>
    <cfRule type="expression" dxfId="1208" priority="850">
      <formula>IF(RIGHT(TEXT(AU33,"0.#"),1)=".",TRUE,FALSE)</formula>
    </cfRule>
  </conditionalFormatting>
  <conditionalFormatting sqref="AU32">
    <cfRule type="expression" dxfId="1207" priority="851">
      <formula>IF(RIGHT(TEXT(AU32,"0.#"),1)=".",FALSE,TRUE)</formula>
    </cfRule>
    <cfRule type="expression" dxfId="1206" priority="852">
      <formula>IF(RIGHT(TEXT(AU32,"0.#"),1)=".",TRUE,FALSE)</formula>
    </cfRule>
  </conditionalFormatting>
  <conditionalFormatting sqref="P29:AC29">
    <cfRule type="expression" dxfId="1205" priority="847">
      <formula>IF(RIGHT(TEXT(P29,"0.#"),1)=".",FALSE,TRUE)</formula>
    </cfRule>
    <cfRule type="expression" dxfId="1204" priority="848">
      <formula>IF(RIGHT(TEXT(P29,"0.#"),1)=".",TRUE,FALSE)</formula>
    </cfRule>
  </conditionalFormatting>
  <conditionalFormatting sqref="AM41">
    <cfRule type="expression" dxfId="1203" priority="829">
      <formula>IF(RIGHT(TEXT(AM41,"0.#"),1)=".",FALSE,TRUE)</formula>
    </cfRule>
    <cfRule type="expression" dxfId="1202" priority="830">
      <formula>IF(RIGHT(TEXT(AM41,"0.#"),1)=".",TRUE,FALSE)</formula>
    </cfRule>
  </conditionalFormatting>
  <conditionalFormatting sqref="AM40">
    <cfRule type="expression" dxfId="1201" priority="831">
      <formula>IF(RIGHT(TEXT(AM40,"0.#"),1)=".",FALSE,TRUE)</formula>
    </cfRule>
    <cfRule type="expression" dxfId="1200" priority="832">
      <formula>IF(RIGHT(TEXT(AM40,"0.#"),1)=".",TRUE,FALSE)</formula>
    </cfRule>
  </conditionalFormatting>
  <conditionalFormatting sqref="AE39">
    <cfRule type="expression" dxfId="1199" priority="845">
      <formula>IF(RIGHT(TEXT(AE39,"0.#"),1)=".",FALSE,TRUE)</formula>
    </cfRule>
    <cfRule type="expression" dxfId="1198" priority="846">
      <formula>IF(RIGHT(TEXT(AE39,"0.#"),1)=".",TRUE,FALSE)</formula>
    </cfRule>
  </conditionalFormatting>
  <conditionalFormatting sqref="AQ39:AQ41">
    <cfRule type="expression" dxfId="1197" priority="827">
      <formula>IF(RIGHT(TEXT(AQ39,"0.#"),1)=".",FALSE,TRUE)</formula>
    </cfRule>
    <cfRule type="expression" dxfId="1196" priority="828">
      <formula>IF(RIGHT(TEXT(AQ39,"0.#"),1)=".",TRUE,FALSE)</formula>
    </cfRule>
  </conditionalFormatting>
  <conditionalFormatting sqref="AU39:AU41">
    <cfRule type="expression" dxfId="1195" priority="825">
      <formula>IF(RIGHT(TEXT(AU39,"0.#"),1)=".",FALSE,TRUE)</formula>
    </cfRule>
    <cfRule type="expression" dxfId="1194" priority="826">
      <formula>IF(RIGHT(TEXT(AU39,"0.#"),1)=".",TRUE,FALSE)</formula>
    </cfRule>
  </conditionalFormatting>
  <conditionalFormatting sqref="AI41">
    <cfRule type="expression" dxfId="1193" priority="839">
      <formula>IF(RIGHT(TEXT(AI41,"0.#"),1)=".",FALSE,TRUE)</formula>
    </cfRule>
    <cfRule type="expression" dxfId="1192" priority="840">
      <formula>IF(RIGHT(TEXT(AI41,"0.#"),1)=".",TRUE,FALSE)</formula>
    </cfRule>
  </conditionalFormatting>
  <conditionalFormatting sqref="AE40">
    <cfRule type="expression" dxfId="1191" priority="843">
      <formula>IF(RIGHT(TEXT(AE40,"0.#"),1)=".",FALSE,TRUE)</formula>
    </cfRule>
    <cfRule type="expression" dxfId="1190" priority="844">
      <formula>IF(RIGHT(TEXT(AE40,"0.#"),1)=".",TRUE,FALSE)</formula>
    </cfRule>
  </conditionalFormatting>
  <conditionalFormatting sqref="AE41">
    <cfRule type="expression" dxfId="1189" priority="841">
      <formula>IF(RIGHT(TEXT(AE41,"0.#"),1)=".",FALSE,TRUE)</formula>
    </cfRule>
    <cfRule type="expression" dxfId="1188" priority="842">
      <formula>IF(RIGHT(TEXT(AE41,"0.#"),1)=".",TRUE,FALSE)</formula>
    </cfRule>
  </conditionalFormatting>
  <conditionalFormatting sqref="AM39">
    <cfRule type="expression" dxfId="1187" priority="833">
      <formula>IF(RIGHT(TEXT(AM39,"0.#"),1)=".",FALSE,TRUE)</formula>
    </cfRule>
    <cfRule type="expression" dxfId="1186" priority="834">
      <formula>IF(RIGHT(TEXT(AM39,"0.#"),1)=".",TRUE,FALSE)</formula>
    </cfRule>
  </conditionalFormatting>
  <conditionalFormatting sqref="AI39">
    <cfRule type="expression" dxfId="1185" priority="835">
      <formula>IF(RIGHT(TEXT(AI39,"0.#"),1)=".",FALSE,TRUE)</formula>
    </cfRule>
    <cfRule type="expression" dxfId="1184" priority="836">
      <formula>IF(RIGHT(TEXT(AI39,"0.#"),1)=".",TRUE,FALSE)</formula>
    </cfRule>
  </conditionalFormatting>
  <conditionalFormatting sqref="AI40">
    <cfRule type="expression" dxfId="1183" priority="837">
      <formula>IF(RIGHT(TEXT(AI40,"0.#"),1)=".",FALSE,TRUE)</formula>
    </cfRule>
    <cfRule type="expression" dxfId="1182" priority="838">
      <formula>IF(RIGHT(TEXT(AI40,"0.#"),1)=".",TRUE,FALSE)</formula>
    </cfRule>
  </conditionalFormatting>
  <conditionalFormatting sqref="AM69">
    <cfRule type="expression" dxfId="1181" priority="797">
      <formula>IF(RIGHT(TEXT(AM69,"0.#"),1)=".",FALSE,TRUE)</formula>
    </cfRule>
    <cfRule type="expression" dxfId="1180" priority="798">
      <formula>IF(RIGHT(TEXT(AM69,"0.#"),1)=".",TRUE,FALSE)</formula>
    </cfRule>
  </conditionalFormatting>
  <conditionalFormatting sqref="AE70 AM70">
    <cfRule type="expression" dxfId="1179" priority="795">
      <formula>IF(RIGHT(TEXT(AE70,"0.#"),1)=".",FALSE,TRUE)</formula>
    </cfRule>
    <cfRule type="expression" dxfId="1178" priority="796">
      <formula>IF(RIGHT(TEXT(AE70,"0.#"),1)=".",TRUE,FALSE)</formula>
    </cfRule>
  </conditionalFormatting>
  <conditionalFormatting sqref="AI70">
    <cfRule type="expression" dxfId="1177" priority="793">
      <formula>IF(RIGHT(TEXT(AI70,"0.#"),1)=".",FALSE,TRUE)</formula>
    </cfRule>
    <cfRule type="expression" dxfId="1176" priority="794">
      <formula>IF(RIGHT(TEXT(AI70,"0.#"),1)=".",TRUE,FALSE)</formula>
    </cfRule>
  </conditionalFormatting>
  <conditionalFormatting sqref="AQ70">
    <cfRule type="expression" dxfId="1175" priority="791">
      <formula>IF(RIGHT(TEXT(AQ70,"0.#"),1)=".",FALSE,TRUE)</formula>
    </cfRule>
    <cfRule type="expression" dxfId="1174" priority="792">
      <formula>IF(RIGHT(TEXT(AQ70,"0.#"),1)=".",TRUE,FALSE)</formula>
    </cfRule>
  </conditionalFormatting>
  <conditionalFormatting sqref="AE69 AQ69">
    <cfRule type="expression" dxfId="1173" priority="801">
      <formula>IF(RIGHT(TEXT(AE69,"0.#"),1)=".",FALSE,TRUE)</formula>
    </cfRule>
    <cfRule type="expression" dxfId="1172" priority="802">
      <formula>IF(RIGHT(TEXT(AE69,"0.#"),1)=".",TRUE,FALSE)</formula>
    </cfRule>
  </conditionalFormatting>
  <conditionalFormatting sqref="AI69">
    <cfRule type="expression" dxfId="1171" priority="799">
      <formula>IF(RIGHT(TEXT(AI69,"0.#"),1)=".",FALSE,TRUE)</formula>
    </cfRule>
    <cfRule type="expression" dxfId="1170" priority="800">
      <formula>IF(RIGHT(TEXT(AI69,"0.#"),1)=".",TRUE,FALSE)</formula>
    </cfRule>
  </conditionalFormatting>
  <conditionalFormatting sqref="AE66 AQ66">
    <cfRule type="expression" dxfId="1169" priority="789">
      <formula>IF(RIGHT(TEXT(AE66,"0.#"),1)=".",FALSE,TRUE)</formula>
    </cfRule>
    <cfRule type="expression" dxfId="1168" priority="790">
      <formula>IF(RIGHT(TEXT(AE66,"0.#"),1)=".",TRUE,FALSE)</formula>
    </cfRule>
  </conditionalFormatting>
  <conditionalFormatting sqref="AI66">
    <cfRule type="expression" dxfId="1167" priority="787">
      <formula>IF(RIGHT(TEXT(AI66,"0.#"),1)=".",FALSE,TRUE)</formula>
    </cfRule>
    <cfRule type="expression" dxfId="1166" priority="788">
      <formula>IF(RIGHT(TEXT(AI66,"0.#"),1)=".",TRUE,FALSE)</formula>
    </cfRule>
  </conditionalFormatting>
  <conditionalFormatting sqref="AM66">
    <cfRule type="expression" dxfId="1165" priority="785">
      <formula>IF(RIGHT(TEXT(AM66,"0.#"),1)=".",FALSE,TRUE)</formula>
    </cfRule>
    <cfRule type="expression" dxfId="1164" priority="786">
      <formula>IF(RIGHT(TEXT(AM66,"0.#"),1)=".",TRUE,FALSE)</formula>
    </cfRule>
  </conditionalFormatting>
  <conditionalFormatting sqref="AE67">
    <cfRule type="expression" dxfId="1163" priority="783">
      <formula>IF(RIGHT(TEXT(AE67,"0.#"),1)=".",FALSE,TRUE)</formula>
    </cfRule>
    <cfRule type="expression" dxfId="1162" priority="784">
      <formula>IF(RIGHT(TEXT(AE67,"0.#"),1)=".",TRUE,FALSE)</formula>
    </cfRule>
  </conditionalFormatting>
  <conditionalFormatting sqref="AI67">
    <cfRule type="expression" dxfId="1161" priority="781">
      <formula>IF(RIGHT(TEXT(AI67,"0.#"),1)=".",FALSE,TRUE)</formula>
    </cfRule>
    <cfRule type="expression" dxfId="1160" priority="782">
      <formula>IF(RIGHT(TEXT(AI67,"0.#"),1)=".",TRUE,FALSE)</formula>
    </cfRule>
  </conditionalFormatting>
  <conditionalFormatting sqref="AM67">
    <cfRule type="expression" dxfId="1159" priority="779">
      <formula>IF(RIGHT(TEXT(AM67,"0.#"),1)=".",FALSE,TRUE)</formula>
    </cfRule>
    <cfRule type="expression" dxfId="1158" priority="780">
      <formula>IF(RIGHT(TEXT(AM67,"0.#"),1)=".",TRUE,FALSE)</formula>
    </cfRule>
  </conditionalFormatting>
  <conditionalFormatting sqref="AQ67">
    <cfRule type="expression" dxfId="1157" priority="777">
      <formula>IF(RIGHT(TEXT(AQ67,"0.#"),1)=".",FALSE,TRUE)</formula>
    </cfRule>
    <cfRule type="expression" dxfId="1156" priority="778">
      <formula>IF(RIGHT(TEXT(AQ67,"0.#"),1)=".",TRUE,FALSE)</formula>
    </cfRule>
  </conditionalFormatting>
  <conditionalFormatting sqref="AU66">
    <cfRule type="expression" dxfId="1155" priority="775">
      <formula>IF(RIGHT(TEXT(AU66,"0.#"),1)=".",FALSE,TRUE)</formula>
    </cfRule>
    <cfRule type="expression" dxfId="1154" priority="776">
      <formula>IF(RIGHT(TEXT(AU66,"0.#"),1)=".",TRUE,FALSE)</formula>
    </cfRule>
  </conditionalFormatting>
  <conditionalFormatting sqref="AU67">
    <cfRule type="expression" dxfId="1153" priority="773">
      <formula>IF(RIGHT(TEXT(AU67,"0.#"),1)=".",FALSE,TRUE)</formula>
    </cfRule>
    <cfRule type="expression" dxfId="1152" priority="774">
      <formula>IF(RIGHT(TEXT(AU67,"0.#"),1)=".",TRUE,FALSE)</formula>
    </cfRule>
  </conditionalFormatting>
  <conditionalFormatting sqref="AE100 AQ100">
    <cfRule type="expression" dxfId="1151" priority="735">
      <formula>IF(RIGHT(TEXT(AE100,"0.#"),1)=".",FALSE,TRUE)</formula>
    </cfRule>
    <cfRule type="expression" dxfId="1150" priority="736">
      <formula>IF(RIGHT(TEXT(AE100,"0.#"),1)=".",TRUE,FALSE)</formula>
    </cfRule>
  </conditionalFormatting>
  <conditionalFormatting sqref="AI100">
    <cfRule type="expression" dxfId="1149" priority="733">
      <formula>IF(RIGHT(TEXT(AI100,"0.#"),1)=".",FALSE,TRUE)</formula>
    </cfRule>
    <cfRule type="expression" dxfId="1148" priority="734">
      <formula>IF(RIGHT(TEXT(AI100,"0.#"),1)=".",TRUE,FALSE)</formula>
    </cfRule>
  </conditionalFormatting>
  <conditionalFormatting sqref="AM100">
    <cfRule type="expression" dxfId="1147" priority="731">
      <formula>IF(RIGHT(TEXT(AM100,"0.#"),1)=".",FALSE,TRUE)</formula>
    </cfRule>
    <cfRule type="expression" dxfId="1146" priority="732">
      <formula>IF(RIGHT(TEXT(AM100,"0.#"),1)=".",TRUE,FALSE)</formula>
    </cfRule>
  </conditionalFormatting>
  <conditionalFormatting sqref="AE101">
    <cfRule type="expression" dxfId="1145" priority="729">
      <formula>IF(RIGHT(TEXT(AE101,"0.#"),1)=".",FALSE,TRUE)</formula>
    </cfRule>
    <cfRule type="expression" dxfId="1144" priority="730">
      <formula>IF(RIGHT(TEXT(AE101,"0.#"),1)=".",TRUE,FALSE)</formula>
    </cfRule>
  </conditionalFormatting>
  <conditionalFormatting sqref="AI101">
    <cfRule type="expression" dxfId="1143" priority="727">
      <formula>IF(RIGHT(TEXT(AI101,"0.#"),1)=".",FALSE,TRUE)</formula>
    </cfRule>
    <cfRule type="expression" dxfId="1142" priority="728">
      <formula>IF(RIGHT(TEXT(AI101,"0.#"),1)=".",TRUE,FALSE)</formula>
    </cfRule>
  </conditionalFormatting>
  <conditionalFormatting sqref="AM101">
    <cfRule type="expression" dxfId="1141" priority="725">
      <formula>IF(RIGHT(TEXT(AM101,"0.#"),1)=".",FALSE,TRUE)</formula>
    </cfRule>
    <cfRule type="expression" dxfId="1140" priority="726">
      <formula>IF(RIGHT(TEXT(AM101,"0.#"),1)=".",TRUE,FALSE)</formula>
    </cfRule>
  </conditionalFormatting>
  <conditionalFormatting sqref="AQ101">
    <cfRule type="expression" dxfId="1139" priority="723">
      <formula>IF(RIGHT(TEXT(AQ101,"0.#"),1)=".",FALSE,TRUE)</formula>
    </cfRule>
    <cfRule type="expression" dxfId="1138" priority="724">
      <formula>IF(RIGHT(TEXT(AQ101,"0.#"),1)=".",TRUE,FALSE)</formula>
    </cfRule>
  </conditionalFormatting>
  <conditionalFormatting sqref="AU100">
    <cfRule type="expression" dxfId="1137" priority="721">
      <formula>IF(RIGHT(TEXT(AU100,"0.#"),1)=".",FALSE,TRUE)</formula>
    </cfRule>
    <cfRule type="expression" dxfId="1136" priority="722">
      <formula>IF(RIGHT(TEXT(AU100,"0.#"),1)=".",TRUE,FALSE)</formula>
    </cfRule>
  </conditionalFormatting>
  <conditionalFormatting sqref="AU101">
    <cfRule type="expression" dxfId="1135" priority="719">
      <formula>IF(RIGHT(TEXT(AU101,"0.#"),1)=".",FALSE,TRUE)</formula>
    </cfRule>
    <cfRule type="expression" dxfId="1134" priority="720">
      <formula>IF(RIGHT(TEXT(AU101,"0.#"),1)=".",TRUE,FALSE)</formula>
    </cfRule>
  </conditionalFormatting>
  <conditionalFormatting sqref="AM35">
    <cfRule type="expression" dxfId="1133" priority="713">
      <formula>IF(RIGHT(TEXT(AM35,"0.#"),1)=".",FALSE,TRUE)</formula>
    </cfRule>
    <cfRule type="expression" dxfId="1132" priority="714">
      <formula>IF(RIGHT(TEXT(AM35,"0.#"),1)=".",TRUE,FALSE)</formula>
    </cfRule>
  </conditionalFormatting>
  <conditionalFormatting sqref="AE36 AM36">
    <cfRule type="expression" dxfId="1131" priority="711">
      <formula>IF(RIGHT(TEXT(AE36,"0.#"),1)=".",FALSE,TRUE)</formula>
    </cfRule>
    <cfRule type="expression" dxfId="1130" priority="712">
      <formula>IF(RIGHT(TEXT(AE36,"0.#"),1)=".",TRUE,FALSE)</formula>
    </cfRule>
  </conditionalFormatting>
  <conditionalFormatting sqref="AI36">
    <cfRule type="expression" dxfId="1129" priority="709">
      <formula>IF(RIGHT(TEXT(AI36,"0.#"),1)=".",FALSE,TRUE)</formula>
    </cfRule>
    <cfRule type="expression" dxfId="1128" priority="710">
      <formula>IF(RIGHT(TEXT(AI36,"0.#"),1)=".",TRUE,FALSE)</formula>
    </cfRule>
  </conditionalFormatting>
  <conditionalFormatting sqref="AQ36">
    <cfRule type="expression" dxfId="1127" priority="707">
      <formula>IF(RIGHT(TEXT(AQ36,"0.#"),1)=".",FALSE,TRUE)</formula>
    </cfRule>
    <cfRule type="expression" dxfId="1126" priority="708">
      <formula>IF(RIGHT(TEXT(AQ36,"0.#"),1)=".",TRUE,FALSE)</formula>
    </cfRule>
  </conditionalFormatting>
  <conditionalFormatting sqref="AE35 AQ35">
    <cfRule type="expression" dxfId="1125" priority="717">
      <formula>IF(RIGHT(TEXT(AE35,"0.#"),1)=".",FALSE,TRUE)</formula>
    </cfRule>
    <cfRule type="expression" dxfId="1124" priority="718">
      <formula>IF(RIGHT(TEXT(AE35,"0.#"),1)=".",TRUE,FALSE)</formula>
    </cfRule>
  </conditionalFormatting>
  <conditionalFormatting sqref="AI35">
    <cfRule type="expression" dxfId="1123" priority="715">
      <formula>IF(RIGHT(TEXT(AI35,"0.#"),1)=".",FALSE,TRUE)</formula>
    </cfRule>
    <cfRule type="expression" dxfId="1122" priority="716">
      <formula>IF(RIGHT(TEXT(AI35,"0.#"),1)=".",TRUE,FALSE)</formula>
    </cfRule>
  </conditionalFormatting>
  <conditionalFormatting sqref="AM103">
    <cfRule type="expression" dxfId="1121" priority="701">
      <formula>IF(RIGHT(TEXT(AM103,"0.#"),1)=".",FALSE,TRUE)</formula>
    </cfRule>
    <cfRule type="expression" dxfId="1120" priority="702">
      <formula>IF(RIGHT(TEXT(AM103,"0.#"),1)=".",TRUE,FALSE)</formula>
    </cfRule>
  </conditionalFormatting>
  <conditionalFormatting sqref="AE104 AM104">
    <cfRule type="expression" dxfId="1119" priority="699">
      <formula>IF(RIGHT(TEXT(AE104,"0.#"),1)=".",FALSE,TRUE)</formula>
    </cfRule>
    <cfRule type="expression" dxfId="1118" priority="700">
      <formula>IF(RIGHT(TEXT(AE104,"0.#"),1)=".",TRUE,FALSE)</formula>
    </cfRule>
  </conditionalFormatting>
  <conditionalFormatting sqref="AI104">
    <cfRule type="expression" dxfId="1117" priority="697">
      <formula>IF(RIGHT(TEXT(AI104,"0.#"),1)=".",FALSE,TRUE)</formula>
    </cfRule>
    <cfRule type="expression" dxfId="1116" priority="698">
      <formula>IF(RIGHT(TEXT(AI104,"0.#"),1)=".",TRUE,FALSE)</formula>
    </cfRule>
  </conditionalFormatting>
  <conditionalFormatting sqref="AQ104">
    <cfRule type="expression" dxfId="1115" priority="695">
      <formula>IF(RIGHT(TEXT(AQ104,"0.#"),1)=".",FALSE,TRUE)</formula>
    </cfRule>
    <cfRule type="expression" dxfId="1114" priority="696">
      <formula>IF(RIGHT(TEXT(AQ104,"0.#"),1)=".",TRUE,FALSE)</formula>
    </cfRule>
  </conditionalFormatting>
  <conditionalFormatting sqref="AE103 AQ103">
    <cfRule type="expression" dxfId="1113" priority="705">
      <formula>IF(RIGHT(TEXT(AE103,"0.#"),1)=".",FALSE,TRUE)</formula>
    </cfRule>
    <cfRule type="expression" dxfId="1112" priority="706">
      <formula>IF(RIGHT(TEXT(AE103,"0.#"),1)=".",TRUE,FALSE)</formula>
    </cfRule>
  </conditionalFormatting>
  <conditionalFormatting sqref="AI103">
    <cfRule type="expression" dxfId="1111" priority="703">
      <formula>IF(RIGHT(TEXT(AI103,"0.#"),1)=".",FALSE,TRUE)</formula>
    </cfRule>
    <cfRule type="expression" dxfId="1110" priority="704">
      <formula>IF(RIGHT(TEXT(AI103,"0.#"),1)=".",TRUE,FALSE)</formula>
    </cfRule>
  </conditionalFormatting>
  <conditionalFormatting sqref="AM137">
    <cfRule type="expression" dxfId="1109" priority="689">
      <formula>IF(RIGHT(TEXT(AM137,"0.#"),1)=".",FALSE,TRUE)</formula>
    </cfRule>
    <cfRule type="expression" dxfId="1108" priority="690">
      <formula>IF(RIGHT(TEXT(AM137,"0.#"),1)=".",TRUE,FALSE)</formula>
    </cfRule>
  </conditionalFormatting>
  <conditionalFormatting sqref="AE138 AM138">
    <cfRule type="expression" dxfId="1107" priority="687">
      <formula>IF(RIGHT(TEXT(AE138,"0.#"),1)=".",FALSE,TRUE)</formula>
    </cfRule>
    <cfRule type="expression" dxfId="1106" priority="688">
      <formula>IF(RIGHT(TEXT(AE138,"0.#"),1)=".",TRUE,FALSE)</formula>
    </cfRule>
  </conditionalFormatting>
  <conditionalFormatting sqref="AI138">
    <cfRule type="expression" dxfId="1105" priority="685">
      <formula>IF(RIGHT(TEXT(AI138,"0.#"),1)=".",FALSE,TRUE)</formula>
    </cfRule>
    <cfRule type="expression" dxfId="1104" priority="686">
      <formula>IF(RIGHT(TEXT(AI138,"0.#"),1)=".",TRUE,FALSE)</formula>
    </cfRule>
  </conditionalFormatting>
  <conditionalFormatting sqref="AQ138">
    <cfRule type="expression" dxfId="1103" priority="683">
      <formula>IF(RIGHT(TEXT(AQ138,"0.#"),1)=".",FALSE,TRUE)</formula>
    </cfRule>
    <cfRule type="expression" dxfId="1102" priority="684">
      <formula>IF(RIGHT(TEXT(AQ138,"0.#"),1)=".",TRUE,FALSE)</formula>
    </cfRule>
  </conditionalFormatting>
  <conditionalFormatting sqref="AE137 AQ137">
    <cfRule type="expression" dxfId="1101" priority="693">
      <formula>IF(RIGHT(TEXT(AE137,"0.#"),1)=".",FALSE,TRUE)</formula>
    </cfRule>
    <cfRule type="expression" dxfId="1100" priority="694">
      <formula>IF(RIGHT(TEXT(AE137,"0.#"),1)=".",TRUE,FALSE)</formula>
    </cfRule>
  </conditionalFormatting>
  <conditionalFormatting sqref="AI137">
    <cfRule type="expression" dxfId="1099" priority="691">
      <formula>IF(RIGHT(TEXT(AI137,"0.#"),1)=".",FALSE,TRUE)</formula>
    </cfRule>
    <cfRule type="expression" dxfId="1098" priority="692">
      <formula>IF(RIGHT(TEXT(AI137,"0.#"),1)=".",TRUE,FALSE)</formula>
    </cfRule>
  </conditionalFormatting>
  <conditionalFormatting sqref="AM171">
    <cfRule type="expression" dxfId="1097" priority="677">
      <formula>IF(RIGHT(TEXT(AM171,"0.#"),1)=".",FALSE,TRUE)</formula>
    </cfRule>
    <cfRule type="expression" dxfId="1096" priority="678">
      <formula>IF(RIGHT(TEXT(AM171,"0.#"),1)=".",TRUE,FALSE)</formula>
    </cfRule>
  </conditionalFormatting>
  <conditionalFormatting sqref="AE172 AM172">
    <cfRule type="expression" dxfId="1095" priority="675">
      <formula>IF(RIGHT(TEXT(AE172,"0.#"),1)=".",FALSE,TRUE)</formula>
    </cfRule>
    <cfRule type="expression" dxfId="1094" priority="676">
      <formula>IF(RIGHT(TEXT(AE172,"0.#"),1)=".",TRUE,FALSE)</formula>
    </cfRule>
  </conditionalFormatting>
  <conditionalFormatting sqref="AI172">
    <cfRule type="expression" dxfId="1093" priority="673">
      <formula>IF(RIGHT(TEXT(AI172,"0.#"),1)=".",FALSE,TRUE)</formula>
    </cfRule>
    <cfRule type="expression" dxfId="1092" priority="674">
      <formula>IF(RIGHT(TEXT(AI172,"0.#"),1)=".",TRUE,FALSE)</formula>
    </cfRule>
  </conditionalFormatting>
  <conditionalFormatting sqref="AQ172">
    <cfRule type="expression" dxfId="1091" priority="671">
      <formula>IF(RIGHT(TEXT(AQ172,"0.#"),1)=".",FALSE,TRUE)</formula>
    </cfRule>
    <cfRule type="expression" dxfId="1090" priority="672">
      <formula>IF(RIGHT(TEXT(AQ172,"0.#"),1)=".",TRUE,FALSE)</formula>
    </cfRule>
  </conditionalFormatting>
  <conditionalFormatting sqref="AE171 AQ171">
    <cfRule type="expression" dxfId="1089" priority="681">
      <formula>IF(RIGHT(TEXT(AE171,"0.#"),1)=".",FALSE,TRUE)</formula>
    </cfRule>
    <cfRule type="expression" dxfId="1088" priority="682">
      <formula>IF(RIGHT(TEXT(AE171,"0.#"),1)=".",TRUE,FALSE)</formula>
    </cfRule>
  </conditionalFormatting>
  <conditionalFormatting sqref="AI171">
    <cfRule type="expression" dxfId="1087" priority="679">
      <formula>IF(RIGHT(TEXT(AI171,"0.#"),1)=".",FALSE,TRUE)</formula>
    </cfRule>
    <cfRule type="expression" dxfId="1086" priority="680">
      <formula>IF(RIGHT(TEXT(AI171,"0.#"),1)=".",TRUE,FALSE)</formula>
    </cfRule>
  </conditionalFormatting>
  <conditionalFormatting sqref="AE73">
    <cfRule type="expression" dxfId="1085" priority="669">
      <formula>IF(RIGHT(TEXT(AE73,"0.#"),1)=".",FALSE,TRUE)</formula>
    </cfRule>
    <cfRule type="expression" dxfId="1084" priority="670">
      <formula>IF(RIGHT(TEXT(AE73,"0.#"),1)=".",TRUE,FALSE)</formula>
    </cfRule>
  </conditionalFormatting>
  <conditionalFormatting sqref="AM75">
    <cfRule type="expression" dxfId="1083" priority="653">
      <formula>IF(RIGHT(TEXT(AM75,"0.#"),1)=".",FALSE,TRUE)</formula>
    </cfRule>
    <cfRule type="expression" dxfId="1082" priority="654">
      <formula>IF(RIGHT(TEXT(AM75,"0.#"),1)=".",TRUE,FALSE)</formula>
    </cfRule>
  </conditionalFormatting>
  <conditionalFormatting sqref="AE74">
    <cfRule type="expression" dxfId="1081" priority="667">
      <formula>IF(RIGHT(TEXT(AE74,"0.#"),1)=".",FALSE,TRUE)</formula>
    </cfRule>
    <cfRule type="expression" dxfId="1080" priority="668">
      <formula>IF(RIGHT(TEXT(AE74,"0.#"),1)=".",TRUE,FALSE)</formula>
    </cfRule>
  </conditionalFormatting>
  <conditionalFormatting sqref="AE75">
    <cfRule type="expression" dxfId="1079" priority="665">
      <formula>IF(RIGHT(TEXT(AE75,"0.#"),1)=".",FALSE,TRUE)</formula>
    </cfRule>
    <cfRule type="expression" dxfId="1078" priority="666">
      <formula>IF(RIGHT(TEXT(AE75,"0.#"),1)=".",TRUE,FALSE)</formula>
    </cfRule>
  </conditionalFormatting>
  <conditionalFormatting sqref="AI75">
    <cfRule type="expression" dxfId="1077" priority="663">
      <formula>IF(RIGHT(TEXT(AI75,"0.#"),1)=".",FALSE,TRUE)</formula>
    </cfRule>
    <cfRule type="expression" dxfId="1076" priority="664">
      <formula>IF(RIGHT(TEXT(AI75,"0.#"),1)=".",TRUE,FALSE)</formula>
    </cfRule>
  </conditionalFormatting>
  <conditionalFormatting sqref="AI74">
    <cfRule type="expression" dxfId="1075" priority="661">
      <formula>IF(RIGHT(TEXT(AI74,"0.#"),1)=".",FALSE,TRUE)</formula>
    </cfRule>
    <cfRule type="expression" dxfId="1074" priority="662">
      <formula>IF(RIGHT(TEXT(AI74,"0.#"),1)=".",TRUE,FALSE)</formula>
    </cfRule>
  </conditionalFormatting>
  <conditionalFormatting sqref="AI73">
    <cfRule type="expression" dxfId="1073" priority="659">
      <formula>IF(RIGHT(TEXT(AI73,"0.#"),1)=".",FALSE,TRUE)</formula>
    </cfRule>
    <cfRule type="expression" dxfId="1072" priority="660">
      <formula>IF(RIGHT(TEXT(AI73,"0.#"),1)=".",TRUE,FALSE)</formula>
    </cfRule>
  </conditionalFormatting>
  <conditionalFormatting sqref="AM73">
    <cfRule type="expression" dxfId="1071" priority="657">
      <formula>IF(RIGHT(TEXT(AM73,"0.#"),1)=".",FALSE,TRUE)</formula>
    </cfRule>
    <cfRule type="expression" dxfId="1070" priority="658">
      <formula>IF(RIGHT(TEXT(AM73,"0.#"),1)=".",TRUE,FALSE)</formula>
    </cfRule>
  </conditionalFormatting>
  <conditionalFormatting sqref="AM74">
    <cfRule type="expression" dxfId="1069" priority="655">
      <formula>IF(RIGHT(TEXT(AM74,"0.#"),1)=".",FALSE,TRUE)</formula>
    </cfRule>
    <cfRule type="expression" dxfId="1068" priority="656">
      <formula>IF(RIGHT(TEXT(AM74,"0.#"),1)=".",TRUE,FALSE)</formula>
    </cfRule>
  </conditionalFormatting>
  <conditionalFormatting sqref="AQ73:AQ75">
    <cfRule type="expression" dxfId="1067" priority="651">
      <formula>IF(RIGHT(TEXT(AQ73,"0.#"),1)=".",FALSE,TRUE)</formula>
    </cfRule>
    <cfRule type="expression" dxfId="1066" priority="652">
      <formula>IF(RIGHT(TEXT(AQ73,"0.#"),1)=".",TRUE,FALSE)</formula>
    </cfRule>
  </conditionalFormatting>
  <conditionalFormatting sqref="AU73:AU75">
    <cfRule type="expression" dxfId="1065" priority="649">
      <formula>IF(RIGHT(TEXT(AU73,"0.#"),1)=".",FALSE,TRUE)</formula>
    </cfRule>
    <cfRule type="expression" dxfId="1064" priority="650">
      <formula>IF(RIGHT(TEXT(AU73,"0.#"),1)=".",TRUE,FALSE)</formula>
    </cfRule>
  </conditionalFormatting>
  <conditionalFormatting sqref="AE107">
    <cfRule type="expression" dxfId="1063" priority="647">
      <formula>IF(RIGHT(TEXT(AE107,"0.#"),1)=".",FALSE,TRUE)</formula>
    </cfRule>
    <cfRule type="expression" dxfId="1062" priority="648">
      <formula>IF(RIGHT(TEXT(AE107,"0.#"),1)=".",TRUE,FALSE)</formula>
    </cfRule>
  </conditionalFormatting>
  <conditionalFormatting sqref="AM109">
    <cfRule type="expression" dxfId="1061" priority="631">
      <formula>IF(RIGHT(TEXT(AM109,"0.#"),1)=".",FALSE,TRUE)</formula>
    </cfRule>
    <cfRule type="expression" dxfId="1060" priority="632">
      <formula>IF(RIGHT(TEXT(AM109,"0.#"),1)=".",TRUE,FALSE)</formula>
    </cfRule>
  </conditionalFormatting>
  <conditionalFormatting sqref="AE108">
    <cfRule type="expression" dxfId="1059" priority="645">
      <formula>IF(RIGHT(TEXT(AE108,"0.#"),1)=".",FALSE,TRUE)</formula>
    </cfRule>
    <cfRule type="expression" dxfId="1058" priority="646">
      <formula>IF(RIGHT(TEXT(AE108,"0.#"),1)=".",TRUE,FALSE)</formula>
    </cfRule>
  </conditionalFormatting>
  <conditionalFormatting sqref="AE109">
    <cfRule type="expression" dxfId="1057" priority="643">
      <formula>IF(RIGHT(TEXT(AE109,"0.#"),1)=".",FALSE,TRUE)</formula>
    </cfRule>
    <cfRule type="expression" dxfId="1056" priority="644">
      <formula>IF(RIGHT(TEXT(AE109,"0.#"),1)=".",TRUE,FALSE)</formula>
    </cfRule>
  </conditionalFormatting>
  <conditionalFormatting sqref="AI109">
    <cfRule type="expression" dxfId="1055" priority="641">
      <formula>IF(RIGHT(TEXT(AI109,"0.#"),1)=".",FALSE,TRUE)</formula>
    </cfRule>
    <cfRule type="expression" dxfId="1054" priority="642">
      <formula>IF(RIGHT(TEXT(AI109,"0.#"),1)=".",TRUE,FALSE)</formula>
    </cfRule>
  </conditionalFormatting>
  <conditionalFormatting sqref="AI108">
    <cfRule type="expression" dxfId="1053" priority="639">
      <formula>IF(RIGHT(TEXT(AI108,"0.#"),1)=".",FALSE,TRUE)</formula>
    </cfRule>
    <cfRule type="expression" dxfId="1052" priority="640">
      <formula>IF(RIGHT(TEXT(AI108,"0.#"),1)=".",TRUE,FALSE)</formula>
    </cfRule>
  </conditionalFormatting>
  <conditionalFormatting sqref="AI107">
    <cfRule type="expression" dxfId="1051" priority="637">
      <formula>IF(RIGHT(TEXT(AI107,"0.#"),1)=".",FALSE,TRUE)</formula>
    </cfRule>
    <cfRule type="expression" dxfId="1050" priority="638">
      <formula>IF(RIGHT(TEXT(AI107,"0.#"),1)=".",TRUE,FALSE)</formula>
    </cfRule>
  </conditionalFormatting>
  <conditionalFormatting sqref="AM107">
    <cfRule type="expression" dxfId="1049" priority="635">
      <formula>IF(RIGHT(TEXT(AM107,"0.#"),1)=".",FALSE,TRUE)</formula>
    </cfRule>
    <cfRule type="expression" dxfId="1048" priority="636">
      <formula>IF(RIGHT(TEXT(AM107,"0.#"),1)=".",TRUE,FALSE)</formula>
    </cfRule>
  </conditionalFormatting>
  <conditionalFormatting sqref="AM108">
    <cfRule type="expression" dxfId="1047" priority="633">
      <formula>IF(RIGHT(TEXT(AM108,"0.#"),1)=".",FALSE,TRUE)</formula>
    </cfRule>
    <cfRule type="expression" dxfId="1046" priority="634">
      <formula>IF(RIGHT(TEXT(AM108,"0.#"),1)=".",TRUE,FALSE)</formula>
    </cfRule>
  </conditionalFormatting>
  <conditionalFormatting sqref="AQ107:AQ109">
    <cfRule type="expression" dxfId="1045" priority="629">
      <formula>IF(RIGHT(TEXT(AQ107,"0.#"),1)=".",FALSE,TRUE)</formula>
    </cfRule>
    <cfRule type="expression" dxfId="1044" priority="630">
      <formula>IF(RIGHT(TEXT(AQ107,"0.#"),1)=".",TRUE,FALSE)</formula>
    </cfRule>
  </conditionalFormatting>
  <conditionalFormatting sqref="AU107:AU109">
    <cfRule type="expression" dxfId="1043" priority="627">
      <formula>IF(RIGHT(TEXT(AU107,"0.#"),1)=".",FALSE,TRUE)</formula>
    </cfRule>
    <cfRule type="expression" dxfId="1042" priority="628">
      <formula>IF(RIGHT(TEXT(AU107,"0.#"),1)=".",TRUE,FALSE)</formula>
    </cfRule>
  </conditionalFormatting>
  <conditionalFormatting sqref="AE141">
    <cfRule type="expression" dxfId="1041" priority="625">
      <formula>IF(RIGHT(TEXT(AE141,"0.#"),1)=".",FALSE,TRUE)</formula>
    </cfRule>
    <cfRule type="expression" dxfId="1040" priority="626">
      <formula>IF(RIGHT(TEXT(AE141,"0.#"),1)=".",TRUE,FALSE)</formula>
    </cfRule>
  </conditionalFormatting>
  <conditionalFormatting sqref="AM143">
    <cfRule type="expression" dxfId="1039" priority="609">
      <formula>IF(RIGHT(TEXT(AM143,"0.#"),1)=".",FALSE,TRUE)</formula>
    </cfRule>
    <cfRule type="expression" dxfId="1038" priority="610">
      <formula>IF(RIGHT(TEXT(AM143,"0.#"),1)=".",TRUE,FALSE)</formula>
    </cfRule>
  </conditionalFormatting>
  <conditionalFormatting sqref="AE142">
    <cfRule type="expression" dxfId="1037" priority="623">
      <formula>IF(RIGHT(TEXT(AE142,"0.#"),1)=".",FALSE,TRUE)</formula>
    </cfRule>
    <cfRule type="expression" dxfId="1036" priority="624">
      <formula>IF(RIGHT(TEXT(AE142,"0.#"),1)=".",TRUE,FALSE)</formula>
    </cfRule>
  </conditionalFormatting>
  <conditionalFormatting sqref="AE143">
    <cfRule type="expression" dxfId="1035" priority="621">
      <formula>IF(RIGHT(TEXT(AE143,"0.#"),1)=".",FALSE,TRUE)</formula>
    </cfRule>
    <cfRule type="expression" dxfId="1034" priority="622">
      <formula>IF(RIGHT(TEXT(AE143,"0.#"),1)=".",TRUE,FALSE)</formula>
    </cfRule>
  </conditionalFormatting>
  <conditionalFormatting sqref="AI143">
    <cfRule type="expression" dxfId="1033" priority="619">
      <formula>IF(RIGHT(TEXT(AI143,"0.#"),1)=".",FALSE,TRUE)</formula>
    </cfRule>
    <cfRule type="expression" dxfId="1032" priority="620">
      <formula>IF(RIGHT(TEXT(AI143,"0.#"),1)=".",TRUE,FALSE)</formula>
    </cfRule>
  </conditionalFormatting>
  <conditionalFormatting sqref="AI142">
    <cfRule type="expression" dxfId="1031" priority="617">
      <formula>IF(RIGHT(TEXT(AI142,"0.#"),1)=".",FALSE,TRUE)</formula>
    </cfRule>
    <cfRule type="expression" dxfId="1030" priority="618">
      <formula>IF(RIGHT(TEXT(AI142,"0.#"),1)=".",TRUE,FALSE)</formula>
    </cfRule>
  </conditionalFormatting>
  <conditionalFormatting sqref="AI141">
    <cfRule type="expression" dxfId="1029" priority="615">
      <formula>IF(RIGHT(TEXT(AI141,"0.#"),1)=".",FALSE,TRUE)</formula>
    </cfRule>
    <cfRule type="expression" dxfId="1028" priority="616">
      <formula>IF(RIGHT(TEXT(AI141,"0.#"),1)=".",TRUE,FALSE)</formula>
    </cfRule>
  </conditionalFormatting>
  <conditionalFormatting sqref="AM141">
    <cfRule type="expression" dxfId="1027" priority="613">
      <formula>IF(RIGHT(TEXT(AM141,"0.#"),1)=".",FALSE,TRUE)</formula>
    </cfRule>
    <cfRule type="expression" dxfId="1026" priority="614">
      <formula>IF(RIGHT(TEXT(AM141,"0.#"),1)=".",TRUE,FALSE)</formula>
    </cfRule>
  </conditionalFormatting>
  <conditionalFormatting sqref="AM142">
    <cfRule type="expression" dxfId="1025" priority="611">
      <formula>IF(RIGHT(TEXT(AM142,"0.#"),1)=".",FALSE,TRUE)</formula>
    </cfRule>
    <cfRule type="expression" dxfId="1024" priority="612">
      <formula>IF(RIGHT(TEXT(AM142,"0.#"),1)=".",TRUE,FALSE)</formula>
    </cfRule>
  </conditionalFormatting>
  <conditionalFormatting sqref="AQ141:AQ143">
    <cfRule type="expression" dxfId="1023" priority="607">
      <formula>IF(RIGHT(TEXT(AQ141,"0.#"),1)=".",FALSE,TRUE)</formula>
    </cfRule>
    <cfRule type="expression" dxfId="1022" priority="608">
      <formula>IF(RIGHT(TEXT(AQ141,"0.#"),1)=".",TRUE,FALSE)</formula>
    </cfRule>
  </conditionalFormatting>
  <conditionalFormatting sqref="AU141:AU143">
    <cfRule type="expression" dxfId="1021" priority="605">
      <formula>IF(RIGHT(TEXT(AU141,"0.#"),1)=".",FALSE,TRUE)</formula>
    </cfRule>
    <cfRule type="expression" dxfId="1020" priority="606">
      <formula>IF(RIGHT(TEXT(AU141,"0.#"),1)=".",TRUE,FALSE)</formula>
    </cfRule>
  </conditionalFormatting>
  <conditionalFormatting sqref="AE175">
    <cfRule type="expression" dxfId="1019" priority="603">
      <formula>IF(RIGHT(TEXT(AE175,"0.#"),1)=".",FALSE,TRUE)</formula>
    </cfRule>
    <cfRule type="expression" dxfId="1018" priority="604">
      <formula>IF(RIGHT(TEXT(AE175,"0.#"),1)=".",TRUE,FALSE)</formula>
    </cfRule>
  </conditionalFormatting>
  <conditionalFormatting sqref="AM177">
    <cfRule type="expression" dxfId="1017" priority="587">
      <formula>IF(RIGHT(TEXT(AM177,"0.#"),1)=".",FALSE,TRUE)</formula>
    </cfRule>
    <cfRule type="expression" dxfId="1016" priority="588">
      <formula>IF(RIGHT(TEXT(AM177,"0.#"),1)=".",TRUE,FALSE)</formula>
    </cfRule>
  </conditionalFormatting>
  <conditionalFormatting sqref="AE176">
    <cfRule type="expression" dxfId="1015" priority="601">
      <formula>IF(RIGHT(TEXT(AE176,"0.#"),1)=".",FALSE,TRUE)</formula>
    </cfRule>
    <cfRule type="expression" dxfId="1014" priority="602">
      <formula>IF(RIGHT(TEXT(AE176,"0.#"),1)=".",TRUE,FALSE)</formula>
    </cfRule>
  </conditionalFormatting>
  <conditionalFormatting sqref="AE177">
    <cfRule type="expression" dxfId="1013" priority="599">
      <formula>IF(RIGHT(TEXT(AE177,"0.#"),1)=".",FALSE,TRUE)</formula>
    </cfRule>
    <cfRule type="expression" dxfId="1012" priority="600">
      <formula>IF(RIGHT(TEXT(AE177,"0.#"),1)=".",TRUE,FALSE)</formula>
    </cfRule>
  </conditionalFormatting>
  <conditionalFormatting sqref="AI177">
    <cfRule type="expression" dxfId="1011" priority="597">
      <formula>IF(RIGHT(TEXT(AI177,"0.#"),1)=".",FALSE,TRUE)</formula>
    </cfRule>
    <cfRule type="expression" dxfId="1010" priority="598">
      <formula>IF(RIGHT(TEXT(AI177,"0.#"),1)=".",TRUE,FALSE)</formula>
    </cfRule>
  </conditionalFormatting>
  <conditionalFormatting sqref="AI176">
    <cfRule type="expression" dxfId="1009" priority="595">
      <formula>IF(RIGHT(TEXT(AI176,"0.#"),1)=".",FALSE,TRUE)</formula>
    </cfRule>
    <cfRule type="expression" dxfId="1008" priority="596">
      <formula>IF(RIGHT(TEXT(AI176,"0.#"),1)=".",TRUE,FALSE)</formula>
    </cfRule>
  </conditionalFormatting>
  <conditionalFormatting sqref="AI175">
    <cfRule type="expression" dxfId="1007" priority="593">
      <formula>IF(RIGHT(TEXT(AI175,"0.#"),1)=".",FALSE,TRUE)</formula>
    </cfRule>
    <cfRule type="expression" dxfId="1006" priority="594">
      <formula>IF(RIGHT(TEXT(AI175,"0.#"),1)=".",TRUE,FALSE)</formula>
    </cfRule>
  </conditionalFormatting>
  <conditionalFormatting sqref="AM175">
    <cfRule type="expression" dxfId="1005" priority="591">
      <formula>IF(RIGHT(TEXT(AM175,"0.#"),1)=".",FALSE,TRUE)</formula>
    </cfRule>
    <cfRule type="expression" dxfId="1004" priority="592">
      <formula>IF(RIGHT(TEXT(AM175,"0.#"),1)=".",TRUE,FALSE)</formula>
    </cfRule>
  </conditionalFormatting>
  <conditionalFormatting sqref="AM176">
    <cfRule type="expression" dxfId="1003" priority="589">
      <formula>IF(RIGHT(TEXT(AM176,"0.#"),1)=".",FALSE,TRUE)</formula>
    </cfRule>
    <cfRule type="expression" dxfId="1002" priority="590">
      <formula>IF(RIGHT(TEXT(AM176,"0.#"),1)=".",TRUE,FALSE)</formula>
    </cfRule>
  </conditionalFormatting>
  <conditionalFormatting sqref="AQ175:AQ177">
    <cfRule type="expression" dxfId="1001" priority="585">
      <formula>IF(RIGHT(TEXT(AQ175,"0.#"),1)=".",FALSE,TRUE)</formula>
    </cfRule>
    <cfRule type="expression" dxfId="1000" priority="586">
      <formula>IF(RIGHT(TEXT(AQ175,"0.#"),1)=".",TRUE,FALSE)</formula>
    </cfRule>
  </conditionalFormatting>
  <conditionalFormatting sqref="AU175:AU177">
    <cfRule type="expression" dxfId="999" priority="583">
      <formula>IF(RIGHT(TEXT(AU175,"0.#"),1)=".",FALSE,TRUE)</formula>
    </cfRule>
    <cfRule type="expression" dxfId="998" priority="584">
      <formula>IF(RIGHT(TEXT(AU175,"0.#"),1)=".",TRUE,FALSE)</formula>
    </cfRule>
  </conditionalFormatting>
  <conditionalFormatting sqref="AE61">
    <cfRule type="expression" dxfId="997" priority="537">
      <formula>IF(RIGHT(TEXT(AE61,"0.#"),1)=".",FALSE,TRUE)</formula>
    </cfRule>
    <cfRule type="expression" dxfId="996" priority="538">
      <formula>IF(RIGHT(TEXT(AE61,"0.#"),1)=".",TRUE,FALSE)</formula>
    </cfRule>
  </conditionalFormatting>
  <conditionalFormatting sqref="AE62">
    <cfRule type="expression" dxfId="995" priority="535">
      <formula>IF(RIGHT(TEXT(AE62,"0.#"),1)=".",FALSE,TRUE)</formula>
    </cfRule>
    <cfRule type="expression" dxfId="994" priority="536">
      <formula>IF(RIGHT(TEXT(AE62,"0.#"),1)=".",TRUE,FALSE)</formula>
    </cfRule>
  </conditionalFormatting>
  <conditionalFormatting sqref="AM61">
    <cfRule type="expression" dxfId="993" priority="525">
      <formula>IF(RIGHT(TEXT(AM61,"0.#"),1)=".",FALSE,TRUE)</formula>
    </cfRule>
    <cfRule type="expression" dxfId="992" priority="526">
      <formula>IF(RIGHT(TEXT(AM61,"0.#"),1)=".",TRUE,FALSE)</formula>
    </cfRule>
  </conditionalFormatting>
  <conditionalFormatting sqref="AE63">
    <cfRule type="expression" dxfId="991" priority="533">
      <formula>IF(RIGHT(TEXT(AE63,"0.#"),1)=".",FALSE,TRUE)</formula>
    </cfRule>
    <cfRule type="expression" dxfId="990" priority="534">
      <formula>IF(RIGHT(TEXT(AE63,"0.#"),1)=".",TRUE,FALSE)</formula>
    </cfRule>
  </conditionalFormatting>
  <conditionalFormatting sqref="AI63">
    <cfRule type="expression" dxfId="989" priority="531">
      <formula>IF(RIGHT(TEXT(AI63,"0.#"),1)=".",FALSE,TRUE)</formula>
    </cfRule>
    <cfRule type="expression" dxfId="988" priority="532">
      <formula>IF(RIGHT(TEXT(AI63,"0.#"),1)=".",TRUE,FALSE)</formula>
    </cfRule>
  </conditionalFormatting>
  <conditionalFormatting sqref="AI62">
    <cfRule type="expression" dxfId="987" priority="529">
      <formula>IF(RIGHT(TEXT(AI62,"0.#"),1)=".",FALSE,TRUE)</formula>
    </cfRule>
    <cfRule type="expression" dxfId="986" priority="530">
      <formula>IF(RIGHT(TEXT(AI62,"0.#"),1)=".",TRUE,FALSE)</formula>
    </cfRule>
  </conditionalFormatting>
  <conditionalFormatting sqref="AI61">
    <cfRule type="expression" dxfId="985" priority="527">
      <formula>IF(RIGHT(TEXT(AI61,"0.#"),1)=".",FALSE,TRUE)</formula>
    </cfRule>
    <cfRule type="expression" dxfId="984" priority="528">
      <formula>IF(RIGHT(TEXT(AI61,"0.#"),1)=".",TRUE,FALSE)</formula>
    </cfRule>
  </conditionalFormatting>
  <conditionalFormatting sqref="AM62">
    <cfRule type="expression" dxfId="983" priority="523">
      <formula>IF(RIGHT(TEXT(AM62,"0.#"),1)=".",FALSE,TRUE)</formula>
    </cfRule>
    <cfRule type="expression" dxfId="982" priority="524">
      <formula>IF(RIGHT(TEXT(AM62,"0.#"),1)=".",TRUE,FALSE)</formula>
    </cfRule>
  </conditionalFormatting>
  <conditionalFormatting sqref="AM63">
    <cfRule type="expression" dxfId="981" priority="521">
      <formula>IF(RIGHT(TEXT(AM63,"0.#"),1)=".",FALSE,TRUE)</formula>
    </cfRule>
    <cfRule type="expression" dxfId="980" priority="522">
      <formula>IF(RIGHT(TEXT(AM63,"0.#"),1)=".",TRUE,FALSE)</formula>
    </cfRule>
  </conditionalFormatting>
  <conditionalFormatting sqref="AQ61:AQ63">
    <cfRule type="expression" dxfId="979" priority="519">
      <formula>IF(RIGHT(TEXT(AQ61,"0.#"),1)=".",FALSE,TRUE)</formula>
    </cfRule>
    <cfRule type="expression" dxfId="978" priority="520">
      <formula>IF(RIGHT(TEXT(AQ61,"0.#"),1)=".",TRUE,FALSE)</formula>
    </cfRule>
  </conditionalFormatting>
  <conditionalFormatting sqref="AU61:AU63">
    <cfRule type="expression" dxfId="977" priority="517">
      <formula>IF(RIGHT(TEXT(AU61,"0.#"),1)=".",FALSE,TRUE)</formula>
    </cfRule>
    <cfRule type="expression" dxfId="976" priority="518">
      <formula>IF(RIGHT(TEXT(AU61,"0.#"),1)=".",TRUE,FALSE)</formula>
    </cfRule>
  </conditionalFormatting>
  <conditionalFormatting sqref="AE95">
    <cfRule type="expression" dxfId="975" priority="515">
      <formula>IF(RIGHT(TEXT(AE95,"0.#"),1)=".",FALSE,TRUE)</formula>
    </cfRule>
    <cfRule type="expression" dxfId="974" priority="516">
      <formula>IF(RIGHT(TEXT(AE95,"0.#"),1)=".",TRUE,FALSE)</formula>
    </cfRule>
  </conditionalFormatting>
  <conditionalFormatting sqref="AE96">
    <cfRule type="expression" dxfId="973" priority="513">
      <formula>IF(RIGHT(TEXT(AE96,"0.#"),1)=".",FALSE,TRUE)</formula>
    </cfRule>
    <cfRule type="expression" dxfId="972" priority="514">
      <formula>IF(RIGHT(TEXT(AE96,"0.#"),1)=".",TRUE,FALSE)</formula>
    </cfRule>
  </conditionalFormatting>
  <conditionalFormatting sqref="AM95">
    <cfRule type="expression" dxfId="971" priority="503">
      <formula>IF(RIGHT(TEXT(AM95,"0.#"),1)=".",FALSE,TRUE)</formula>
    </cfRule>
    <cfRule type="expression" dxfId="970" priority="504">
      <formula>IF(RIGHT(TEXT(AM95,"0.#"),1)=".",TRUE,FALSE)</formula>
    </cfRule>
  </conditionalFormatting>
  <conditionalFormatting sqref="AE97">
    <cfRule type="expression" dxfId="969" priority="511">
      <formula>IF(RIGHT(TEXT(AE97,"0.#"),1)=".",FALSE,TRUE)</formula>
    </cfRule>
    <cfRule type="expression" dxfId="968" priority="512">
      <formula>IF(RIGHT(TEXT(AE97,"0.#"),1)=".",TRUE,FALSE)</formula>
    </cfRule>
  </conditionalFormatting>
  <conditionalFormatting sqref="AI97">
    <cfRule type="expression" dxfId="967" priority="509">
      <formula>IF(RIGHT(TEXT(AI97,"0.#"),1)=".",FALSE,TRUE)</formula>
    </cfRule>
    <cfRule type="expression" dxfId="966" priority="510">
      <formula>IF(RIGHT(TEXT(AI97,"0.#"),1)=".",TRUE,FALSE)</formula>
    </cfRule>
  </conditionalFormatting>
  <conditionalFormatting sqref="AI96">
    <cfRule type="expression" dxfId="965" priority="507">
      <formula>IF(RIGHT(TEXT(AI96,"0.#"),1)=".",FALSE,TRUE)</formula>
    </cfRule>
    <cfRule type="expression" dxfId="964" priority="508">
      <formula>IF(RIGHT(TEXT(AI96,"0.#"),1)=".",TRUE,FALSE)</formula>
    </cfRule>
  </conditionalFormatting>
  <conditionalFormatting sqref="AI95">
    <cfRule type="expression" dxfId="963" priority="505">
      <formula>IF(RIGHT(TEXT(AI95,"0.#"),1)=".",FALSE,TRUE)</formula>
    </cfRule>
    <cfRule type="expression" dxfId="962" priority="506">
      <formula>IF(RIGHT(TEXT(AI95,"0.#"),1)=".",TRUE,FALSE)</formula>
    </cfRule>
  </conditionalFormatting>
  <conditionalFormatting sqref="AM96">
    <cfRule type="expression" dxfId="961" priority="501">
      <formula>IF(RIGHT(TEXT(AM96,"0.#"),1)=".",FALSE,TRUE)</formula>
    </cfRule>
    <cfRule type="expression" dxfId="960" priority="502">
      <formula>IF(RIGHT(TEXT(AM96,"0.#"),1)=".",TRUE,FALSE)</formula>
    </cfRule>
  </conditionalFormatting>
  <conditionalFormatting sqref="AM97">
    <cfRule type="expression" dxfId="959" priority="499">
      <formula>IF(RIGHT(TEXT(AM97,"0.#"),1)=".",FALSE,TRUE)</formula>
    </cfRule>
    <cfRule type="expression" dxfId="958" priority="500">
      <formula>IF(RIGHT(TEXT(AM97,"0.#"),1)=".",TRUE,FALSE)</formula>
    </cfRule>
  </conditionalFormatting>
  <conditionalFormatting sqref="AQ95:AQ97">
    <cfRule type="expression" dxfId="957" priority="497">
      <formula>IF(RIGHT(TEXT(AQ95,"0.#"),1)=".",FALSE,TRUE)</formula>
    </cfRule>
    <cfRule type="expression" dxfId="956" priority="498">
      <formula>IF(RIGHT(TEXT(AQ95,"0.#"),1)=".",TRUE,FALSE)</formula>
    </cfRule>
  </conditionalFormatting>
  <conditionalFormatting sqref="AU95:AU97">
    <cfRule type="expression" dxfId="955" priority="495">
      <formula>IF(RIGHT(TEXT(AU95,"0.#"),1)=".",FALSE,TRUE)</formula>
    </cfRule>
    <cfRule type="expression" dxfId="954" priority="496">
      <formula>IF(RIGHT(TEXT(AU95,"0.#"),1)=".",TRUE,FALSE)</formula>
    </cfRule>
  </conditionalFormatting>
  <conditionalFormatting sqref="AE129">
    <cfRule type="expression" dxfId="953" priority="493">
      <formula>IF(RIGHT(TEXT(AE129,"0.#"),1)=".",FALSE,TRUE)</formula>
    </cfRule>
    <cfRule type="expression" dxfId="952" priority="494">
      <formula>IF(RIGHT(TEXT(AE129,"0.#"),1)=".",TRUE,FALSE)</formula>
    </cfRule>
  </conditionalFormatting>
  <conditionalFormatting sqref="AE130">
    <cfRule type="expression" dxfId="951" priority="491">
      <formula>IF(RIGHT(TEXT(AE130,"0.#"),1)=".",FALSE,TRUE)</formula>
    </cfRule>
    <cfRule type="expression" dxfId="950" priority="492">
      <formula>IF(RIGHT(TEXT(AE130,"0.#"),1)=".",TRUE,FALSE)</formula>
    </cfRule>
  </conditionalFormatting>
  <conditionalFormatting sqref="AM129">
    <cfRule type="expression" dxfId="949" priority="481">
      <formula>IF(RIGHT(TEXT(AM129,"0.#"),1)=".",FALSE,TRUE)</formula>
    </cfRule>
    <cfRule type="expression" dxfId="948" priority="482">
      <formula>IF(RIGHT(TEXT(AM129,"0.#"),1)=".",TRUE,FALSE)</formula>
    </cfRule>
  </conditionalFormatting>
  <conditionalFormatting sqref="AE131">
    <cfRule type="expression" dxfId="947" priority="489">
      <formula>IF(RIGHT(TEXT(AE131,"0.#"),1)=".",FALSE,TRUE)</formula>
    </cfRule>
    <cfRule type="expression" dxfId="946" priority="490">
      <formula>IF(RIGHT(TEXT(AE131,"0.#"),1)=".",TRUE,FALSE)</formula>
    </cfRule>
  </conditionalFormatting>
  <conditionalFormatting sqref="AI131">
    <cfRule type="expression" dxfId="945" priority="487">
      <formula>IF(RIGHT(TEXT(AI131,"0.#"),1)=".",FALSE,TRUE)</formula>
    </cfRule>
    <cfRule type="expression" dxfId="944" priority="488">
      <formula>IF(RIGHT(TEXT(AI131,"0.#"),1)=".",TRUE,FALSE)</formula>
    </cfRule>
  </conditionalFormatting>
  <conditionalFormatting sqref="AI130">
    <cfRule type="expression" dxfId="943" priority="485">
      <formula>IF(RIGHT(TEXT(AI130,"0.#"),1)=".",FALSE,TRUE)</formula>
    </cfRule>
    <cfRule type="expression" dxfId="942" priority="486">
      <formula>IF(RIGHT(TEXT(AI130,"0.#"),1)=".",TRUE,FALSE)</formula>
    </cfRule>
  </conditionalFormatting>
  <conditionalFormatting sqref="AI129">
    <cfRule type="expression" dxfId="941" priority="483">
      <formula>IF(RIGHT(TEXT(AI129,"0.#"),1)=".",FALSE,TRUE)</formula>
    </cfRule>
    <cfRule type="expression" dxfId="940" priority="484">
      <formula>IF(RIGHT(TEXT(AI129,"0.#"),1)=".",TRUE,FALSE)</formula>
    </cfRule>
  </conditionalFormatting>
  <conditionalFormatting sqref="AM130">
    <cfRule type="expression" dxfId="939" priority="479">
      <formula>IF(RIGHT(TEXT(AM130,"0.#"),1)=".",FALSE,TRUE)</formula>
    </cfRule>
    <cfRule type="expression" dxfId="938" priority="480">
      <formula>IF(RIGHT(TEXT(AM130,"0.#"),1)=".",TRUE,FALSE)</formula>
    </cfRule>
  </conditionalFormatting>
  <conditionalFormatting sqref="AM131">
    <cfRule type="expression" dxfId="937" priority="477">
      <formula>IF(RIGHT(TEXT(AM131,"0.#"),1)=".",FALSE,TRUE)</formula>
    </cfRule>
    <cfRule type="expression" dxfId="936" priority="478">
      <formula>IF(RIGHT(TEXT(AM131,"0.#"),1)=".",TRUE,FALSE)</formula>
    </cfRule>
  </conditionalFormatting>
  <conditionalFormatting sqref="AQ129:AQ131">
    <cfRule type="expression" dxfId="935" priority="475">
      <formula>IF(RIGHT(TEXT(AQ129,"0.#"),1)=".",FALSE,TRUE)</formula>
    </cfRule>
    <cfRule type="expression" dxfId="934" priority="476">
      <formula>IF(RIGHT(TEXT(AQ129,"0.#"),1)=".",TRUE,FALSE)</formula>
    </cfRule>
  </conditionalFormatting>
  <conditionalFormatting sqref="AU129:AU131">
    <cfRule type="expression" dxfId="933" priority="473">
      <formula>IF(RIGHT(TEXT(AU129,"0.#"),1)=".",FALSE,TRUE)</formula>
    </cfRule>
    <cfRule type="expression" dxfId="932" priority="474">
      <formula>IF(RIGHT(TEXT(AU129,"0.#"),1)=".",TRUE,FALSE)</formula>
    </cfRule>
  </conditionalFormatting>
  <conditionalFormatting sqref="AE163">
    <cfRule type="expression" dxfId="931" priority="471">
      <formula>IF(RIGHT(TEXT(AE163,"0.#"),1)=".",FALSE,TRUE)</formula>
    </cfRule>
    <cfRule type="expression" dxfId="930" priority="472">
      <formula>IF(RIGHT(TEXT(AE163,"0.#"),1)=".",TRUE,FALSE)</formula>
    </cfRule>
  </conditionalFormatting>
  <conditionalFormatting sqref="AE164">
    <cfRule type="expression" dxfId="929" priority="469">
      <formula>IF(RIGHT(TEXT(AE164,"0.#"),1)=".",FALSE,TRUE)</formula>
    </cfRule>
    <cfRule type="expression" dxfId="928" priority="470">
      <formula>IF(RIGHT(TEXT(AE164,"0.#"),1)=".",TRUE,FALSE)</formula>
    </cfRule>
  </conditionalFormatting>
  <conditionalFormatting sqref="AM163">
    <cfRule type="expression" dxfId="927" priority="459">
      <formula>IF(RIGHT(TEXT(AM163,"0.#"),1)=".",FALSE,TRUE)</formula>
    </cfRule>
    <cfRule type="expression" dxfId="926" priority="460">
      <formula>IF(RIGHT(TEXT(AM163,"0.#"),1)=".",TRUE,FALSE)</formula>
    </cfRule>
  </conditionalFormatting>
  <conditionalFormatting sqref="AE165">
    <cfRule type="expression" dxfId="925" priority="467">
      <formula>IF(RIGHT(TEXT(AE165,"0.#"),1)=".",FALSE,TRUE)</formula>
    </cfRule>
    <cfRule type="expression" dxfId="924" priority="468">
      <formula>IF(RIGHT(TEXT(AE165,"0.#"),1)=".",TRUE,FALSE)</formula>
    </cfRule>
  </conditionalFormatting>
  <conditionalFormatting sqref="AI165">
    <cfRule type="expression" dxfId="923" priority="465">
      <formula>IF(RIGHT(TEXT(AI165,"0.#"),1)=".",FALSE,TRUE)</formula>
    </cfRule>
    <cfRule type="expression" dxfId="922" priority="466">
      <formula>IF(RIGHT(TEXT(AI165,"0.#"),1)=".",TRUE,FALSE)</formula>
    </cfRule>
  </conditionalFormatting>
  <conditionalFormatting sqref="AI164">
    <cfRule type="expression" dxfId="921" priority="463">
      <formula>IF(RIGHT(TEXT(AI164,"0.#"),1)=".",FALSE,TRUE)</formula>
    </cfRule>
    <cfRule type="expression" dxfId="920" priority="464">
      <formula>IF(RIGHT(TEXT(AI164,"0.#"),1)=".",TRUE,FALSE)</formula>
    </cfRule>
  </conditionalFormatting>
  <conditionalFormatting sqref="AI163">
    <cfRule type="expression" dxfId="919" priority="461">
      <formula>IF(RIGHT(TEXT(AI163,"0.#"),1)=".",FALSE,TRUE)</formula>
    </cfRule>
    <cfRule type="expression" dxfId="918" priority="462">
      <formula>IF(RIGHT(TEXT(AI163,"0.#"),1)=".",TRUE,FALSE)</formula>
    </cfRule>
  </conditionalFormatting>
  <conditionalFormatting sqref="AM164">
    <cfRule type="expression" dxfId="917" priority="457">
      <formula>IF(RIGHT(TEXT(AM164,"0.#"),1)=".",FALSE,TRUE)</formula>
    </cfRule>
    <cfRule type="expression" dxfId="916" priority="458">
      <formula>IF(RIGHT(TEXT(AM164,"0.#"),1)=".",TRUE,FALSE)</formula>
    </cfRule>
  </conditionalFormatting>
  <conditionalFormatting sqref="AM165">
    <cfRule type="expression" dxfId="915" priority="455">
      <formula>IF(RIGHT(TEXT(AM165,"0.#"),1)=".",FALSE,TRUE)</formula>
    </cfRule>
    <cfRule type="expression" dxfId="914" priority="456">
      <formula>IF(RIGHT(TEXT(AM165,"0.#"),1)=".",TRUE,FALSE)</formula>
    </cfRule>
  </conditionalFormatting>
  <conditionalFormatting sqref="AQ163:AQ165">
    <cfRule type="expression" dxfId="913" priority="453">
      <formula>IF(RIGHT(TEXT(AQ163,"0.#"),1)=".",FALSE,TRUE)</formula>
    </cfRule>
    <cfRule type="expression" dxfId="912" priority="454">
      <formula>IF(RIGHT(TEXT(AQ163,"0.#"),1)=".",TRUE,FALSE)</formula>
    </cfRule>
  </conditionalFormatting>
  <conditionalFormatting sqref="AU163:AU165">
    <cfRule type="expression" dxfId="911" priority="451">
      <formula>IF(RIGHT(TEXT(AU163,"0.#"),1)=".",FALSE,TRUE)</formula>
    </cfRule>
    <cfRule type="expression" dxfId="910" priority="452">
      <formula>IF(RIGHT(TEXT(AU163,"0.#"),1)=".",TRUE,FALSE)</formula>
    </cfRule>
  </conditionalFormatting>
  <conditionalFormatting sqref="AE197">
    <cfRule type="expression" dxfId="909" priority="449">
      <formula>IF(RIGHT(TEXT(AE197,"0.#"),1)=".",FALSE,TRUE)</formula>
    </cfRule>
    <cfRule type="expression" dxfId="908" priority="450">
      <formula>IF(RIGHT(TEXT(AE197,"0.#"),1)=".",TRUE,FALSE)</formula>
    </cfRule>
  </conditionalFormatting>
  <conditionalFormatting sqref="AE198">
    <cfRule type="expression" dxfId="907" priority="447">
      <formula>IF(RIGHT(TEXT(AE198,"0.#"),1)=".",FALSE,TRUE)</formula>
    </cfRule>
    <cfRule type="expression" dxfId="906" priority="448">
      <formula>IF(RIGHT(TEXT(AE198,"0.#"),1)=".",TRUE,FALSE)</formula>
    </cfRule>
  </conditionalFormatting>
  <conditionalFormatting sqref="AM197">
    <cfRule type="expression" dxfId="905" priority="437">
      <formula>IF(RIGHT(TEXT(AM197,"0.#"),1)=".",FALSE,TRUE)</formula>
    </cfRule>
    <cfRule type="expression" dxfId="904" priority="438">
      <formula>IF(RIGHT(TEXT(AM197,"0.#"),1)=".",TRUE,FALSE)</formula>
    </cfRule>
  </conditionalFormatting>
  <conditionalFormatting sqref="AE199">
    <cfRule type="expression" dxfId="903" priority="445">
      <formula>IF(RIGHT(TEXT(AE199,"0.#"),1)=".",FALSE,TRUE)</formula>
    </cfRule>
    <cfRule type="expression" dxfId="902" priority="446">
      <formula>IF(RIGHT(TEXT(AE199,"0.#"),1)=".",TRUE,FALSE)</formula>
    </cfRule>
  </conditionalFormatting>
  <conditionalFormatting sqref="AI199">
    <cfRule type="expression" dxfId="901" priority="443">
      <formula>IF(RIGHT(TEXT(AI199,"0.#"),1)=".",FALSE,TRUE)</formula>
    </cfRule>
    <cfRule type="expression" dxfId="900" priority="444">
      <formula>IF(RIGHT(TEXT(AI199,"0.#"),1)=".",TRUE,FALSE)</formula>
    </cfRule>
  </conditionalFormatting>
  <conditionalFormatting sqref="AI198">
    <cfRule type="expression" dxfId="899" priority="441">
      <formula>IF(RIGHT(TEXT(AI198,"0.#"),1)=".",FALSE,TRUE)</formula>
    </cfRule>
    <cfRule type="expression" dxfId="898" priority="442">
      <formula>IF(RIGHT(TEXT(AI198,"0.#"),1)=".",TRUE,FALSE)</formula>
    </cfRule>
  </conditionalFormatting>
  <conditionalFormatting sqref="AI197">
    <cfRule type="expression" dxfId="897" priority="439">
      <formula>IF(RIGHT(TEXT(AI197,"0.#"),1)=".",FALSE,TRUE)</formula>
    </cfRule>
    <cfRule type="expression" dxfId="896" priority="440">
      <formula>IF(RIGHT(TEXT(AI197,"0.#"),1)=".",TRUE,FALSE)</formula>
    </cfRule>
  </conditionalFormatting>
  <conditionalFormatting sqref="AM198">
    <cfRule type="expression" dxfId="895" priority="435">
      <formula>IF(RIGHT(TEXT(AM198,"0.#"),1)=".",FALSE,TRUE)</formula>
    </cfRule>
    <cfRule type="expression" dxfId="894" priority="436">
      <formula>IF(RIGHT(TEXT(AM198,"0.#"),1)=".",TRUE,FALSE)</formula>
    </cfRule>
  </conditionalFormatting>
  <conditionalFormatting sqref="AM199">
    <cfRule type="expression" dxfId="893" priority="433">
      <formula>IF(RIGHT(TEXT(AM199,"0.#"),1)=".",FALSE,TRUE)</formula>
    </cfRule>
    <cfRule type="expression" dxfId="892" priority="434">
      <formula>IF(RIGHT(TEXT(AM199,"0.#"),1)=".",TRUE,FALSE)</formula>
    </cfRule>
  </conditionalFormatting>
  <conditionalFormatting sqref="AQ197:AQ199">
    <cfRule type="expression" dxfId="891" priority="431">
      <formula>IF(RIGHT(TEXT(AQ197,"0.#"),1)=".",FALSE,TRUE)</formula>
    </cfRule>
    <cfRule type="expression" dxfId="890" priority="432">
      <formula>IF(RIGHT(TEXT(AQ197,"0.#"),1)=".",TRUE,FALSE)</formula>
    </cfRule>
  </conditionalFormatting>
  <conditionalFormatting sqref="AU197:AU199">
    <cfRule type="expression" dxfId="889" priority="429">
      <formula>IF(RIGHT(TEXT(AU197,"0.#"),1)=".",FALSE,TRUE)</formula>
    </cfRule>
    <cfRule type="expression" dxfId="888" priority="430">
      <formula>IF(RIGHT(TEXT(AU197,"0.#"),1)=".",TRUE,FALSE)</formula>
    </cfRule>
  </conditionalFormatting>
  <conditionalFormatting sqref="AE134 AQ134">
    <cfRule type="expression" dxfId="887" priority="427">
      <formula>IF(RIGHT(TEXT(AE134,"0.#"),1)=".",FALSE,TRUE)</formula>
    </cfRule>
    <cfRule type="expression" dxfId="886" priority="428">
      <formula>IF(RIGHT(TEXT(AE134,"0.#"),1)=".",TRUE,FALSE)</formula>
    </cfRule>
  </conditionalFormatting>
  <conditionalFormatting sqref="AI134">
    <cfRule type="expression" dxfId="885" priority="425">
      <formula>IF(RIGHT(TEXT(AI134,"0.#"),1)=".",FALSE,TRUE)</formula>
    </cfRule>
    <cfRule type="expression" dxfId="884" priority="426">
      <formula>IF(RIGHT(TEXT(AI134,"0.#"),1)=".",TRUE,FALSE)</formula>
    </cfRule>
  </conditionalFormatting>
  <conditionalFormatting sqref="AM134">
    <cfRule type="expression" dxfId="883" priority="423">
      <formula>IF(RIGHT(TEXT(AM134,"0.#"),1)=".",FALSE,TRUE)</formula>
    </cfRule>
    <cfRule type="expression" dxfId="882" priority="424">
      <formula>IF(RIGHT(TEXT(AM134,"0.#"),1)=".",TRUE,FALSE)</formula>
    </cfRule>
  </conditionalFormatting>
  <conditionalFormatting sqref="AE135">
    <cfRule type="expression" dxfId="881" priority="421">
      <formula>IF(RIGHT(TEXT(AE135,"0.#"),1)=".",FALSE,TRUE)</formula>
    </cfRule>
    <cfRule type="expression" dxfId="880" priority="422">
      <formula>IF(RIGHT(TEXT(AE135,"0.#"),1)=".",TRUE,FALSE)</formula>
    </cfRule>
  </conditionalFormatting>
  <conditionalFormatting sqref="AI135">
    <cfRule type="expression" dxfId="879" priority="419">
      <formula>IF(RIGHT(TEXT(AI135,"0.#"),1)=".",FALSE,TRUE)</formula>
    </cfRule>
    <cfRule type="expression" dxfId="878" priority="420">
      <formula>IF(RIGHT(TEXT(AI135,"0.#"),1)=".",TRUE,FALSE)</formula>
    </cfRule>
  </conditionalFormatting>
  <conditionalFormatting sqref="AM135">
    <cfRule type="expression" dxfId="877" priority="417">
      <formula>IF(RIGHT(TEXT(AM135,"0.#"),1)=".",FALSE,TRUE)</formula>
    </cfRule>
    <cfRule type="expression" dxfId="876" priority="418">
      <formula>IF(RIGHT(TEXT(AM135,"0.#"),1)=".",TRUE,FALSE)</formula>
    </cfRule>
  </conditionalFormatting>
  <conditionalFormatting sqref="AQ135">
    <cfRule type="expression" dxfId="875" priority="415">
      <formula>IF(RIGHT(TEXT(AQ135,"0.#"),1)=".",FALSE,TRUE)</formula>
    </cfRule>
    <cfRule type="expression" dxfId="874" priority="416">
      <formula>IF(RIGHT(TEXT(AQ135,"0.#"),1)=".",TRUE,FALSE)</formula>
    </cfRule>
  </conditionalFormatting>
  <conditionalFormatting sqref="AU134">
    <cfRule type="expression" dxfId="873" priority="413">
      <formula>IF(RIGHT(TEXT(AU134,"0.#"),1)=".",FALSE,TRUE)</formula>
    </cfRule>
    <cfRule type="expression" dxfId="872" priority="414">
      <formula>IF(RIGHT(TEXT(AU134,"0.#"),1)=".",TRUE,FALSE)</formula>
    </cfRule>
  </conditionalFormatting>
  <conditionalFormatting sqref="AU135">
    <cfRule type="expression" dxfId="871" priority="411">
      <formula>IF(RIGHT(TEXT(AU135,"0.#"),1)=".",FALSE,TRUE)</formula>
    </cfRule>
    <cfRule type="expression" dxfId="870" priority="412">
      <formula>IF(RIGHT(TEXT(AU135,"0.#"),1)=".",TRUE,FALSE)</formula>
    </cfRule>
  </conditionalFormatting>
  <conditionalFormatting sqref="AE168 AQ168">
    <cfRule type="expression" dxfId="869" priority="409">
      <formula>IF(RIGHT(TEXT(AE168,"0.#"),1)=".",FALSE,TRUE)</formula>
    </cfRule>
    <cfRule type="expression" dxfId="868" priority="410">
      <formula>IF(RIGHT(TEXT(AE168,"0.#"),1)=".",TRUE,FALSE)</formula>
    </cfRule>
  </conditionalFormatting>
  <conditionalFormatting sqref="AI168">
    <cfRule type="expression" dxfId="867" priority="407">
      <formula>IF(RIGHT(TEXT(AI168,"0.#"),1)=".",FALSE,TRUE)</formula>
    </cfRule>
    <cfRule type="expression" dxfId="866" priority="408">
      <formula>IF(RIGHT(TEXT(AI168,"0.#"),1)=".",TRUE,FALSE)</formula>
    </cfRule>
  </conditionalFormatting>
  <conditionalFormatting sqref="AM168">
    <cfRule type="expression" dxfId="865" priority="405">
      <formula>IF(RIGHT(TEXT(AM168,"0.#"),1)=".",FALSE,TRUE)</formula>
    </cfRule>
    <cfRule type="expression" dxfId="864" priority="406">
      <formula>IF(RIGHT(TEXT(AM168,"0.#"),1)=".",TRUE,FALSE)</formula>
    </cfRule>
  </conditionalFormatting>
  <conditionalFormatting sqref="AE169">
    <cfRule type="expression" dxfId="863" priority="403">
      <formula>IF(RIGHT(TEXT(AE169,"0.#"),1)=".",FALSE,TRUE)</formula>
    </cfRule>
    <cfRule type="expression" dxfId="862" priority="404">
      <formula>IF(RIGHT(TEXT(AE169,"0.#"),1)=".",TRUE,FALSE)</formula>
    </cfRule>
  </conditionalFormatting>
  <conditionalFormatting sqref="AI169">
    <cfRule type="expression" dxfId="861" priority="401">
      <formula>IF(RIGHT(TEXT(AI169,"0.#"),1)=".",FALSE,TRUE)</formula>
    </cfRule>
    <cfRule type="expression" dxfId="860" priority="402">
      <formula>IF(RIGHT(TEXT(AI169,"0.#"),1)=".",TRUE,FALSE)</formula>
    </cfRule>
  </conditionalFormatting>
  <conditionalFormatting sqref="AM169">
    <cfRule type="expression" dxfId="859" priority="399">
      <formula>IF(RIGHT(TEXT(AM169,"0.#"),1)=".",FALSE,TRUE)</formula>
    </cfRule>
    <cfRule type="expression" dxfId="858" priority="400">
      <formula>IF(RIGHT(TEXT(AM169,"0.#"),1)=".",TRUE,FALSE)</formula>
    </cfRule>
  </conditionalFormatting>
  <conditionalFormatting sqref="AQ169">
    <cfRule type="expression" dxfId="857" priority="397">
      <formula>IF(RIGHT(TEXT(AQ169,"0.#"),1)=".",FALSE,TRUE)</formula>
    </cfRule>
    <cfRule type="expression" dxfId="856" priority="398">
      <formula>IF(RIGHT(TEXT(AQ169,"0.#"),1)=".",TRUE,FALSE)</formula>
    </cfRule>
  </conditionalFormatting>
  <conditionalFormatting sqref="AU168">
    <cfRule type="expression" dxfId="855" priority="395">
      <formula>IF(RIGHT(TEXT(AU168,"0.#"),1)=".",FALSE,TRUE)</formula>
    </cfRule>
    <cfRule type="expression" dxfId="854" priority="396">
      <formula>IF(RIGHT(TEXT(AU168,"0.#"),1)=".",TRUE,FALSE)</formula>
    </cfRule>
  </conditionalFormatting>
  <conditionalFormatting sqref="AU169">
    <cfRule type="expression" dxfId="853" priority="393">
      <formula>IF(RIGHT(TEXT(AU169,"0.#"),1)=".",FALSE,TRUE)</formula>
    </cfRule>
    <cfRule type="expression" dxfId="852" priority="394">
      <formula>IF(RIGHT(TEXT(AU169,"0.#"),1)=".",TRUE,FALSE)</formula>
    </cfRule>
  </conditionalFormatting>
  <conditionalFormatting sqref="AE90">
    <cfRule type="expression" dxfId="851" priority="391">
      <formula>IF(RIGHT(TEXT(AE90,"0.#"),1)=".",FALSE,TRUE)</formula>
    </cfRule>
    <cfRule type="expression" dxfId="850" priority="392">
      <formula>IF(RIGHT(TEXT(AE90,"0.#"),1)=".",TRUE,FALSE)</formula>
    </cfRule>
  </conditionalFormatting>
  <conditionalFormatting sqref="AE91">
    <cfRule type="expression" dxfId="849" priority="389">
      <formula>IF(RIGHT(TEXT(AE91,"0.#"),1)=".",FALSE,TRUE)</formula>
    </cfRule>
    <cfRule type="expression" dxfId="848" priority="390">
      <formula>IF(RIGHT(TEXT(AE91,"0.#"),1)=".",TRUE,FALSE)</formula>
    </cfRule>
  </conditionalFormatting>
  <conditionalFormatting sqref="AM90">
    <cfRule type="expression" dxfId="847" priority="379">
      <formula>IF(RIGHT(TEXT(AM90,"0.#"),1)=".",FALSE,TRUE)</formula>
    </cfRule>
    <cfRule type="expression" dxfId="846" priority="380">
      <formula>IF(RIGHT(TEXT(AM90,"0.#"),1)=".",TRUE,FALSE)</formula>
    </cfRule>
  </conditionalFormatting>
  <conditionalFormatting sqref="AE92">
    <cfRule type="expression" dxfId="845" priority="387">
      <formula>IF(RIGHT(TEXT(AE92,"0.#"),1)=".",FALSE,TRUE)</formula>
    </cfRule>
    <cfRule type="expression" dxfId="844" priority="388">
      <formula>IF(RIGHT(TEXT(AE92,"0.#"),1)=".",TRUE,FALSE)</formula>
    </cfRule>
  </conditionalFormatting>
  <conditionalFormatting sqref="AI92">
    <cfRule type="expression" dxfId="843" priority="385">
      <formula>IF(RIGHT(TEXT(AI92,"0.#"),1)=".",FALSE,TRUE)</formula>
    </cfRule>
    <cfRule type="expression" dxfId="842" priority="386">
      <formula>IF(RIGHT(TEXT(AI92,"0.#"),1)=".",TRUE,FALSE)</formula>
    </cfRule>
  </conditionalFormatting>
  <conditionalFormatting sqref="AI91">
    <cfRule type="expression" dxfId="841" priority="383">
      <formula>IF(RIGHT(TEXT(AI91,"0.#"),1)=".",FALSE,TRUE)</formula>
    </cfRule>
    <cfRule type="expression" dxfId="840" priority="384">
      <formula>IF(RIGHT(TEXT(AI91,"0.#"),1)=".",TRUE,FALSE)</formula>
    </cfRule>
  </conditionalFormatting>
  <conditionalFormatting sqref="AI90">
    <cfRule type="expression" dxfId="839" priority="381">
      <formula>IF(RIGHT(TEXT(AI90,"0.#"),1)=".",FALSE,TRUE)</formula>
    </cfRule>
    <cfRule type="expression" dxfId="838" priority="382">
      <formula>IF(RIGHT(TEXT(AI90,"0.#"),1)=".",TRUE,FALSE)</formula>
    </cfRule>
  </conditionalFormatting>
  <conditionalFormatting sqref="AM91">
    <cfRule type="expression" dxfId="837" priority="377">
      <formula>IF(RIGHT(TEXT(AM91,"0.#"),1)=".",FALSE,TRUE)</formula>
    </cfRule>
    <cfRule type="expression" dxfId="836" priority="378">
      <formula>IF(RIGHT(TEXT(AM91,"0.#"),1)=".",TRUE,FALSE)</formula>
    </cfRule>
  </conditionalFormatting>
  <conditionalFormatting sqref="AM92">
    <cfRule type="expression" dxfId="835" priority="375">
      <formula>IF(RIGHT(TEXT(AM92,"0.#"),1)=".",FALSE,TRUE)</formula>
    </cfRule>
    <cfRule type="expression" dxfId="834" priority="376">
      <formula>IF(RIGHT(TEXT(AM92,"0.#"),1)=".",TRUE,FALSE)</formula>
    </cfRule>
  </conditionalFormatting>
  <conditionalFormatting sqref="AQ90:AQ92">
    <cfRule type="expression" dxfId="833" priority="373">
      <formula>IF(RIGHT(TEXT(AQ90,"0.#"),1)=".",FALSE,TRUE)</formula>
    </cfRule>
    <cfRule type="expression" dxfId="832" priority="374">
      <formula>IF(RIGHT(TEXT(AQ90,"0.#"),1)=".",TRUE,FALSE)</formula>
    </cfRule>
  </conditionalFormatting>
  <conditionalFormatting sqref="AU90:AU92">
    <cfRule type="expression" dxfId="831" priority="371">
      <formula>IF(RIGHT(TEXT(AU90,"0.#"),1)=".",FALSE,TRUE)</formula>
    </cfRule>
    <cfRule type="expression" dxfId="830" priority="372">
      <formula>IF(RIGHT(TEXT(AU90,"0.#"),1)=".",TRUE,FALSE)</formula>
    </cfRule>
  </conditionalFormatting>
  <conditionalFormatting sqref="AE85">
    <cfRule type="expression" dxfId="829" priority="369">
      <formula>IF(RIGHT(TEXT(AE85,"0.#"),1)=".",FALSE,TRUE)</formula>
    </cfRule>
    <cfRule type="expression" dxfId="828" priority="370">
      <formula>IF(RIGHT(TEXT(AE85,"0.#"),1)=".",TRUE,FALSE)</formula>
    </cfRule>
  </conditionalFormatting>
  <conditionalFormatting sqref="AE86">
    <cfRule type="expression" dxfId="827" priority="367">
      <formula>IF(RIGHT(TEXT(AE86,"0.#"),1)=".",FALSE,TRUE)</formula>
    </cfRule>
    <cfRule type="expression" dxfId="826" priority="368">
      <formula>IF(RIGHT(TEXT(AE86,"0.#"),1)=".",TRUE,FALSE)</formula>
    </cfRule>
  </conditionalFormatting>
  <conditionalFormatting sqref="AM85">
    <cfRule type="expression" dxfId="825" priority="357">
      <formula>IF(RIGHT(TEXT(AM85,"0.#"),1)=".",FALSE,TRUE)</formula>
    </cfRule>
    <cfRule type="expression" dxfId="824" priority="358">
      <formula>IF(RIGHT(TEXT(AM85,"0.#"),1)=".",TRUE,FALSE)</formula>
    </cfRule>
  </conditionalFormatting>
  <conditionalFormatting sqref="AE87">
    <cfRule type="expression" dxfId="823" priority="365">
      <formula>IF(RIGHT(TEXT(AE87,"0.#"),1)=".",FALSE,TRUE)</formula>
    </cfRule>
    <cfRule type="expression" dxfId="822" priority="366">
      <formula>IF(RIGHT(TEXT(AE87,"0.#"),1)=".",TRUE,FALSE)</formula>
    </cfRule>
  </conditionalFormatting>
  <conditionalFormatting sqref="AI87">
    <cfRule type="expression" dxfId="821" priority="363">
      <formula>IF(RIGHT(TEXT(AI87,"0.#"),1)=".",FALSE,TRUE)</formula>
    </cfRule>
    <cfRule type="expression" dxfId="820" priority="364">
      <formula>IF(RIGHT(TEXT(AI87,"0.#"),1)=".",TRUE,FALSE)</formula>
    </cfRule>
  </conditionalFormatting>
  <conditionalFormatting sqref="AI86">
    <cfRule type="expression" dxfId="819" priority="361">
      <formula>IF(RIGHT(TEXT(AI86,"0.#"),1)=".",FALSE,TRUE)</formula>
    </cfRule>
    <cfRule type="expression" dxfId="818" priority="362">
      <formula>IF(RIGHT(TEXT(AI86,"0.#"),1)=".",TRUE,FALSE)</formula>
    </cfRule>
  </conditionalFormatting>
  <conditionalFormatting sqref="AI85">
    <cfRule type="expression" dxfId="817" priority="359">
      <formula>IF(RIGHT(TEXT(AI85,"0.#"),1)=".",FALSE,TRUE)</formula>
    </cfRule>
    <cfRule type="expression" dxfId="816" priority="360">
      <formula>IF(RIGHT(TEXT(AI85,"0.#"),1)=".",TRUE,FALSE)</formula>
    </cfRule>
  </conditionalFormatting>
  <conditionalFormatting sqref="AM86">
    <cfRule type="expression" dxfId="815" priority="355">
      <formula>IF(RIGHT(TEXT(AM86,"0.#"),1)=".",FALSE,TRUE)</formula>
    </cfRule>
    <cfRule type="expression" dxfId="814" priority="356">
      <formula>IF(RIGHT(TEXT(AM86,"0.#"),1)=".",TRUE,FALSE)</formula>
    </cfRule>
  </conditionalFormatting>
  <conditionalFormatting sqref="AM87">
    <cfRule type="expression" dxfId="813" priority="353">
      <formula>IF(RIGHT(TEXT(AM87,"0.#"),1)=".",FALSE,TRUE)</formula>
    </cfRule>
    <cfRule type="expression" dxfId="812" priority="354">
      <formula>IF(RIGHT(TEXT(AM87,"0.#"),1)=".",TRUE,FALSE)</formula>
    </cfRule>
  </conditionalFormatting>
  <conditionalFormatting sqref="AQ85:AQ87">
    <cfRule type="expression" dxfId="811" priority="351">
      <formula>IF(RIGHT(TEXT(AQ85,"0.#"),1)=".",FALSE,TRUE)</formula>
    </cfRule>
    <cfRule type="expression" dxfId="810" priority="352">
      <formula>IF(RIGHT(TEXT(AQ85,"0.#"),1)=".",TRUE,FALSE)</formula>
    </cfRule>
  </conditionalFormatting>
  <conditionalFormatting sqref="AU85:AU87">
    <cfRule type="expression" dxfId="809" priority="349">
      <formula>IF(RIGHT(TEXT(AU85,"0.#"),1)=".",FALSE,TRUE)</formula>
    </cfRule>
    <cfRule type="expression" dxfId="808" priority="350">
      <formula>IF(RIGHT(TEXT(AU85,"0.#"),1)=".",TRUE,FALSE)</formula>
    </cfRule>
  </conditionalFormatting>
  <conditionalFormatting sqref="AE124">
    <cfRule type="expression" dxfId="807" priority="347">
      <formula>IF(RIGHT(TEXT(AE124,"0.#"),1)=".",FALSE,TRUE)</formula>
    </cfRule>
    <cfRule type="expression" dxfId="806" priority="348">
      <formula>IF(RIGHT(TEXT(AE124,"0.#"),1)=".",TRUE,FALSE)</formula>
    </cfRule>
  </conditionalFormatting>
  <conditionalFormatting sqref="AE125">
    <cfRule type="expression" dxfId="805" priority="345">
      <formula>IF(RIGHT(TEXT(AE125,"0.#"),1)=".",FALSE,TRUE)</formula>
    </cfRule>
    <cfRule type="expression" dxfId="804" priority="346">
      <formula>IF(RIGHT(TEXT(AE125,"0.#"),1)=".",TRUE,FALSE)</formula>
    </cfRule>
  </conditionalFormatting>
  <conditionalFormatting sqref="AM124">
    <cfRule type="expression" dxfId="803" priority="335">
      <formula>IF(RIGHT(TEXT(AM124,"0.#"),1)=".",FALSE,TRUE)</formula>
    </cfRule>
    <cfRule type="expression" dxfId="802" priority="336">
      <formula>IF(RIGHT(TEXT(AM124,"0.#"),1)=".",TRUE,FALSE)</formula>
    </cfRule>
  </conditionalFormatting>
  <conditionalFormatting sqref="AE126">
    <cfRule type="expression" dxfId="801" priority="343">
      <formula>IF(RIGHT(TEXT(AE126,"0.#"),1)=".",FALSE,TRUE)</formula>
    </cfRule>
    <cfRule type="expression" dxfId="800" priority="344">
      <formula>IF(RIGHT(TEXT(AE126,"0.#"),1)=".",TRUE,FALSE)</formula>
    </cfRule>
  </conditionalFormatting>
  <conditionalFormatting sqref="AI126">
    <cfRule type="expression" dxfId="799" priority="341">
      <formula>IF(RIGHT(TEXT(AI126,"0.#"),1)=".",FALSE,TRUE)</formula>
    </cfRule>
    <cfRule type="expression" dxfId="798" priority="342">
      <formula>IF(RIGHT(TEXT(AI126,"0.#"),1)=".",TRUE,FALSE)</formula>
    </cfRule>
  </conditionalFormatting>
  <conditionalFormatting sqref="AI125">
    <cfRule type="expression" dxfId="797" priority="339">
      <formula>IF(RIGHT(TEXT(AI125,"0.#"),1)=".",FALSE,TRUE)</formula>
    </cfRule>
    <cfRule type="expression" dxfId="796" priority="340">
      <formula>IF(RIGHT(TEXT(AI125,"0.#"),1)=".",TRUE,FALSE)</formula>
    </cfRule>
  </conditionalFormatting>
  <conditionalFormatting sqref="AI124">
    <cfRule type="expression" dxfId="795" priority="337">
      <formula>IF(RIGHT(TEXT(AI124,"0.#"),1)=".",FALSE,TRUE)</formula>
    </cfRule>
    <cfRule type="expression" dxfId="794" priority="338">
      <formula>IF(RIGHT(TEXT(AI124,"0.#"),1)=".",TRUE,FALSE)</formula>
    </cfRule>
  </conditionalFormatting>
  <conditionalFormatting sqref="AM125">
    <cfRule type="expression" dxfId="793" priority="333">
      <formula>IF(RIGHT(TEXT(AM125,"0.#"),1)=".",FALSE,TRUE)</formula>
    </cfRule>
    <cfRule type="expression" dxfId="792" priority="334">
      <formula>IF(RIGHT(TEXT(AM125,"0.#"),1)=".",TRUE,FALSE)</formula>
    </cfRule>
  </conditionalFormatting>
  <conditionalFormatting sqref="AM126">
    <cfRule type="expression" dxfId="791" priority="331">
      <formula>IF(RIGHT(TEXT(AM126,"0.#"),1)=".",FALSE,TRUE)</formula>
    </cfRule>
    <cfRule type="expression" dxfId="790" priority="332">
      <formula>IF(RIGHT(TEXT(AM126,"0.#"),1)=".",TRUE,FALSE)</formula>
    </cfRule>
  </conditionalFormatting>
  <conditionalFormatting sqref="AQ124:AQ126">
    <cfRule type="expression" dxfId="789" priority="329">
      <formula>IF(RIGHT(TEXT(AQ124,"0.#"),1)=".",FALSE,TRUE)</formula>
    </cfRule>
    <cfRule type="expression" dxfId="788" priority="330">
      <formula>IF(RIGHT(TEXT(AQ124,"0.#"),1)=".",TRUE,FALSE)</formula>
    </cfRule>
  </conditionalFormatting>
  <conditionalFormatting sqref="AU124:AU126">
    <cfRule type="expression" dxfId="787" priority="327">
      <formula>IF(RIGHT(TEXT(AU124,"0.#"),1)=".",FALSE,TRUE)</formula>
    </cfRule>
    <cfRule type="expression" dxfId="786" priority="328">
      <formula>IF(RIGHT(TEXT(AU124,"0.#"),1)=".",TRUE,FALSE)</formula>
    </cfRule>
  </conditionalFormatting>
  <conditionalFormatting sqref="AE119">
    <cfRule type="expression" dxfId="785" priority="325">
      <formula>IF(RIGHT(TEXT(AE119,"0.#"),1)=".",FALSE,TRUE)</formula>
    </cfRule>
    <cfRule type="expression" dxfId="784" priority="326">
      <formula>IF(RIGHT(TEXT(AE119,"0.#"),1)=".",TRUE,FALSE)</formula>
    </cfRule>
  </conditionalFormatting>
  <conditionalFormatting sqref="AE120">
    <cfRule type="expression" dxfId="783" priority="323">
      <formula>IF(RIGHT(TEXT(AE120,"0.#"),1)=".",FALSE,TRUE)</formula>
    </cfRule>
    <cfRule type="expression" dxfId="782" priority="324">
      <formula>IF(RIGHT(TEXT(AE120,"0.#"),1)=".",TRUE,FALSE)</formula>
    </cfRule>
  </conditionalFormatting>
  <conditionalFormatting sqref="AM119">
    <cfRule type="expression" dxfId="781" priority="313">
      <formula>IF(RIGHT(TEXT(AM119,"0.#"),1)=".",FALSE,TRUE)</formula>
    </cfRule>
    <cfRule type="expression" dxfId="780" priority="314">
      <formula>IF(RIGHT(TEXT(AM119,"0.#"),1)=".",TRUE,FALSE)</formula>
    </cfRule>
  </conditionalFormatting>
  <conditionalFormatting sqref="AE121">
    <cfRule type="expression" dxfId="779" priority="321">
      <formula>IF(RIGHT(TEXT(AE121,"0.#"),1)=".",FALSE,TRUE)</formula>
    </cfRule>
    <cfRule type="expression" dxfId="778" priority="322">
      <formula>IF(RIGHT(TEXT(AE121,"0.#"),1)=".",TRUE,FALSE)</formula>
    </cfRule>
  </conditionalFormatting>
  <conditionalFormatting sqref="AI121">
    <cfRule type="expression" dxfId="777" priority="319">
      <formula>IF(RIGHT(TEXT(AI121,"0.#"),1)=".",FALSE,TRUE)</formula>
    </cfRule>
    <cfRule type="expression" dxfId="776" priority="320">
      <formula>IF(RIGHT(TEXT(AI121,"0.#"),1)=".",TRUE,FALSE)</formula>
    </cfRule>
  </conditionalFormatting>
  <conditionalFormatting sqref="AI120">
    <cfRule type="expression" dxfId="775" priority="317">
      <formula>IF(RIGHT(TEXT(AI120,"0.#"),1)=".",FALSE,TRUE)</formula>
    </cfRule>
    <cfRule type="expression" dxfId="774" priority="318">
      <formula>IF(RIGHT(TEXT(AI120,"0.#"),1)=".",TRUE,FALSE)</formula>
    </cfRule>
  </conditionalFormatting>
  <conditionalFormatting sqref="AI119">
    <cfRule type="expression" dxfId="773" priority="315">
      <formula>IF(RIGHT(TEXT(AI119,"0.#"),1)=".",FALSE,TRUE)</formula>
    </cfRule>
    <cfRule type="expression" dxfId="772" priority="316">
      <formula>IF(RIGHT(TEXT(AI119,"0.#"),1)=".",TRUE,FALSE)</formula>
    </cfRule>
  </conditionalFormatting>
  <conditionalFormatting sqref="AM120">
    <cfRule type="expression" dxfId="771" priority="311">
      <formula>IF(RIGHT(TEXT(AM120,"0.#"),1)=".",FALSE,TRUE)</formula>
    </cfRule>
    <cfRule type="expression" dxfId="770" priority="312">
      <formula>IF(RIGHT(TEXT(AM120,"0.#"),1)=".",TRUE,FALSE)</formula>
    </cfRule>
  </conditionalFormatting>
  <conditionalFormatting sqref="AM121">
    <cfRule type="expression" dxfId="769" priority="309">
      <formula>IF(RIGHT(TEXT(AM121,"0.#"),1)=".",FALSE,TRUE)</formula>
    </cfRule>
    <cfRule type="expression" dxfId="768" priority="310">
      <formula>IF(RIGHT(TEXT(AM121,"0.#"),1)=".",TRUE,FALSE)</formula>
    </cfRule>
  </conditionalFormatting>
  <conditionalFormatting sqref="AQ119:AQ121">
    <cfRule type="expression" dxfId="767" priority="307">
      <formula>IF(RIGHT(TEXT(AQ119,"0.#"),1)=".",FALSE,TRUE)</formula>
    </cfRule>
    <cfRule type="expression" dxfId="766" priority="308">
      <formula>IF(RIGHT(TEXT(AQ119,"0.#"),1)=".",TRUE,FALSE)</formula>
    </cfRule>
  </conditionalFormatting>
  <conditionalFormatting sqref="AU119:AU121">
    <cfRule type="expression" dxfId="765" priority="305">
      <formula>IF(RIGHT(TEXT(AU119,"0.#"),1)=".",FALSE,TRUE)</formula>
    </cfRule>
    <cfRule type="expression" dxfId="764" priority="306">
      <formula>IF(RIGHT(TEXT(AU119,"0.#"),1)=".",TRUE,FALSE)</formula>
    </cfRule>
  </conditionalFormatting>
  <conditionalFormatting sqref="AE158">
    <cfRule type="expression" dxfId="763" priority="303">
      <formula>IF(RIGHT(TEXT(AE158,"0.#"),1)=".",FALSE,TRUE)</formula>
    </cfRule>
    <cfRule type="expression" dxfId="762" priority="304">
      <formula>IF(RIGHT(TEXT(AE158,"0.#"),1)=".",TRUE,FALSE)</formula>
    </cfRule>
  </conditionalFormatting>
  <conditionalFormatting sqref="AE159">
    <cfRule type="expression" dxfId="761" priority="301">
      <formula>IF(RIGHT(TEXT(AE159,"0.#"),1)=".",FALSE,TRUE)</formula>
    </cfRule>
    <cfRule type="expression" dxfId="760" priority="302">
      <formula>IF(RIGHT(TEXT(AE159,"0.#"),1)=".",TRUE,FALSE)</formula>
    </cfRule>
  </conditionalFormatting>
  <conditionalFormatting sqref="AM158">
    <cfRule type="expression" dxfId="759" priority="291">
      <formula>IF(RIGHT(TEXT(AM158,"0.#"),1)=".",FALSE,TRUE)</formula>
    </cfRule>
    <cfRule type="expression" dxfId="758" priority="292">
      <formula>IF(RIGHT(TEXT(AM158,"0.#"),1)=".",TRUE,FALSE)</formula>
    </cfRule>
  </conditionalFormatting>
  <conditionalFormatting sqref="AE160">
    <cfRule type="expression" dxfId="757" priority="299">
      <formula>IF(RIGHT(TEXT(AE160,"0.#"),1)=".",FALSE,TRUE)</formula>
    </cfRule>
    <cfRule type="expression" dxfId="756" priority="300">
      <formula>IF(RIGHT(TEXT(AE160,"0.#"),1)=".",TRUE,FALSE)</formula>
    </cfRule>
  </conditionalFormatting>
  <conditionalFormatting sqref="AI160">
    <cfRule type="expression" dxfId="755" priority="297">
      <formula>IF(RIGHT(TEXT(AI160,"0.#"),1)=".",FALSE,TRUE)</formula>
    </cfRule>
    <cfRule type="expression" dxfId="754" priority="298">
      <formula>IF(RIGHT(TEXT(AI160,"0.#"),1)=".",TRUE,FALSE)</formula>
    </cfRule>
  </conditionalFormatting>
  <conditionalFormatting sqref="AI159">
    <cfRule type="expression" dxfId="753" priority="295">
      <formula>IF(RIGHT(TEXT(AI159,"0.#"),1)=".",FALSE,TRUE)</formula>
    </cfRule>
    <cfRule type="expression" dxfId="752" priority="296">
      <formula>IF(RIGHT(TEXT(AI159,"0.#"),1)=".",TRUE,FALSE)</formula>
    </cfRule>
  </conditionalFormatting>
  <conditionalFormatting sqref="AI158">
    <cfRule type="expression" dxfId="751" priority="293">
      <formula>IF(RIGHT(TEXT(AI158,"0.#"),1)=".",FALSE,TRUE)</formula>
    </cfRule>
    <cfRule type="expression" dxfId="750" priority="294">
      <formula>IF(RIGHT(TEXT(AI158,"0.#"),1)=".",TRUE,FALSE)</formula>
    </cfRule>
  </conditionalFormatting>
  <conditionalFormatting sqref="AM159">
    <cfRule type="expression" dxfId="749" priority="289">
      <formula>IF(RIGHT(TEXT(AM159,"0.#"),1)=".",FALSE,TRUE)</formula>
    </cfRule>
    <cfRule type="expression" dxfId="748" priority="290">
      <formula>IF(RIGHT(TEXT(AM159,"0.#"),1)=".",TRUE,FALSE)</formula>
    </cfRule>
  </conditionalFormatting>
  <conditionalFormatting sqref="AM160">
    <cfRule type="expression" dxfId="747" priority="287">
      <formula>IF(RIGHT(TEXT(AM160,"0.#"),1)=".",FALSE,TRUE)</formula>
    </cfRule>
    <cfRule type="expression" dxfId="746" priority="288">
      <formula>IF(RIGHT(TEXT(AM160,"0.#"),1)=".",TRUE,FALSE)</formula>
    </cfRule>
  </conditionalFormatting>
  <conditionalFormatting sqref="AQ158:AQ160">
    <cfRule type="expression" dxfId="745" priority="285">
      <formula>IF(RIGHT(TEXT(AQ158,"0.#"),1)=".",FALSE,TRUE)</formula>
    </cfRule>
    <cfRule type="expression" dxfId="744" priority="286">
      <formula>IF(RIGHT(TEXT(AQ158,"0.#"),1)=".",TRUE,FALSE)</formula>
    </cfRule>
  </conditionalFormatting>
  <conditionalFormatting sqref="AU158:AU160">
    <cfRule type="expression" dxfId="743" priority="283">
      <formula>IF(RIGHT(TEXT(AU158,"0.#"),1)=".",FALSE,TRUE)</formula>
    </cfRule>
    <cfRule type="expression" dxfId="742" priority="284">
      <formula>IF(RIGHT(TEXT(AU158,"0.#"),1)=".",TRUE,FALSE)</formula>
    </cfRule>
  </conditionalFormatting>
  <conditionalFormatting sqref="AE153">
    <cfRule type="expression" dxfId="741" priority="281">
      <formula>IF(RIGHT(TEXT(AE153,"0.#"),1)=".",FALSE,TRUE)</formula>
    </cfRule>
    <cfRule type="expression" dxfId="740" priority="282">
      <formula>IF(RIGHT(TEXT(AE153,"0.#"),1)=".",TRUE,FALSE)</formula>
    </cfRule>
  </conditionalFormatting>
  <conditionalFormatting sqref="AE154">
    <cfRule type="expression" dxfId="739" priority="279">
      <formula>IF(RIGHT(TEXT(AE154,"0.#"),1)=".",FALSE,TRUE)</formula>
    </cfRule>
    <cfRule type="expression" dxfId="738" priority="280">
      <formula>IF(RIGHT(TEXT(AE154,"0.#"),1)=".",TRUE,FALSE)</formula>
    </cfRule>
  </conditionalFormatting>
  <conditionalFormatting sqref="AM153">
    <cfRule type="expression" dxfId="737" priority="269">
      <formula>IF(RIGHT(TEXT(AM153,"0.#"),1)=".",FALSE,TRUE)</formula>
    </cfRule>
    <cfRule type="expression" dxfId="736" priority="270">
      <formula>IF(RIGHT(TEXT(AM153,"0.#"),1)=".",TRUE,FALSE)</formula>
    </cfRule>
  </conditionalFormatting>
  <conditionalFormatting sqref="AE155">
    <cfRule type="expression" dxfId="735" priority="277">
      <formula>IF(RIGHT(TEXT(AE155,"0.#"),1)=".",FALSE,TRUE)</formula>
    </cfRule>
    <cfRule type="expression" dxfId="734" priority="278">
      <formula>IF(RIGHT(TEXT(AE155,"0.#"),1)=".",TRUE,FALSE)</formula>
    </cfRule>
  </conditionalFormatting>
  <conditionalFormatting sqref="AI155">
    <cfRule type="expression" dxfId="733" priority="275">
      <formula>IF(RIGHT(TEXT(AI155,"0.#"),1)=".",FALSE,TRUE)</formula>
    </cfRule>
    <cfRule type="expression" dxfId="732" priority="276">
      <formula>IF(RIGHT(TEXT(AI155,"0.#"),1)=".",TRUE,FALSE)</formula>
    </cfRule>
  </conditionalFormatting>
  <conditionalFormatting sqref="AI154">
    <cfRule type="expression" dxfId="731" priority="273">
      <formula>IF(RIGHT(TEXT(AI154,"0.#"),1)=".",FALSE,TRUE)</formula>
    </cfRule>
    <cfRule type="expression" dxfId="730" priority="274">
      <formula>IF(RIGHT(TEXT(AI154,"0.#"),1)=".",TRUE,FALSE)</formula>
    </cfRule>
  </conditionalFormatting>
  <conditionalFormatting sqref="AI153">
    <cfRule type="expression" dxfId="729" priority="271">
      <formula>IF(RIGHT(TEXT(AI153,"0.#"),1)=".",FALSE,TRUE)</formula>
    </cfRule>
    <cfRule type="expression" dxfId="728" priority="272">
      <formula>IF(RIGHT(TEXT(AI153,"0.#"),1)=".",TRUE,FALSE)</formula>
    </cfRule>
  </conditionalFormatting>
  <conditionalFormatting sqref="AM154">
    <cfRule type="expression" dxfId="727" priority="267">
      <formula>IF(RIGHT(TEXT(AM154,"0.#"),1)=".",FALSE,TRUE)</formula>
    </cfRule>
    <cfRule type="expression" dxfId="726" priority="268">
      <formula>IF(RIGHT(TEXT(AM154,"0.#"),1)=".",TRUE,FALSE)</formula>
    </cfRule>
  </conditionalFormatting>
  <conditionalFormatting sqref="AM155">
    <cfRule type="expression" dxfId="725" priority="265">
      <formula>IF(RIGHT(TEXT(AM155,"0.#"),1)=".",FALSE,TRUE)</formula>
    </cfRule>
    <cfRule type="expression" dxfId="724" priority="266">
      <formula>IF(RIGHT(TEXT(AM155,"0.#"),1)=".",TRUE,FALSE)</formula>
    </cfRule>
  </conditionalFormatting>
  <conditionalFormatting sqref="AQ153:AQ155">
    <cfRule type="expression" dxfId="723" priority="263">
      <formula>IF(RIGHT(TEXT(AQ153,"0.#"),1)=".",FALSE,TRUE)</formula>
    </cfRule>
    <cfRule type="expression" dxfId="722" priority="264">
      <formula>IF(RIGHT(TEXT(AQ153,"0.#"),1)=".",TRUE,FALSE)</formula>
    </cfRule>
  </conditionalFormatting>
  <conditionalFormatting sqref="AU153:AU155">
    <cfRule type="expression" dxfId="721" priority="261">
      <formula>IF(RIGHT(TEXT(AU153,"0.#"),1)=".",FALSE,TRUE)</formula>
    </cfRule>
    <cfRule type="expression" dxfId="720" priority="262">
      <formula>IF(RIGHT(TEXT(AU153,"0.#"),1)=".",TRUE,FALSE)</formula>
    </cfRule>
  </conditionalFormatting>
  <conditionalFormatting sqref="AE192">
    <cfRule type="expression" dxfId="719" priority="259">
      <formula>IF(RIGHT(TEXT(AE192,"0.#"),1)=".",FALSE,TRUE)</formula>
    </cfRule>
    <cfRule type="expression" dxfId="718" priority="260">
      <formula>IF(RIGHT(TEXT(AE192,"0.#"),1)=".",TRUE,FALSE)</formula>
    </cfRule>
  </conditionalFormatting>
  <conditionalFormatting sqref="AE193">
    <cfRule type="expression" dxfId="717" priority="257">
      <formula>IF(RIGHT(TEXT(AE193,"0.#"),1)=".",FALSE,TRUE)</formula>
    </cfRule>
    <cfRule type="expression" dxfId="716" priority="258">
      <formula>IF(RIGHT(TEXT(AE193,"0.#"),1)=".",TRUE,FALSE)</formula>
    </cfRule>
  </conditionalFormatting>
  <conditionalFormatting sqref="AM192">
    <cfRule type="expression" dxfId="715" priority="247">
      <formula>IF(RIGHT(TEXT(AM192,"0.#"),1)=".",FALSE,TRUE)</formula>
    </cfRule>
    <cfRule type="expression" dxfId="714" priority="248">
      <formula>IF(RIGHT(TEXT(AM192,"0.#"),1)=".",TRUE,FALSE)</formula>
    </cfRule>
  </conditionalFormatting>
  <conditionalFormatting sqref="AE194">
    <cfRule type="expression" dxfId="713" priority="255">
      <formula>IF(RIGHT(TEXT(AE194,"0.#"),1)=".",FALSE,TRUE)</formula>
    </cfRule>
    <cfRule type="expression" dxfId="712" priority="256">
      <formula>IF(RIGHT(TEXT(AE194,"0.#"),1)=".",TRUE,FALSE)</formula>
    </cfRule>
  </conditionalFormatting>
  <conditionalFormatting sqref="AI194">
    <cfRule type="expression" dxfId="711" priority="253">
      <formula>IF(RIGHT(TEXT(AI194,"0.#"),1)=".",FALSE,TRUE)</formula>
    </cfRule>
    <cfRule type="expression" dxfId="710" priority="254">
      <formula>IF(RIGHT(TEXT(AI194,"0.#"),1)=".",TRUE,FALSE)</formula>
    </cfRule>
  </conditionalFormatting>
  <conditionalFormatting sqref="AI193">
    <cfRule type="expression" dxfId="709" priority="251">
      <formula>IF(RIGHT(TEXT(AI193,"0.#"),1)=".",FALSE,TRUE)</formula>
    </cfRule>
    <cfRule type="expression" dxfId="708" priority="252">
      <formula>IF(RIGHT(TEXT(AI193,"0.#"),1)=".",TRUE,FALSE)</formula>
    </cfRule>
  </conditionalFormatting>
  <conditionalFormatting sqref="AI192">
    <cfRule type="expression" dxfId="707" priority="249">
      <formula>IF(RIGHT(TEXT(AI192,"0.#"),1)=".",FALSE,TRUE)</formula>
    </cfRule>
    <cfRule type="expression" dxfId="706" priority="250">
      <formula>IF(RIGHT(TEXT(AI192,"0.#"),1)=".",TRUE,FALSE)</formula>
    </cfRule>
  </conditionalFormatting>
  <conditionalFormatting sqref="AM193">
    <cfRule type="expression" dxfId="705" priority="245">
      <formula>IF(RIGHT(TEXT(AM193,"0.#"),1)=".",FALSE,TRUE)</formula>
    </cfRule>
    <cfRule type="expression" dxfId="704" priority="246">
      <formula>IF(RIGHT(TEXT(AM193,"0.#"),1)=".",TRUE,FALSE)</formula>
    </cfRule>
  </conditionalFormatting>
  <conditionalFormatting sqref="AM194">
    <cfRule type="expression" dxfId="703" priority="243">
      <formula>IF(RIGHT(TEXT(AM194,"0.#"),1)=".",FALSE,TRUE)</formula>
    </cfRule>
    <cfRule type="expression" dxfId="702" priority="244">
      <formula>IF(RIGHT(TEXT(AM194,"0.#"),1)=".",TRUE,FALSE)</formula>
    </cfRule>
  </conditionalFormatting>
  <conditionalFormatting sqref="AQ192:AQ194">
    <cfRule type="expression" dxfId="701" priority="241">
      <formula>IF(RIGHT(TEXT(AQ192,"0.#"),1)=".",FALSE,TRUE)</formula>
    </cfRule>
    <cfRule type="expression" dxfId="700" priority="242">
      <formula>IF(RIGHT(TEXT(AQ192,"0.#"),1)=".",TRUE,FALSE)</formula>
    </cfRule>
  </conditionalFormatting>
  <conditionalFormatting sqref="AU192:AU194">
    <cfRule type="expression" dxfId="699" priority="239">
      <formula>IF(RIGHT(TEXT(AU192,"0.#"),1)=".",FALSE,TRUE)</formula>
    </cfRule>
    <cfRule type="expression" dxfId="698" priority="240">
      <formula>IF(RIGHT(TEXT(AU192,"0.#"),1)=".",TRUE,FALSE)</formula>
    </cfRule>
  </conditionalFormatting>
  <conditionalFormatting sqref="AE187">
    <cfRule type="expression" dxfId="697" priority="237">
      <formula>IF(RIGHT(TEXT(AE187,"0.#"),1)=".",FALSE,TRUE)</formula>
    </cfRule>
    <cfRule type="expression" dxfId="696" priority="238">
      <formula>IF(RIGHT(TEXT(AE187,"0.#"),1)=".",TRUE,FALSE)</formula>
    </cfRule>
  </conditionalFormatting>
  <conditionalFormatting sqref="AE188">
    <cfRule type="expression" dxfId="695" priority="235">
      <formula>IF(RIGHT(TEXT(AE188,"0.#"),1)=".",FALSE,TRUE)</formula>
    </cfRule>
    <cfRule type="expression" dxfId="694" priority="236">
      <formula>IF(RIGHT(TEXT(AE188,"0.#"),1)=".",TRUE,FALSE)</formula>
    </cfRule>
  </conditionalFormatting>
  <conditionalFormatting sqref="AM187">
    <cfRule type="expression" dxfId="693" priority="225">
      <formula>IF(RIGHT(TEXT(AM187,"0.#"),1)=".",FALSE,TRUE)</formula>
    </cfRule>
    <cfRule type="expression" dxfId="692" priority="226">
      <formula>IF(RIGHT(TEXT(AM187,"0.#"),1)=".",TRUE,FALSE)</formula>
    </cfRule>
  </conditionalFormatting>
  <conditionalFormatting sqref="AE189">
    <cfRule type="expression" dxfId="691" priority="233">
      <formula>IF(RIGHT(TEXT(AE189,"0.#"),1)=".",FALSE,TRUE)</formula>
    </cfRule>
    <cfRule type="expression" dxfId="690" priority="234">
      <formula>IF(RIGHT(TEXT(AE189,"0.#"),1)=".",TRUE,FALSE)</formula>
    </cfRule>
  </conditionalFormatting>
  <conditionalFormatting sqref="AI189">
    <cfRule type="expression" dxfId="689" priority="231">
      <formula>IF(RIGHT(TEXT(AI189,"0.#"),1)=".",FALSE,TRUE)</formula>
    </cfRule>
    <cfRule type="expression" dxfId="688" priority="232">
      <formula>IF(RIGHT(TEXT(AI189,"0.#"),1)=".",TRUE,FALSE)</formula>
    </cfRule>
  </conditionalFormatting>
  <conditionalFormatting sqref="AI188">
    <cfRule type="expression" dxfId="687" priority="229">
      <formula>IF(RIGHT(TEXT(AI188,"0.#"),1)=".",FALSE,TRUE)</formula>
    </cfRule>
    <cfRule type="expression" dxfId="686" priority="230">
      <formula>IF(RIGHT(TEXT(AI188,"0.#"),1)=".",TRUE,FALSE)</formula>
    </cfRule>
  </conditionalFormatting>
  <conditionalFormatting sqref="AI187">
    <cfRule type="expression" dxfId="685" priority="227">
      <formula>IF(RIGHT(TEXT(AI187,"0.#"),1)=".",FALSE,TRUE)</formula>
    </cfRule>
    <cfRule type="expression" dxfId="684" priority="228">
      <formula>IF(RIGHT(TEXT(AI187,"0.#"),1)=".",TRUE,FALSE)</formula>
    </cfRule>
  </conditionalFormatting>
  <conditionalFormatting sqref="AM188">
    <cfRule type="expression" dxfId="683" priority="223">
      <formula>IF(RIGHT(TEXT(AM188,"0.#"),1)=".",FALSE,TRUE)</formula>
    </cfRule>
    <cfRule type="expression" dxfId="682" priority="224">
      <formula>IF(RIGHT(TEXT(AM188,"0.#"),1)=".",TRUE,FALSE)</formula>
    </cfRule>
  </conditionalFormatting>
  <conditionalFormatting sqref="AM189">
    <cfRule type="expression" dxfId="681" priority="221">
      <formula>IF(RIGHT(TEXT(AM189,"0.#"),1)=".",FALSE,TRUE)</formula>
    </cfRule>
    <cfRule type="expression" dxfId="680" priority="222">
      <formula>IF(RIGHT(TEXT(AM189,"0.#"),1)=".",TRUE,FALSE)</formula>
    </cfRule>
  </conditionalFormatting>
  <conditionalFormatting sqref="AQ187:AQ189">
    <cfRule type="expression" dxfId="679" priority="219">
      <formula>IF(RIGHT(TEXT(AQ187,"0.#"),1)=".",FALSE,TRUE)</formula>
    </cfRule>
    <cfRule type="expression" dxfId="678" priority="220">
      <formula>IF(RIGHT(TEXT(AQ187,"0.#"),1)=".",TRUE,FALSE)</formula>
    </cfRule>
  </conditionalFormatting>
  <conditionalFormatting sqref="AU187:AU189">
    <cfRule type="expression" dxfId="677" priority="217">
      <formula>IF(RIGHT(TEXT(AU187,"0.#"),1)=".",FALSE,TRUE)</formula>
    </cfRule>
    <cfRule type="expression" dxfId="676" priority="218">
      <formula>IF(RIGHT(TEXT(AU187,"0.#"),1)=".",TRUE,FALSE)</formula>
    </cfRule>
  </conditionalFormatting>
  <conditionalFormatting sqref="AE56">
    <cfRule type="expression" dxfId="675" priority="215">
      <formula>IF(RIGHT(TEXT(AE56,"0.#"),1)=".",FALSE,TRUE)</formula>
    </cfRule>
    <cfRule type="expression" dxfId="674" priority="216">
      <formula>IF(RIGHT(TEXT(AE56,"0.#"),1)=".",TRUE,FALSE)</formula>
    </cfRule>
  </conditionalFormatting>
  <conditionalFormatting sqref="AE57">
    <cfRule type="expression" dxfId="673" priority="213">
      <formula>IF(RIGHT(TEXT(AE57,"0.#"),1)=".",FALSE,TRUE)</formula>
    </cfRule>
    <cfRule type="expression" dxfId="672" priority="214">
      <formula>IF(RIGHT(TEXT(AE57,"0.#"),1)=".",TRUE,FALSE)</formula>
    </cfRule>
  </conditionalFormatting>
  <conditionalFormatting sqref="AM56">
    <cfRule type="expression" dxfId="671" priority="203">
      <formula>IF(RIGHT(TEXT(AM56,"0.#"),1)=".",FALSE,TRUE)</formula>
    </cfRule>
    <cfRule type="expression" dxfId="670" priority="204">
      <formula>IF(RIGHT(TEXT(AM56,"0.#"),1)=".",TRUE,FALSE)</formula>
    </cfRule>
  </conditionalFormatting>
  <conditionalFormatting sqref="AE58">
    <cfRule type="expression" dxfId="669" priority="211">
      <formula>IF(RIGHT(TEXT(AE58,"0.#"),1)=".",FALSE,TRUE)</formula>
    </cfRule>
    <cfRule type="expression" dxfId="668" priority="212">
      <formula>IF(RIGHT(TEXT(AE58,"0.#"),1)=".",TRUE,FALSE)</formula>
    </cfRule>
  </conditionalFormatting>
  <conditionalFormatting sqref="AI58">
    <cfRule type="expression" dxfId="667" priority="209">
      <formula>IF(RIGHT(TEXT(AI58,"0.#"),1)=".",FALSE,TRUE)</formula>
    </cfRule>
    <cfRule type="expression" dxfId="666" priority="210">
      <formula>IF(RIGHT(TEXT(AI58,"0.#"),1)=".",TRUE,FALSE)</formula>
    </cfRule>
  </conditionalFormatting>
  <conditionalFormatting sqref="AI57">
    <cfRule type="expression" dxfId="665" priority="207">
      <formula>IF(RIGHT(TEXT(AI57,"0.#"),1)=".",FALSE,TRUE)</formula>
    </cfRule>
    <cfRule type="expression" dxfId="664" priority="208">
      <formula>IF(RIGHT(TEXT(AI57,"0.#"),1)=".",TRUE,FALSE)</formula>
    </cfRule>
  </conditionalFormatting>
  <conditionalFormatting sqref="AI56">
    <cfRule type="expression" dxfId="663" priority="205">
      <formula>IF(RIGHT(TEXT(AI56,"0.#"),1)=".",FALSE,TRUE)</formula>
    </cfRule>
    <cfRule type="expression" dxfId="662" priority="206">
      <formula>IF(RIGHT(TEXT(AI56,"0.#"),1)=".",TRUE,FALSE)</formula>
    </cfRule>
  </conditionalFormatting>
  <conditionalFormatting sqref="AM57">
    <cfRule type="expression" dxfId="661" priority="201">
      <formula>IF(RIGHT(TEXT(AM57,"0.#"),1)=".",FALSE,TRUE)</formula>
    </cfRule>
    <cfRule type="expression" dxfId="660" priority="202">
      <formula>IF(RIGHT(TEXT(AM57,"0.#"),1)=".",TRUE,FALSE)</formula>
    </cfRule>
  </conditionalFormatting>
  <conditionalFormatting sqref="AM58">
    <cfRule type="expression" dxfId="659" priority="199">
      <formula>IF(RIGHT(TEXT(AM58,"0.#"),1)=".",FALSE,TRUE)</formula>
    </cfRule>
    <cfRule type="expression" dxfId="658" priority="200">
      <formula>IF(RIGHT(TEXT(AM58,"0.#"),1)=".",TRUE,FALSE)</formula>
    </cfRule>
  </conditionalFormatting>
  <conditionalFormatting sqref="AQ56:AQ58">
    <cfRule type="expression" dxfId="657" priority="197">
      <formula>IF(RIGHT(TEXT(AQ56,"0.#"),1)=".",FALSE,TRUE)</formula>
    </cfRule>
    <cfRule type="expression" dxfId="656" priority="198">
      <formula>IF(RIGHT(TEXT(AQ56,"0.#"),1)=".",TRUE,FALSE)</formula>
    </cfRule>
  </conditionalFormatting>
  <conditionalFormatting sqref="AU56:AU58">
    <cfRule type="expression" dxfId="655" priority="195">
      <formula>IF(RIGHT(TEXT(AU56,"0.#"),1)=".",FALSE,TRUE)</formula>
    </cfRule>
    <cfRule type="expression" dxfId="654" priority="196">
      <formula>IF(RIGHT(TEXT(AU56,"0.#"),1)=".",TRUE,FALSE)</formula>
    </cfRule>
  </conditionalFormatting>
  <conditionalFormatting sqref="AE51">
    <cfRule type="expression" dxfId="653" priority="193">
      <formula>IF(RIGHT(TEXT(AE51,"0.#"),1)=".",FALSE,TRUE)</formula>
    </cfRule>
    <cfRule type="expression" dxfId="652" priority="194">
      <formula>IF(RIGHT(TEXT(AE51,"0.#"),1)=".",TRUE,FALSE)</formula>
    </cfRule>
  </conditionalFormatting>
  <conditionalFormatting sqref="AE52">
    <cfRule type="expression" dxfId="651" priority="191">
      <formula>IF(RIGHT(TEXT(AE52,"0.#"),1)=".",FALSE,TRUE)</formula>
    </cfRule>
    <cfRule type="expression" dxfId="650" priority="192">
      <formula>IF(RIGHT(TEXT(AE52,"0.#"),1)=".",TRUE,FALSE)</formula>
    </cfRule>
  </conditionalFormatting>
  <conditionalFormatting sqref="AM51">
    <cfRule type="expression" dxfId="649" priority="181">
      <formula>IF(RIGHT(TEXT(AM51,"0.#"),1)=".",FALSE,TRUE)</formula>
    </cfRule>
    <cfRule type="expression" dxfId="648" priority="182">
      <formula>IF(RIGHT(TEXT(AM51,"0.#"),1)=".",TRUE,FALSE)</formula>
    </cfRule>
  </conditionalFormatting>
  <conditionalFormatting sqref="AE53">
    <cfRule type="expression" dxfId="647" priority="189">
      <formula>IF(RIGHT(TEXT(AE53,"0.#"),1)=".",FALSE,TRUE)</formula>
    </cfRule>
    <cfRule type="expression" dxfId="646" priority="190">
      <formula>IF(RIGHT(TEXT(AE53,"0.#"),1)=".",TRUE,FALSE)</formula>
    </cfRule>
  </conditionalFormatting>
  <conditionalFormatting sqref="AI53">
    <cfRule type="expression" dxfId="645" priority="187">
      <formula>IF(RIGHT(TEXT(AI53,"0.#"),1)=".",FALSE,TRUE)</formula>
    </cfRule>
    <cfRule type="expression" dxfId="644" priority="188">
      <formula>IF(RIGHT(TEXT(AI53,"0.#"),1)=".",TRUE,FALSE)</formula>
    </cfRule>
  </conditionalFormatting>
  <conditionalFormatting sqref="AI52">
    <cfRule type="expression" dxfId="643" priority="185">
      <formula>IF(RIGHT(TEXT(AI52,"0.#"),1)=".",FALSE,TRUE)</formula>
    </cfRule>
    <cfRule type="expression" dxfId="642" priority="186">
      <formula>IF(RIGHT(TEXT(AI52,"0.#"),1)=".",TRUE,FALSE)</formula>
    </cfRule>
  </conditionalFormatting>
  <conditionalFormatting sqref="AI51">
    <cfRule type="expression" dxfId="641" priority="183">
      <formula>IF(RIGHT(TEXT(AI51,"0.#"),1)=".",FALSE,TRUE)</formula>
    </cfRule>
    <cfRule type="expression" dxfId="640" priority="184">
      <formula>IF(RIGHT(TEXT(AI51,"0.#"),1)=".",TRUE,FALSE)</formula>
    </cfRule>
  </conditionalFormatting>
  <conditionalFormatting sqref="AM52">
    <cfRule type="expression" dxfId="639" priority="179">
      <formula>IF(RIGHT(TEXT(AM52,"0.#"),1)=".",FALSE,TRUE)</formula>
    </cfRule>
    <cfRule type="expression" dxfId="638" priority="180">
      <formula>IF(RIGHT(TEXT(AM52,"0.#"),1)=".",TRUE,FALSE)</formula>
    </cfRule>
  </conditionalFormatting>
  <conditionalFormatting sqref="AM53">
    <cfRule type="expression" dxfId="637" priority="177">
      <formula>IF(RIGHT(TEXT(AM53,"0.#"),1)=".",FALSE,TRUE)</formula>
    </cfRule>
    <cfRule type="expression" dxfId="636" priority="178">
      <formula>IF(RIGHT(TEXT(AM53,"0.#"),1)=".",TRUE,FALSE)</formula>
    </cfRule>
  </conditionalFormatting>
  <conditionalFormatting sqref="AQ51:AQ53">
    <cfRule type="expression" dxfId="635" priority="175">
      <formula>IF(RIGHT(TEXT(AQ51,"0.#"),1)=".",FALSE,TRUE)</formula>
    </cfRule>
    <cfRule type="expression" dxfId="634" priority="176">
      <formula>IF(RIGHT(TEXT(AQ51,"0.#"),1)=".",TRUE,FALSE)</formula>
    </cfRule>
  </conditionalFormatting>
  <conditionalFormatting sqref="AU51:AU53">
    <cfRule type="expression" dxfId="633" priority="173">
      <formula>IF(RIGHT(TEXT(AU51,"0.#"),1)=".",FALSE,TRUE)</formula>
    </cfRule>
    <cfRule type="expression" dxfId="632" priority="174">
      <formula>IF(RIGHT(TEXT(AU51,"0.#"),1)=".",TRUE,FALSE)</formula>
    </cfRule>
  </conditionalFormatting>
  <conditionalFormatting sqref="AK14:AQ14">
    <cfRule type="expression" dxfId="631" priority="171">
      <formula>IF(RIGHT(TEXT(AK14,"0.#"),1)=".",FALSE,TRUE)</formula>
    </cfRule>
    <cfRule type="expression" dxfId="630" priority="172">
      <formula>IF(RIGHT(TEXT(AK14,"0.#"),1)=".",TRUE,FALSE)</formula>
    </cfRule>
  </conditionalFormatting>
  <conditionalFormatting sqref="AK15:AQ17">
    <cfRule type="expression" dxfId="629" priority="169">
      <formula>IF(RIGHT(TEXT(AK15,"0.#"),1)=".",FALSE,TRUE)</formula>
    </cfRule>
    <cfRule type="expression" dxfId="628" priority="170">
      <formula>IF(RIGHT(TEXT(AK15,"0.#"),1)=".",TRUE,FALSE)</formula>
    </cfRule>
  </conditionalFormatting>
  <conditionalFormatting sqref="AL498:AO498">
    <cfRule type="expression" dxfId="627" priority="165">
      <formula>IF(AND(AL498&gt;=0, RIGHT(TEXT(AL498,"0.#"),1)&lt;&gt;"."),TRUE,FALSE)</formula>
    </cfRule>
    <cfRule type="expression" dxfId="626" priority="166">
      <formula>IF(AND(AL498&gt;=0, RIGHT(TEXT(AL498,"0.#"),1)="."),TRUE,FALSE)</formula>
    </cfRule>
    <cfRule type="expression" dxfId="625" priority="167">
      <formula>IF(AND(AL498&lt;0, RIGHT(TEXT(AL498,"0.#"),1)&lt;&gt;"."),TRUE,FALSE)</formula>
    </cfRule>
    <cfRule type="expression" dxfId="624" priority="168">
      <formula>IF(AND(AL498&lt;0, RIGHT(TEXT(AL498,"0.#"),1)="."),TRUE,FALSE)</formula>
    </cfRule>
  </conditionalFormatting>
  <conditionalFormatting sqref="AL399:AO399">
    <cfRule type="expression" dxfId="623" priority="161">
      <formula>IF(AND(AL399&gt;=0, RIGHT(TEXT(AL399,"0.#"),1)&lt;&gt;"."),TRUE,FALSE)</formula>
    </cfRule>
    <cfRule type="expression" dxfId="622" priority="162">
      <formula>IF(AND(AL399&gt;=0, RIGHT(TEXT(AL399,"0.#"),1)="."),TRUE,FALSE)</formula>
    </cfRule>
    <cfRule type="expression" dxfId="621" priority="163">
      <formula>IF(AND(AL399&lt;0, RIGHT(TEXT(AL399,"0.#"),1)&lt;&gt;"."),TRUE,FALSE)</formula>
    </cfRule>
    <cfRule type="expression" dxfId="620" priority="164">
      <formula>IF(AND(AL399&lt;0, RIGHT(TEXT(AL399,"0.#"),1)="."),TRUE,FALSE)</formula>
    </cfRule>
  </conditionalFormatting>
  <conditionalFormatting sqref="AL597:AO597">
    <cfRule type="expression" dxfId="619" priority="157">
      <formula>IF(AND(AL597&gt;=0, RIGHT(TEXT(AL597,"0.#"),1)&lt;&gt;"."),TRUE,FALSE)</formula>
    </cfRule>
    <cfRule type="expression" dxfId="618" priority="158">
      <formula>IF(AND(AL597&gt;=0, RIGHT(TEXT(AL597,"0.#"),1)="."),TRUE,FALSE)</formula>
    </cfRule>
    <cfRule type="expression" dxfId="617" priority="159">
      <formula>IF(AND(AL597&lt;0, RIGHT(TEXT(AL597,"0.#"),1)&lt;&gt;"."),TRUE,FALSE)</formula>
    </cfRule>
    <cfRule type="expression" dxfId="616" priority="160">
      <formula>IF(AND(AL597&lt;0, RIGHT(TEXT(AL597,"0.#"),1)="."),TRUE,FALSE)</formula>
    </cfRule>
  </conditionalFormatting>
  <conditionalFormatting sqref="Y310">
    <cfRule type="expression" dxfId="615" priority="145">
      <formula>IF(RIGHT(TEXT(Y310,"0.#"),1)=".",FALSE,TRUE)</formula>
    </cfRule>
    <cfRule type="expression" dxfId="614" priority="146">
      <formula>IF(RIGHT(TEXT(Y310,"0.#"),1)=".",TRUE,FALSE)</formula>
    </cfRule>
  </conditionalFormatting>
  <conditionalFormatting sqref="AU310 AU314">
    <cfRule type="expression" dxfId="613" priority="141">
      <formula>IF(RIGHT(TEXT(AU310,"0.#"),1)=".",FALSE,TRUE)</formula>
    </cfRule>
    <cfRule type="expression" dxfId="612" priority="142">
      <formula>IF(RIGHT(TEXT(AU310,"0.#"),1)=".",TRUE,FALSE)</formula>
    </cfRule>
  </conditionalFormatting>
  <conditionalFormatting sqref="Y323">
    <cfRule type="expression" dxfId="611" priority="129">
      <formula>IF(RIGHT(TEXT(Y323,"0.#"),1)=".",FALSE,TRUE)</formula>
    </cfRule>
    <cfRule type="expression" dxfId="610" priority="130">
      <formula>IF(RIGHT(TEXT(Y323,"0.#"),1)=".",TRUE,FALSE)</formula>
    </cfRule>
  </conditionalFormatting>
  <conditionalFormatting sqref="AU324">
    <cfRule type="expression" dxfId="609" priority="127">
      <formula>IF(RIGHT(TEXT(AU324,"0.#"),1)=".",FALSE,TRUE)</formula>
    </cfRule>
    <cfRule type="expression" dxfId="608" priority="128">
      <formula>IF(RIGHT(TEXT(AU324,"0.#"),1)=".",TRUE,FALSE)</formula>
    </cfRule>
  </conditionalFormatting>
  <conditionalFormatting sqref="AU325:AU328 AU323">
    <cfRule type="expression" dxfId="607" priority="125">
      <formula>IF(RIGHT(TEXT(AU323,"0.#"),1)=".",FALSE,TRUE)</formula>
    </cfRule>
    <cfRule type="expression" dxfId="606" priority="126">
      <formula>IF(RIGHT(TEXT(AU323,"0.#"),1)=".",TRUE,FALSE)</formula>
    </cfRule>
  </conditionalFormatting>
  <conditionalFormatting sqref="AU337">
    <cfRule type="expression" dxfId="605" priority="123">
      <formula>IF(RIGHT(TEXT(AU337,"0.#"),1)=".",FALSE,TRUE)</formula>
    </cfRule>
    <cfRule type="expression" dxfId="604" priority="124">
      <formula>IF(RIGHT(TEXT(AU337,"0.#"),1)=".",TRUE,FALSE)</formula>
    </cfRule>
  </conditionalFormatting>
  <conditionalFormatting sqref="AU338:AU340 AU336">
    <cfRule type="expression" dxfId="603" priority="121">
      <formula>IF(RIGHT(TEXT(AU336,"0.#"),1)=".",FALSE,TRUE)</formula>
    </cfRule>
    <cfRule type="expression" dxfId="602" priority="122">
      <formula>IF(RIGHT(TEXT(AU336,"0.#"),1)=".",TRUE,FALSE)</formula>
    </cfRule>
  </conditionalFormatting>
  <conditionalFormatting sqref="Y337">
    <cfRule type="expression" dxfId="601" priority="119">
      <formula>IF(RIGHT(TEXT(Y337,"0.#"),1)=".",FALSE,TRUE)</formula>
    </cfRule>
    <cfRule type="expression" dxfId="600" priority="120">
      <formula>IF(RIGHT(TEXT(Y337,"0.#"),1)=".",TRUE,FALSE)</formula>
    </cfRule>
  </conditionalFormatting>
  <conditionalFormatting sqref="Y336">
    <cfRule type="expression" dxfId="599" priority="117">
      <formula>IF(RIGHT(TEXT(Y336,"0.#"),1)=".",FALSE,TRUE)</formula>
    </cfRule>
    <cfRule type="expression" dxfId="598" priority="118">
      <formula>IF(RIGHT(TEXT(Y336,"0.#"),1)=".",TRUE,FALSE)</formula>
    </cfRule>
  </conditionalFormatting>
  <conditionalFormatting sqref="AL566:AO566">
    <cfRule type="expression" dxfId="597" priority="113">
      <formula>IF(AND(AL566&gt;=0, RIGHT(TEXT(AL566,"0.#"),1)&lt;&gt;"."),TRUE,FALSE)</formula>
    </cfRule>
    <cfRule type="expression" dxfId="596" priority="114">
      <formula>IF(AND(AL566&gt;=0, RIGHT(TEXT(AL566,"0.#"),1)="."),TRUE,FALSE)</formula>
    </cfRule>
    <cfRule type="expression" dxfId="595" priority="115">
      <formula>IF(AND(AL566&lt;0, RIGHT(TEXT(AL566,"0.#"),1)&lt;&gt;"."),TRUE,FALSE)</formula>
    </cfRule>
    <cfRule type="expression" dxfId="594" priority="116">
      <formula>IF(AND(AL566&lt;0, RIGHT(TEXT(AL566,"0.#"),1)="."),TRUE,FALSE)</formula>
    </cfRule>
  </conditionalFormatting>
  <conditionalFormatting sqref="Y566">
    <cfRule type="expression" dxfId="593" priority="111">
      <formula>IF(RIGHT(TEXT(Y566,"0.#"),1)=".",FALSE,TRUE)</formula>
    </cfRule>
    <cfRule type="expression" dxfId="592" priority="112">
      <formula>IF(RIGHT(TEXT(Y566,"0.#"),1)=".",TRUE,FALSE)</formula>
    </cfRule>
  </conditionalFormatting>
  <conditionalFormatting sqref="AL565:AO565">
    <cfRule type="expression" dxfId="591" priority="107">
      <formula>IF(AND(AL565&gt;=0, RIGHT(TEXT(AL565,"0.#"),1)&lt;&gt;"."),TRUE,FALSE)</formula>
    </cfRule>
    <cfRule type="expression" dxfId="590" priority="108">
      <formula>IF(AND(AL565&gt;=0, RIGHT(TEXT(AL565,"0.#"),1)="."),TRUE,FALSE)</formula>
    </cfRule>
    <cfRule type="expression" dxfId="589" priority="109">
      <formula>IF(AND(AL565&lt;0, RIGHT(TEXT(AL565,"0.#"),1)&lt;&gt;"."),TRUE,FALSE)</formula>
    </cfRule>
    <cfRule type="expression" dxfId="588" priority="110">
      <formula>IF(AND(AL565&lt;0, RIGHT(TEXT(AL565,"0.#"),1)="."),TRUE,FALSE)</formula>
    </cfRule>
  </conditionalFormatting>
  <conditionalFormatting sqref="Y565">
    <cfRule type="expression" dxfId="587" priority="105">
      <formula>IF(RIGHT(TEXT(Y565,"0.#"),1)=".",FALSE,TRUE)</formula>
    </cfRule>
    <cfRule type="expression" dxfId="586" priority="106">
      <formula>IF(RIGHT(TEXT(Y565,"0.#"),1)=".",TRUE,FALSE)</formula>
    </cfRule>
  </conditionalFormatting>
  <conditionalFormatting sqref="Y601:Y602">
    <cfRule type="expression" dxfId="585" priority="103">
      <formula>IF(RIGHT(TEXT(Y601,"0.#"),1)=".",FALSE,TRUE)</formula>
    </cfRule>
    <cfRule type="expression" dxfId="584" priority="104">
      <formula>IF(RIGHT(TEXT(Y601,"0.#"),1)=".",TRUE,FALSE)</formula>
    </cfRule>
  </conditionalFormatting>
  <conditionalFormatting sqref="Y600">
    <cfRule type="expression" dxfId="583" priority="101">
      <formula>IF(RIGHT(TEXT(Y600,"0.#"),1)=".",FALSE,TRUE)</formula>
    </cfRule>
    <cfRule type="expression" dxfId="582" priority="102">
      <formula>IF(RIGHT(TEXT(Y600,"0.#"),1)=".",TRUE,FALSE)</formula>
    </cfRule>
  </conditionalFormatting>
  <conditionalFormatting sqref="AL600:AO600">
    <cfRule type="expression" dxfId="581" priority="97">
      <formula>IF(AND(AL600&gt;=0, RIGHT(TEXT(AL600,"0.#"),1)&lt;&gt;"."),TRUE,FALSE)</formula>
    </cfRule>
    <cfRule type="expression" dxfId="580" priority="98">
      <formula>IF(AND(AL600&gt;=0, RIGHT(TEXT(AL600,"0.#"),1)="."),TRUE,FALSE)</formula>
    </cfRule>
    <cfRule type="expression" dxfId="579" priority="99">
      <formula>IF(AND(AL600&lt;0, RIGHT(TEXT(AL600,"0.#"),1)&lt;&gt;"."),TRUE,FALSE)</formula>
    </cfRule>
    <cfRule type="expression" dxfId="578" priority="100">
      <formula>IF(AND(AL600&lt;0, RIGHT(TEXT(AL600,"0.#"),1)="."),TRUE,FALSE)</formula>
    </cfRule>
  </conditionalFormatting>
  <conditionalFormatting sqref="Y598">
    <cfRule type="expression" dxfId="577" priority="95">
      <formula>IF(RIGHT(TEXT(Y598,"0.#"),1)=".",FALSE,TRUE)</formula>
    </cfRule>
    <cfRule type="expression" dxfId="576" priority="96">
      <formula>IF(RIGHT(TEXT(Y598,"0.#"),1)=".",TRUE,FALSE)</formula>
    </cfRule>
  </conditionalFormatting>
  <conditionalFormatting sqref="AL598:AO598">
    <cfRule type="expression" dxfId="575" priority="91">
      <formula>IF(AND(AL598&gt;=0, RIGHT(TEXT(AL598,"0.#"),1)&lt;&gt;"."),TRUE,FALSE)</formula>
    </cfRule>
    <cfRule type="expression" dxfId="574" priority="92">
      <formula>IF(AND(AL598&gt;=0, RIGHT(TEXT(AL598,"0.#"),1)="."),TRUE,FALSE)</formula>
    </cfRule>
    <cfRule type="expression" dxfId="573" priority="93">
      <formula>IF(AND(AL598&lt;0, RIGHT(TEXT(AL598,"0.#"),1)&lt;&gt;"."),TRUE,FALSE)</formula>
    </cfRule>
    <cfRule type="expression" dxfId="572" priority="94">
      <formula>IF(AND(AL598&lt;0, RIGHT(TEXT(AL598,"0.#"),1)="."),TRUE,FALSE)</formula>
    </cfRule>
  </conditionalFormatting>
  <conditionalFormatting sqref="Y599">
    <cfRule type="expression" dxfId="571" priority="89">
      <formula>IF(RIGHT(TEXT(Y599,"0.#"),1)=".",FALSE,TRUE)</formula>
    </cfRule>
    <cfRule type="expression" dxfId="570" priority="90">
      <formula>IF(RIGHT(TEXT(Y599,"0.#"),1)=".",TRUE,FALSE)</formula>
    </cfRule>
  </conditionalFormatting>
  <conditionalFormatting sqref="AL599:AO599">
    <cfRule type="expression" dxfId="569" priority="85">
      <formula>IF(AND(AL599&gt;=0, RIGHT(TEXT(AL599,"0.#"),1)&lt;&gt;"."),TRUE,FALSE)</formula>
    </cfRule>
    <cfRule type="expression" dxfId="568" priority="86">
      <formula>IF(AND(AL599&gt;=0, RIGHT(TEXT(AL599,"0.#"),1)="."),TRUE,FALSE)</formula>
    </cfRule>
    <cfRule type="expression" dxfId="567" priority="87">
      <formula>IF(AND(AL599&lt;0, RIGHT(TEXT(AL599,"0.#"),1)&lt;&gt;"."),TRUE,FALSE)</formula>
    </cfRule>
    <cfRule type="expression" dxfId="566" priority="88">
      <formula>IF(AND(AL599&lt;0, RIGHT(TEXT(AL599,"0.#"),1)="."),TRUE,FALSE)</formula>
    </cfRule>
  </conditionalFormatting>
  <conditionalFormatting sqref="AL601:AO601">
    <cfRule type="expression" dxfId="565" priority="81">
      <formula>IF(AND(AL601&gt;=0, RIGHT(TEXT(AL601,"0.#"),1)&lt;&gt;"."),TRUE,FALSE)</formula>
    </cfRule>
    <cfRule type="expression" dxfId="564" priority="82">
      <formula>IF(AND(AL601&gt;=0, RIGHT(TEXT(AL601,"0.#"),1)="."),TRUE,FALSE)</formula>
    </cfRule>
    <cfRule type="expression" dxfId="563" priority="83">
      <formula>IF(AND(AL601&lt;0, RIGHT(TEXT(AL601,"0.#"),1)&lt;&gt;"."),TRUE,FALSE)</formula>
    </cfRule>
    <cfRule type="expression" dxfId="562" priority="84">
      <formula>IF(AND(AL601&lt;0, RIGHT(TEXT(AL601,"0.#"),1)="."),TRUE,FALSE)</formula>
    </cfRule>
  </conditionalFormatting>
  <conditionalFormatting sqref="AL602:AO602">
    <cfRule type="expression" dxfId="561" priority="77">
      <formula>IF(AND(AL602&gt;=0, RIGHT(TEXT(AL602,"0.#"),1)&lt;&gt;"."),TRUE,FALSE)</formula>
    </cfRule>
    <cfRule type="expression" dxfId="560" priority="78">
      <formula>IF(AND(AL602&gt;=0, RIGHT(TEXT(AL602,"0.#"),1)="."),TRUE,FALSE)</formula>
    </cfRule>
    <cfRule type="expression" dxfId="559" priority="79">
      <formula>IF(AND(AL602&lt;0, RIGHT(TEXT(AL602,"0.#"),1)&lt;&gt;"."),TRUE,FALSE)</formula>
    </cfRule>
    <cfRule type="expression" dxfId="558" priority="80">
      <formula>IF(AND(AL602&lt;0, RIGHT(TEXT(AL602,"0.#"),1)="."),TRUE,FALSE)</formula>
    </cfRule>
  </conditionalFormatting>
  <conditionalFormatting sqref="Y607:Y609">
    <cfRule type="expression" dxfId="557" priority="71">
      <formula>IF(RIGHT(TEXT(Y607,"0.#"),1)=".",FALSE,TRUE)</formula>
    </cfRule>
    <cfRule type="expression" dxfId="556" priority="72">
      <formula>IF(RIGHT(TEXT(Y607,"0.#"),1)=".",TRUE,FALSE)</formula>
    </cfRule>
  </conditionalFormatting>
  <conditionalFormatting sqref="AL607:AO607">
    <cfRule type="expression" dxfId="555" priority="67">
      <formula>IF(AND(AL607&gt;=0, RIGHT(TEXT(AL607,"0.#"),1)&lt;&gt;"."),TRUE,FALSE)</formula>
    </cfRule>
    <cfRule type="expression" dxfId="554" priority="68">
      <formula>IF(AND(AL607&gt;=0, RIGHT(TEXT(AL607,"0.#"),1)="."),TRUE,FALSE)</formula>
    </cfRule>
    <cfRule type="expression" dxfId="553" priority="69">
      <formula>IF(AND(AL607&lt;0, RIGHT(TEXT(AL607,"0.#"),1)&lt;&gt;"."),TRUE,FALSE)</formula>
    </cfRule>
    <cfRule type="expression" dxfId="552" priority="70">
      <formula>IF(AND(AL607&lt;0, RIGHT(TEXT(AL607,"0.#"),1)="."),TRUE,FALSE)</formula>
    </cfRule>
  </conditionalFormatting>
  <conditionalFormatting sqref="AL608:AO608">
    <cfRule type="expression" dxfId="551" priority="63">
      <formula>IF(AND(AL608&gt;=0, RIGHT(TEXT(AL608,"0.#"),1)&lt;&gt;"."),TRUE,FALSE)</formula>
    </cfRule>
    <cfRule type="expression" dxfId="550" priority="64">
      <formula>IF(AND(AL608&gt;=0, RIGHT(TEXT(AL608,"0.#"),1)="."),TRUE,FALSE)</formula>
    </cfRule>
    <cfRule type="expression" dxfId="549" priority="65">
      <formula>IF(AND(AL608&lt;0, RIGHT(TEXT(AL608,"0.#"),1)&lt;&gt;"."),TRUE,FALSE)</formula>
    </cfRule>
    <cfRule type="expression" dxfId="548" priority="66">
      <formula>IF(AND(AL608&lt;0, RIGHT(TEXT(AL608,"0.#"),1)="."),TRUE,FALSE)</formula>
    </cfRule>
  </conditionalFormatting>
  <conditionalFormatting sqref="AL609:AO609">
    <cfRule type="expression" dxfId="547" priority="59">
      <formula>IF(AND(AL609&gt;=0, RIGHT(TEXT(AL609,"0.#"),1)&lt;&gt;"."),TRUE,FALSE)</formula>
    </cfRule>
    <cfRule type="expression" dxfId="546" priority="60">
      <formula>IF(AND(AL609&gt;=0, RIGHT(TEXT(AL609,"0.#"),1)="."),TRUE,FALSE)</formula>
    </cfRule>
    <cfRule type="expression" dxfId="545" priority="61">
      <formula>IF(AND(AL609&lt;0, RIGHT(TEXT(AL609,"0.#"),1)&lt;&gt;"."),TRUE,FALSE)</formula>
    </cfRule>
    <cfRule type="expression" dxfId="544" priority="62">
      <formula>IF(AND(AL609&lt;0, RIGHT(TEXT(AL609,"0.#"),1)="."),TRUE,FALSE)</formula>
    </cfRule>
  </conditionalFormatting>
  <conditionalFormatting sqref="Y603">
    <cfRule type="expression" dxfId="543" priority="57">
      <formula>IF(RIGHT(TEXT(Y603,"0.#"),1)=".",FALSE,TRUE)</formula>
    </cfRule>
    <cfRule type="expression" dxfId="542" priority="58">
      <formula>IF(RIGHT(TEXT(Y603,"0.#"),1)=".",TRUE,FALSE)</formula>
    </cfRule>
  </conditionalFormatting>
  <conditionalFormatting sqref="AL603:AO603">
    <cfRule type="expression" dxfId="541" priority="53">
      <formula>IF(AND(AL603&gt;=0, RIGHT(TEXT(AL603,"0.#"),1)&lt;&gt;"."),TRUE,FALSE)</formula>
    </cfRule>
    <cfRule type="expression" dxfId="540" priority="54">
      <formula>IF(AND(AL603&gt;=0, RIGHT(TEXT(AL603,"0.#"),1)="."),TRUE,FALSE)</formula>
    </cfRule>
    <cfRule type="expression" dxfId="539" priority="55">
      <formula>IF(AND(AL603&lt;0, RIGHT(TEXT(AL603,"0.#"),1)&lt;&gt;"."),TRUE,FALSE)</formula>
    </cfRule>
    <cfRule type="expression" dxfId="538" priority="56">
      <formula>IF(AND(AL603&lt;0, RIGHT(TEXT(AL603,"0.#"),1)="."),TRUE,FALSE)</formula>
    </cfRule>
  </conditionalFormatting>
  <conditionalFormatting sqref="Y604">
    <cfRule type="expression" dxfId="537" priority="51">
      <formula>IF(RIGHT(TEXT(Y604,"0.#"),1)=".",FALSE,TRUE)</formula>
    </cfRule>
    <cfRule type="expression" dxfId="536" priority="52">
      <formula>IF(RIGHT(TEXT(Y604,"0.#"),1)=".",TRUE,FALSE)</formula>
    </cfRule>
  </conditionalFormatting>
  <conditionalFormatting sqref="AL604:AO604">
    <cfRule type="expression" dxfId="535" priority="47">
      <formula>IF(AND(AL604&gt;=0, RIGHT(TEXT(AL604,"0.#"),1)&lt;&gt;"."),TRUE,FALSE)</formula>
    </cfRule>
    <cfRule type="expression" dxfId="534" priority="48">
      <formula>IF(AND(AL604&gt;=0, RIGHT(TEXT(AL604,"0.#"),1)="."),TRUE,FALSE)</formula>
    </cfRule>
    <cfRule type="expression" dxfId="533" priority="49">
      <formula>IF(AND(AL604&lt;0, RIGHT(TEXT(AL604,"0.#"),1)&lt;&gt;"."),TRUE,FALSE)</formula>
    </cfRule>
    <cfRule type="expression" dxfId="532" priority="50">
      <formula>IF(AND(AL604&lt;0, RIGHT(TEXT(AL604,"0.#"),1)="."),TRUE,FALSE)</formula>
    </cfRule>
  </conditionalFormatting>
  <conditionalFormatting sqref="Y606">
    <cfRule type="expression" dxfId="531" priority="45">
      <formula>IF(RIGHT(TEXT(Y606,"0.#"),1)=".",FALSE,TRUE)</formula>
    </cfRule>
    <cfRule type="expression" dxfId="530" priority="46">
      <formula>IF(RIGHT(TEXT(Y606,"0.#"),1)=".",TRUE,FALSE)</formula>
    </cfRule>
  </conditionalFormatting>
  <conditionalFormatting sqref="AL606:AO606">
    <cfRule type="expression" dxfId="529" priority="41">
      <formula>IF(AND(AL606&gt;=0, RIGHT(TEXT(AL606,"0.#"),1)&lt;&gt;"."),TRUE,FALSE)</formula>
    </cfRule>
    <cfRule type="expression" dxfId="528" priority="42">
      <formula>IF(AND(AL606&gt;=0, RIGHT(TEXT(AL606,"0.#"),1)="."),TRUE,FALSE)</formula>
    </cfRule>
    <cfRule type="expression" dxfId="527" priority="43">
      <formula>IF(AND(AL606&lt;0, RIGHT(TEXT(AL606,"0.#"),1)&lt;&gt;"."),TRUE,FALSE)</formula>
    </cfRule>
    <cfRule type="expression" dxfId="526" priority="44">
      <formula>IF(AND(AL606&lt;0, RIGHT(TEXT(AL606,"0.#"),1)="."),TRUE,FALSE)</formula>
    </cfRule>
  </conditionalFormatting>
  <conditionalFormatting sqref="AL605:AO605">
    <cfRule type="expression" dxfId="525" priority="37">
      <formula>IF(AND(AL605&gt;=0, RIGHT(TEXT(AL605,"0.#"),1)&lt;&gt;"."),TRUE,FALSE)</formula>
    </cfRule>
    <cfRule type="expression" dxfId="524" priority="38">
      <formula>IF(AND(AL605&gt;=0, RIGHT(TEXT(AL605,"0.#"),1)="."),TRUE,FALSE)</formula>
    </cfRule>
    <cfRule type="expression" dxfId="523" priority="39">
      <formula>IF(AND(AL605&lt;0, RIGHT(TEXT(AL605,"0.#"),1)&lt;&gt;"."),TRUE,FALSE)</formula>
    </cfRule>
    <cfRule type="expression" dxfId="522" priority="40">
      <formula>IF(AND(AL605&lt;0, RIGHT(TEXT(AL605,"0.#"),1)="."),TRUE,FALSE)</formula>
    </cfRule>
  </conditionalFormatting>
  <conditionalFormatting sqref="Y315">
    <cfRule type="expression" dxfId="521" priority="35">
      <formula>IF(RIGHT(TEXT(Y315,"0.#"),1)=".",FALSE,TRUE)</formula>
    </cfRule>
    <cfRule type="expression" dxfId="520" priority="36">
      <formula>IF(RIGHT(TEXT(Y315,"0.#"),1)=".",TRUE,FALSE)</formula>
    </cfRule>
  </conditionalFormatting>
  <conditionalFormatting sqref="Y311">
    <cfRule type="expression" dxfId="519" priority="33">
      <formula>IF(RIGHT(TEXT(Y311,"0.#"),1)=".",FALSE,TRUE)</formula>
    </cfRule>
    <cfRule type="expression" dxfId="518" priority="34">
      <formula>IF(RIGHT(TEXT(Y311,"0.#"),1)=".",TRUE,FALSE)</formula>
    </cfRule>
  </conditionalFormatting>
  <conditionalFormatting sqref="Y312">
    <cfRule type="expression" dxfId="517" priority="31">
      <formula>IF(RIGHT(TEXT(Y312,"0.#"),1)=".",FALSE,TRUE)</formula>
    </cfRule>
    <cfRule type="expression" dxfId="516" priority="32">
      <formula>IF(RIGHT(TEXT(Y312,"0.#"),1)=".",TRUE,FALSE)</formula>
    </cfRule>
  </conditionalFormatting>
  <conditionalFormatting sqref="Y313">
    <cfRule type="expression" dxfId="515" priority="29">
      <formula>IF(RIGHT(TEXT(Y313,"0.#"),1)=".",FALSE,TRUE)</formula>
    </cfRule>
    <cfRule type="expression" dxfId="514" priority="30">
      <formula>IF(RIGHT(TEXT(Y313,"0.#"),1)=".",TRUE,FALSE)</formula>
    </cfRule>
  </conditionalFormatting>
  <conditionalFormatting sqref="Y314">
    <cfRule type="expression" dxfId="513" priority="27">
      <formula>IF(RIGHT(TEXT(Y314,"0.#"),1)=".",FALSE,TRUE)</formula>
    </cfRule>
    <cfRule type="expression" dxfId="512" priority="28">
      <formula>IF(RIGHT(TEXT(Y314,"0.#"),1)=".",TRUE,FALSE)</formula>
    </cfRule>
  </conditionalFormatting>
  <conditionalFormatting sqref="AU313">
    <cfRule type="expression" dxfId="511" priority="25">
      <formula>IF(RIGHT(TEXT(AU313,"0.#"),1)=".",FALSE,TRUE)</formula>
    </cfRule>
    <cfRule type="expression" dxfId="510" priority="26">
      <formula>IF(RIGHT(TEXT(AU313,"0.#"),1)=".",TRUE,FALSE)</formula>
    </cfRule>
  </conditionalFormatting>
  <conditionalFormatting sqref="AU311">
    <cfRule type="expression" dxfId="509" priority="23">
      <formula>IF(RIGHT(TEXT(AU311,"0.#"),1)=".",FALSE,TRUE)</formula>
    </cfRule>
    <cfRule type="expression" dxfId="508" priority="24">
      <formula>IF(RIGHT(TEXT(AU311,"0.#"),1)=".",TRUE,FALSE)</formula>
    </cfRule>
  </conditionalFormatting>
  <conditionalFormatting sqref="AU312">
    <cfRule type="expression" dxfId="507" priority="21">
      <formula>IF(RIGHT(TEXT(AU312,"0.#"),1)=".",FALSE,TRUE)</formula>
    </cfRule>
    <cfRule type="expression" dxfId="506" priority="22">
      <formula>IF(RIGHT(TEXT(AU312,"0.#"),1)=".",TRUE,FALSE)</formula>
    </cfRule>
  </conditionalFormatting>
  <conditionalFormatting sqref="Y329">
    <cfRule type="expression" dxfId="505" priority="19">
      <formula>IF(RIGHT(TEXT(Y329,"0.#"),1)=".",FALSE,TRUE)</formula>
    </cfRule>
    <cfRule type="expression" dxfId="504" priority="20">
      <formula>IF(RIGHT(TEXT(Y329,"0.#"),1)=".",TRUE,FALSE)</formula>
    </cfRule>
  </conditionalFormatting>
  <conditionalFormatting sqref="Y324">
    <cfRule type="expression" dxfId="503" priority="17">
      <formula>IF(RIGHT(TEXT(Y324,"0.#"),1)=".",FALSE,TRUE)</formula>
    </cfRule>
    <cfRule type="expression" dxfId="502" priority="18">
      <formula>IF(RIGHT(TEXT(Y324,"0.#"),1)=".",TRUE,FALSE)</formula>
    </cfRule>
  </conditionalFormatting>
  <conditionalFormatting sqref="Y325">
    <cfRule type="expression" dxfId="501" priority="15">
      <formula>IF(RIGHT(TEXT(Y325,"0.#"),1)=".",FALSE,TRUE)</formula>
    </cfRule>
    <cfRule type="expression" dxfId="500" priority="16">
      <formula>IF(RIGHT(TEXT(Y325,"0.#"),1)=".",TRUE,FALSE)</formula>
    </cfRule>
  </conditionalFormatting>
  <conditionalFormatting sqref="Y326">
    <cfRule type="expression" dxfId="499" priority="13">
      <formula>IF(RIGHT(TEXT(Y326,"0.#"),1)=".",FALSE,TRUE)</formula>
    </cfRule>
    <cfRule type="expression" dxfId="498" priority="14">
      <formula>IF(RIGHT(TEXT(Y326,"0.#"),1)=".",TRUE,FALSE)</formula>
    </cfRule>
  </conditionalFormatting>
  <conditionalFormatting sqref="Y327">
    <cfRule type="expression" dxfId="497" priority="11">
      <formula>IF(RIGHT(TEXT(Y327,"0.#"),1)=".",FALSE,TRUE)</formula>
    </cfRule>
    <cfRule type="expression" dxfId="496" priority="12">
      <formula>IF(RIGHT(TEXT(Y327,"0.#"),1)=".",TRUE,FALSE)</formula>
    </cfRule>
  </conditionalFormatting>
  <conditionalFormatting sqref="Y328">
    <cfRule type="expression" dxfId="495" priority="9">
      <formula>IF(RIGHT(TEXT(Y328,"0.#"),1)=".",FALSE,TRUE)</formula>
    </cfRule>
    <cfRule type="expression" dxfId="494" priority="10">
      <formula>IF(RIGHT(TEXT(Y328,"0.#"),1)=".",TRUE,FALSE)</formula>
    </cfRule>
  </conditionalFormatting>
  <conditionalFormatting sqref="Y341">
    <cfRule type="expression" dxfId="493" priority="7">
      <formula>IF(RIGHT(TEXT(Y341,"0.#"),1)=".",FALSE,TRUE)</formula>
    </cfRule>
    <cfRule type="expression" dxfId="492" priority="8">
      <formula>IF(RIGHT(TEXT(Y341,"0.#"),1)=".",TRUE,FALSE)</formula>
    </cfRule>
  </conditionalFormatting>
  <conditionalFormatting sqref="Y338">
    <cfRule type="expression" dxfId="491" priority="5">
      <formula>IF(RIGHT(TEXT(Y338,"0.#"),1)=".",FALSE,TRUE)</formula>
    </cfRule>
    <cfRule type="expression" dxfId="490" priority="6">
      <formula>IF(RIGHT(TEXT(Y338,"0.#"),1)=".",TRUE,FALSE)</formula>
    </cfRule>
  </conditionalFormatting>
  <conditionalFormatting sqref="Y339">
    <cfRule type="expression" dxfId="489" priority="3">
      <formula>IF(RIGHT(TEXT(Y339,"0.#"),1)=".",FALSE,TRUE)</formula>
    </cfRule>
    <cfRule type="expression" dxfId="488" priority="4">
      <formula>IF(RIGHT(TEXT(Y339,"0.#"),1)=".",TRUE,FALSE)</formula>
    </cfRule>
  </conditionalFormatting>
  <conditionalFormatting sqref="Y340">
    <cfRule type="expression" dxfId="487" priority="1">
      <formula>IF(RIGHT(TEXT(Y340,"0.#"),1)=".",FALSE,TRUE)</formula>
    </cfRule>
    <cfRule type="expression" dxfId="486" priority="2">
      <formula>IF(RIGHT(TEXT(Y340,"0.#"),1)=".",TRUE,FALSE)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3" max="49" man="1"/>
    <brk id="220" max="49" man="1"/>
    <brk id="248" max="49" man="1"/>
    <brk id="268" max="49" man="1"/>
    <brk id="307" max="49" man="1"/>
    <brk id="346" max="49" man="1"/>
    <brk id="5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227</v>
      </c>
      <c r="AI1" s="51" t="s">
        <v>230</v>
      </c>
      <c r="AK1" s="51" t="s">
        <v>235</v>
      </c>
      <c r="AM1" s="77"/>
      <c r="AN1" s="77"/>
      <c r="AP1" s="28" t="s">
        <v>315</v>
      </c>
    </row>
    <row r="2" spans="1:42" ht="13.5" customHeight="1" x14ac:dyDescent="0.2">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361</v>
      </c>
      <c r="AB2" s="86" t="s">
        <v>586</v>
      </c>
      <c r="AC2" s="87" t="s">
        <v>130</v>
      </c>
      <c r="AD2" s="28"/>
      <c r="AE2" s="43" t="s">
        <v>165</v>
      </c>
      <c r="AF2" s="30"/>
      <c r="AG2" s="53" t="s">
        <v>327</v>
      </c>
      <c r="AI2" s="51" t="s">
        <v>358</v>
      </c>
      <c r="AK2" s="51" t="s">
        <v>236</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714</v>
      </c>
      <c r="R3" s="13" t="str">
        <f t="shared" ref="R3:R8" si="3">IF(Q3="","",P3)</f>
        <v>委託・請負</v>
      </c>
      <c r="S3" s="13" t="str">
        <f t="shared" ref="S3:S8" si="4">IF(R3="",S2,IF(S2&lt;&gt;"",CONCATENATE(S2,"、",R3),R3))</f>
        <v>直接実施、委託・請負</v>
      </c>
      <c r="T3" s="13"/>
      <c r="U3" s="32" t="s">
        <v>617</v>
      </c>
      <c r="W3" s="32" t="s">
        <v>141</v>
      </c>
      <c r="Y3" s="32" t="s">
        <v>65</v>
      </c>
      <c r="Z3" s="32" t="s">
        <v>493</v>
      </c>
      <c r="AA3" s="86" t="s">
        <v>459</v>
      </c>
      <c r="AB3" s="86" t="s">
        <v>587</v>
      </c>
      <c r="AC3" s="87" t="s">
        <v>131</v>
      </c>
      <c r="AD3" s="28"/>
      <c r="AE3" s="43" t="s">
        <v>166</v>
      </c>
      <c r="AF3" s="30"/>
      <c r="AG3" s="53" t="s">
        <v>328</v>
      </c>
      <c r="AI3" s="51" t="s">
        <v>229</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677</v>
      </c>
      <c r="W4" s="32" t="s">
        <v>142</v>
      </c>
      <c r="Y4" s="32" t="s">
        <v>366</v>
      </c>
      <c r="Z4" s="32" t="s">
        <v>494</v>
      </c>
      <c r="AA4" s="86" t="s">
        <v>460</v>
      </c>
      <c r="AB4" s="86" t="s">
        <v>588</v>
      </c>
      <c r="AC4" s="86" t="s">
        <v>132</v>
      </c>
      <c r="AD4" s="28"/>
      <c r="AE4" s="43" t="s">
        <v>167</v>
      </c>
      <c r="AF4" s="30"/>
      <c r="AG4" s="53" t="s">
        <v>329</v>
      </c>
      <c r="AI4" s="51" t="s">
        <v>231</v>
      </c>
      <c r="AK4" s="51" t="str">
        <f t="shared" ref="AK4:AK49" si="7">CHAR(CODE(AK3)+1)</f>
        <v>C</v>
      </c>
      <c r="AM4" s="77"/>
      <c r="AN4" s="77"/>
      <c r="AP4" s="53" t="s">
        <v>329</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641</v>
      </c>
      <c r="Y5" s="32" t="s">
        <v>367</v>
      </c>
      <c r="Z5" s="32" t="s">
        <v>495</v>
      </c>
      <c r="AA5" s="86" t="s">
        <v>461</v>
      </c>
      <c r="AB5" s="86" t="s">
        <v>589</v>
      </c>
      <c r="AC5" s="86" t="s">
        <v>168</v>
      </c>
      <c r="AD5" s="31"/>
      <c r="AE5" s="43" t="s">
        <v>339</v>
      </c>
      <c r="AF5" s="30"/>
      <c r="AG5" s="53" t="s">
        <v>330</v>
      </c>
      <c r="AI5" s="51" t="s">
        <v>364</v>
      </c>
      <c r="AK5" s="51" t="str">
        <f t="shared" si="7"/>
        <v>D</v>
      </c>
      <c r="AP5" s="53" t="s">
        <v>330</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341</v>
      </c>
      <c r="W6" s="32" t="s">
        <v>643</v>
      </c>
      <c r="Y6" s="32" t="s">
        <v>368</v>
      </c>
      <c r="Z6" s="32" t="s">
        <v>496</v>
      </c>
      <c r="AA6" s="86" t="s">
        <v>462</v>
      </c>
      <c r="AB6" s="86" t="s">
        <v>590</v>
      </c>
      <c r="AC6" s="86" t="s">
        <v>133</v>
      </c>
      <c r="AD6" s="31"/>
      <c r="AE6" s="43" t="s">
        <v>337</v>
      </c>
      <c r="AF6" s="30"/>
      <c r="AG6" s="53" t="s">
        <v>331</v>
      </c>
      <c r="AI6" s="51" t="s">
        <v>365</v>
      </c>
      <c r="AK6" s="51" t="str">
        <f>CHAR(CODE(AK5)+1)</f>
        <v>E</v>
      </c>
      <c r="AP6" s="53" t="s">
        <v>331</v>
      </c>
    </row>
    <row r="7" spans="1:42" ht="13.5" customHeight="1" x14ac:dyDescent="0.2">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369</v>
      </c>
      <c r="Z7" s="32" t="s">
        <v>497</v>
      </c>
      <c r="AA7" s="86" t="s">
        <v>463</v>
      </c>
      <c r="AB7" s="86" t="s">
        <v>591</v>
      </c>
      <c r="AC7" s="31"/>
      <c r="AD7" s="31"/>
      <c r="AE7" s="32" t="s">
        <v>133</v>
      </c>
      <c r="AF7" s="30"/>
      <c r="AG7" s="53" t="s">
        <v>332</v>
      </c>
      <c r="AH7" s="80"/>
      <c r="AI7" s="53" t="s">
        <v>354</v>
      </c>
      <c r="AK7" s="51" t="str">
        <f>CHAR(CODE(AK6)+1)</f>
        <v>F</v>
      </c>
      <c r="AP7" s="53" t="s">
        <v>332</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362</v>
      </c>
      <c r="W8" s="32" t="s">
        <v>144</v>
      </c>
      <c r="Y8" s="32" t="s">
        <v>370</v>
      </c>
      <c r="Z8" s="32" t="s">
        <v>498</v>
      </c>
      <c r="AA8" s="86" t="s">
        <v>464</v>
      </c>
      <c r="AB8" s="86" t="s">
        <v>592</v>
      </c>
      <c r="AC8" s="31"/>
      <c r="AD8" s="31"/>
      <c r="AE8" s="31"/>
      <c r="AF8" s="30"/>
      <c r="AG8" s="53" t="s">
        <v>333</v>
      </c>
      <c r="AI8" s="51" t="s">
        <v>355</v>
      </c>
      <c r="AK8" s="51" t="str">
        <f t="shared" si="7"/>
        <v>G</v>
      </c>
      <c r="AP8" s="53" t="s">
        <v>333</v>
      </c>
    </row>
    <row r="9" spans="1:42" ht="13.5" customHeight="1" x14ac:dyDescent="0.2">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363</v>
      </c>
      <c r="W9" s="32" t="s">
        <v>145</v>
      </c>
      <c r="Y9" s="32" t="s">
        <v>371</v>
      </c>
      <c r="Z9" s="32" t="s">
        <v>499</v>
      </c>
      <c r="AA9" s="86" t="s">
        <v>465</v>
      </c>
      <c r="AB9" s="86" t="s">
        <v>593</v>
      </c>
      <c r="AC9" s="31"/>
      <c r="AD9" s="31"/>
      <c r="AE9" s="31"/>
      <c r="AF9" s="30"/>
      <c r="AG9" s="53" t="s">
        <v>334</v>
      </c>
      <c r="AI9" s="76"/>
      <c r="AK9" s="51" t="str">
        <f t="shared" si="7"/>
        <v>H</v>
      </c>
      <c r="AP9" s="53" t="s">
        <v>334</v>
      </c>
    </row>
    <row r="10" spans="1:42" ht="13.5" customHeight="1" x14ac:dyDescent="0.2">
      <c r="A10" s="14" t="s">
        <v>297</v>
      </c>
      <c r="B10" s="15"/>
      <c r="C10" s="13" t="str">
        <f t="shared" si="0"/>
        <v/>
      </c>
      <c r="D10" s="13" t="str">
        <f t="shared" si="8"/>
        <v/>
      </c>
      <c r="F10" s="18" t="s">
        <v>112</v>
      </c>
      <c r="G10" s="17"/>
      <c r="H10" s="13" t="str">
        <f t="shared" si="1"/>
        <v/>
      </c>
      <c r="I10" s="13" t="str">
        <f t="shared" si="5"/>
        <v>一般会計</v>
      </c>
      <c r="K10" s="14" t="s">
        <v>300</v>
      </c>
      <c r="L10" s="15"/>
      <c r="M10" s="13" t="str">
        <f t="shared" si="2"/>
        <v/>
      </c>
      <c r="N10" s="13" t="str">
        <f t="shared" si="6"/>
        <v/>
      </c>
      <c r="O10" s="13"/>
      <c r="P10" s="13" t="str">
        <f>S8</f>
        <v>直接実施、委託・請負</v>
      </c>
      <c r="Q10" s="19"/>
      <c r="T10" s="13"/>
      <c r="W10" s="32" t="s">
        <v>146</v>
      </c>
      <c r="Y10" s="32" t="s">
        <v>372</v>
      </c>
      <c r="Z10" s="32" t="s">
        <v>500</v>
      </c>
      <c r="AA10" s="86" t="s">
        <v>466</v>
      </c>
      <c r="AB10" s="86" t="s">
        <v>594</v>
      </c>
      <c r="AC10" s="31"/>
      <c r="AD10" s="31"/>
      <c r="AE10" s="31"/>
      <c r="AF10" s="30"/>
      <c r="AG10" s="53" t="s">
        <v>318</v>
      </c>
      <c r="AK10" s="51" t="str">
        <f t="shared" si="7"/>
        <v>I</v>
      </c>
      <c r="AP10" s="51" t="s">
        <v>316</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674</v>
      </c>
      <c r="Y11" s="32" t="s">
        <v>373</v>
      </c>
      <c r="Z11" s="32" t="s">
        <v>501</v>
      </c>
      <c r="AA11" s="86" t="s">
        <v>467</v>
      </c>
      <c r="AB11" s="86" t="s">
        <v>595</v>
      </c>
      <c r="AC11" s="31"/>
      <c r="AD11" s="31"/>
      <c r="AE11" s="31"/>
      <c r="AF11" s="30"/>
      <c r="AG11" s="51" t="s">
        <v>321</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6" t="s">
        <v>468</v>
      </c>
      <c r="AB12" s="86" t="s">
        <v>596</v>
      </c>
      <c r="AC12" s="31"/>
      <c r="AD12" s="31"/>
      <c r="AE12" s="31"/>
      <c r="AF12" s="30"/>
      <c r="AG12" s="51" t="s">
        <v>319</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375</v>
      </c>
      <c r="Z13" s="32" t="s">
        <v>503</v>
      </c>
      <c r="AA13" s="86" t="s">
        <v>469</v>
      </c>
      <c r="AB13" s="86" t="s">
        <v>597</v>
      </c>
      <c r="AC13" s="31"/>
      <c r="AD13" s="31"/>
      <c r="AE13" s="31"/>
      <c r="AF13" s="30"/>
      <c r="AG13" s="51" t="s">
        <v>320</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2">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2">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2">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2">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676</v>
      </c>
      <c r="W22" s="32" t="s">
        <v>157</v>
      </c>
      <c r="Y22" s="32" t="s">
        <v>384</v>
      </c>
      <c r="Z22" s="32" t="s">
        <v>512</v>
      </c>
      <c r="AA22" s="86" t="s">
        <v>478</v>
      </c>
      <c r="AB22" s="86" t="s">
        <v>606</v>
      </c>
      <c r="AC22" s="31"/>
      <c r="AD22" s="31"/>
      <c r="AE22" s="31"/>
      <c r="AF22" s="30"/>
      <c r="AK22" s="51" t="str">
        <f t="shared" si="7"/>
        <v>U</v>
      </c>
    </row>
    <row r="23" spans="1:37" ht="13.5" customHeight="1" x14ac:dyDescent="0.2">
      <c r="A23" s="83" t="s">
        <v>356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2">
      <c r="A24" s="98"/>
      <c r="B24" s="81"/>
      <c r="F24" s="18" t="s">
        <v>359</v>
      </c>
      <c r="G24" s="17"/>
      <c r="H24" s="13" t="str">
        <f t="shared" si="1"/>
        <v/>
      </c>
      <c r="I24" s="13" t="str">
        <f t="shared" si="5"/>
        <v>一般会計</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237</v>
      </c>
    </row>
    <row r="29" spans="1:37" ht="13.5" customHeight="1" x14ac:dyDescent="0.2">
      <c r="A29" s="13"/>
      <c r="B29" s="13"/>
      <c r="F29" s="18" t="s">
        <v>276</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2">
      <c r="A30" s="13"/>
      <c r="B30" s="13"/>
      <c r="F30" s="18" t="s">
        <v>277</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2">
      <c r="A31" s="13"/>
      <c r="B31" s="13"/>
      <c r="F31" s="18" t="s">
        <v>278</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2">
      <c r="A32" s="13"/>
      <c r="B32" s="13"/>
      <c r="F32" s="18" t="s">
        <v>279</v>
      </c>
      <c r="G32" s="17"/>
      <c r="H32" s="13" t="str">
        <f t="shared" si="1"/>
        <v/>
      </c>
      <c r="I32" s="13" t="str">
        <f t="shared" si="5"/>
        <v>一般会計</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2">
      <c r="A33" s="13"/>
      <c r="B33" s="13"/>
      <c r="F33" s="18" t="s">
        <v>280</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2">
      <c r="A34" s="13"/>
      <c r="B34" s="13"/>
      <c r="F34" s="18" t="s">
        <v>281</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2">
      <c r="A35" s="13"/>
      <c r="B35" s="13"/>
      <c r="F35" s="18" t="s">
        <v>282</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x14ac:dyDescent="0.2">
      <c r="A36" s="13"/>
      <c r="B36" s="13"/>
      <c r="F36" s="18" t="s">
        <v>283</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x14ac:dyDescent="0.2">
      <c r="A38" s="13"/>
      <c r="B38" s="13"/>
      <c r="F38" s="13"/>
      <c r="G38" s="19"/>
      <c r="K38" s="13"/>
      <c r="L38" s="13"/>
      <c r="O38" s="13"/>
      <c r="P38" s="13"/>
      <c r="Q38" s="19"/>
      <c r="T38" s="13"/>
      <c r="Y38" s="32" t="s">
        <v>400</v>
      </c>
      <c r="Z38" s="32" t="s">
        <v>528</v>
      </c>
      <c r="AF38" s="30"/>
      <c r="AK38" s="51" t="str">
        <f t="shared" si="7"/>
        <v>k</v>
      </c>
    </row>
    <row r="39" spans="1:37" x14ac:dyDescent="0.2">
      <c r="A39" s="13"/>
      <c r="B39" s="13"/>
      <c r="F39" s="13" t="str">
        <f>I37</f>
        <v>一般会計</v>
      </c>
      <c r="G39" s="19"/>
      <c r="K39" s="13"/>
      <c r="L39" s="13"/>
      <c r="O39" s="13"/>
      <c r="P39" s="13"/>
      <c r="Q39" s="19"/>
      <c r="T39" s="13"/>
      <c r="U39" s="32" t="s">
        <v>640</v>
      </c>
      <c r="Y39" s="32" t="s">
        <v>401</v>
      </c>
      <c r="Z39" s="32" t="s">
        <v>529</v>
      </c>
      <c r="AF39" s="30"/>
      <c r="AK39" s="51" t="str">
        <f t="shared" si="7"/>
        <v>l</v>
      </c>
    </row>
    <row r="40" spans="1:37" x14ac:dyDescent="0.2">
      <c r="A40" s="13"/>
      <c r="B40" s="13"/>
      <c r="F40" s="13"/>
      <c r="G40" s="19"/>
      <c r="K40" s="13"/>
      <c r="L40" s="13"/>
      <c r="O40" s="13"/>
      <c r="P40" s="13"/>
      <c r="Q40" s="19"/>
      <c r="T40" s="13"/>
      <c r="U40" s="32"/>
      <c r="Y40" s="32" t="s">
        <v>402</v>
      </c>
      <c r="Z40" s="32" t="s">
        <v>530</v>
      </c>
      <c r="AF40" s="30"/>
      <c r="AK40" s="51" t="str">
        <f t="shared" si="7"/>
        <v>m</v>
      </c>
    </row>
    <row r="41" spans="1:37" x14ac:dyDescent="0.2">
      <c r="A41" s="13"/>
      <c r="B41" s="13"/>
      <c r="F41" s="13"/>
      <c r="G41" s="19"/>
      <c r="K41" s="13"/>
      <c r="L41" s="13"/>
      <c r="O41" s="13"/>
      <c r="P41" s="13"/>
      <c r="Q41" s="19"/>
      <c r="T41" s="13"/>
      <c r="U41" s="32" t="s">
        <v>342</v>
      </c>
      <c r="Y41" s="32" t="s">
        <v>403</v>
      </c>
      <c r="Z41" s="32" t="s">
        <v>531</v>
      </c>
      <c r="AF41" s="30"/>
      <c r="AK41" s="51" t="str">
        <f t="shared" si="7"/>
        <v>n</v>
      </c>
    </row>
    <row r="42" spans="1:37" x14ac:dyDescent="0.2">
      <c r="A42" s="13"/>
      <c r="B42" s="13"/>
      <c r="F42" s="13"/>
      <c r="G42" s="19"/>
      <c r="K42" s="13"/>
      <c r="L42" s="13"/>
      <c r="O42" s="13"/>
      <c r="P42" s="13"/>
      <c r="Q42" s="19"/>
      <c r="T42" s="13"/>
      <c r="U42" s="32" t="s">
        <v>352</v>
      </c>
      <c r="Y42" s="32" t="s">
        <v>404</v>
      </c>
      <c r="Z42" s="32" t="s">
        <v>532</v>
      </c>
      <c r="AF42" s="30"/>
      <c r="AK42" s="51" t="str">
        <f t="shared" si="7"/>
        <v>o</v>
      </c>
    </row>
    <row r="43" spans="1:37" x14ac:dyDescent="0.2">
      <c r="A43" s="13"/>
      <c r="B43" s="13"/>
      <c r="F43" s="13"/>
      <c r="G43" s="19"/>
      <c r="K43" s="13"/>
      <c r="L43" s="13"/>
      <c r="O43" s="13"/>
      <c r="P43" s="13"/>
      <c r="Q43" s="19"/>
      <c r="T43" s="13"/>
      <c r="Y43" s="32" t="s">
        <v>405</v>
      </c>
      <c r="Z43" s="32" t="s">
        <v>533</v>
      </c>
      <c r="AF43" s="30"/>
      <c r="AK43" s="51" t="str">
        <f t="shared" si="7"/>
        <v>p</v>
      </c>
    </row>
    <row r="44" spans="1:37" x14ac:dyDescent="0.2">
      <c r="A44" s="13"/>
      <c r="B44" s="13"/>
      <c r="F44" s="13"/>
      <c r="G44" s="19"/>
      <c r="K44" s="13"/>
      <c r="L44" s="13"/>
      <c r="O44" s="13"/>
      <c r="P44" s="13"/>
      <c r="Q44" s="19"/>
      <c r="T44" s="13"/>
      <c r="Y44" s="32" t="s">
        <v>406</v>
      </c>
      <c r="Z44" s="32" t="s">
        <v>534</v>
      </c>
      <c r="AF44" s="30"/>
      <c r="AK44" s="51" t="str">
        <f t="shared" si="7"/>
        <v>q</v>
      </c>
    </row>
    <row r="45" spans="1:37" x14ac:dyDescent="0.2">
      <c r="A45" s="13"/>
      <c r="B45" s="13"/>
      <c r="F45" s="13"/>
      <c r="G45" s="19"/>
      <c r="K45" s="13"/>
      <c r="L45" s="13"/>
      <c r="O45" s="13"/>
      <c r="P45" s="13"/>
      <c r="Q45" s="19"/>
      <c r="T45" s="13"/>
      <c r="U45" s="29" t="s">
        <v>161</v>
      </c>
      <c r="Y45" s="32" t="s">
        <v>407</v>
      </c>
      <c r="Z45" s="32" t="s">
        <v>535</v>
      </c>
      <c r="AF45" s="30"/>
      <c r="AK45" s="51" t="str">
        <f t="shared" si="7"/>
        <v>r</v>
      </c>
    </row>
    <row r="46" spans="1:37" x14ac:dyDescent="0.2">
      <c r="A46" s="13"/>
      <c r="B46" s="13"/>
      <c r="F46" s="13"/>
      <c r="G46" s="19"/>
      <c r="K46" s="13"/>
      <c r="L46" s="13"/>
      <c r="O46" s="13"/>
      <c r="P46" s="13"/>
      <c r="Q46" s="19"/>
      <c r="T46" s="13"/>
      <c r="U46" s="93" t="s">
        <v>675</v>
      </c>
      <c r="Y46" s="32" t="s">
        <v>408</v>
      </c>
      <c r="Z46" s="32" t="s">
        <v>536</v>
      </c>
      <c r="AF46" s="30"/>
      <c r="AK46" s="51" t="str">
        <f t="shared" si="7"/>
        <v>s</v>
      </c>
    </row>
    <row r="47" spans="1:37" x14ac:dyDescent="0.2">
      <c r="A47" s="13"/>
      <c r="B47" s="13"/>
      <c r="F47" s="13"/>
      <c r="G47" s="19"/>
      <c r="K47" s="13"/>
      <c r="L47" s="13"/>
      <c r="O47" s="13"/>
      <c r="P47" s="13"/>
      <c r="Q47" s="19"/>
      <c r="T47" s="13"/>
      <c r="Y47" s="32" t="s">
        <v>409</v>
      </c>
      <c r="Z47" s="32" t="s">
        <v>537</v>
      </c>
      <c r="AF47" s="30"/>
      <c r="AK47" s="51" t="str">
        <f t="shared" si="7"/>
        <v>t</v>
      </c>
    </row>
    <row r="48" spans="1:37" x14ac:dyDescent="0.2">
      <c r="A48" s="13"/>
      <c r="B48" s="13"/>
      <c r="F48" s="13"/>
      <c r="G48" s="19"/>
      <c r="K48" s="13"/>
      <c r="L48" s="13"/>
      <c r="O48" s="13"/>
      <c r="P48" s="13"/>
      <c r="Q48" s="19"/>
      <c r="T48" s="13"/>
      <c r="U48" s="93">
        <v>2021</v>
      </c>
      <c r="Y48" s="32" t="s">
        <v>410</v>
      </c>
      <c r="Z48" s="32" t="s">
        <v>538</v>
      </c>
      <c r="AF48" s="30"/>
      <c r="AK48" s="51" t="str">
        <f t="shared" si="7"/>
        <v>u</v>
      </c>
    </row>
    <row r="49" spans="1:37" x14ac:dyDescent="0.2">
      <c r="A49" s="13"/>
      <c r="B49" s="13"/>
      <c r="F49" s="13"/>
      <c r="G49" s="19"/>
      <c r="K49" s="13"/>
      <c r="L49" s="13"/>
      <c r="O49" s="13"/>
      <c r="P49" s="13"/>
      <c r="Q49" s="19"/>
      <c r="T49" s="13"/>
      <c r="U49" s="93">
        <v>2022</v>
      </c>
      <c r="Y49" s="32" t="s">
        <v>411</v>
      </c>
      <c r="Z49" s="32" t="s">
        <v>539</v>
      </c>
      <c r="AF49" s="30"/>
      <c r="AK49" s="51" t="str">
        <f t="shared" si="7"/>
        <v>v</v>
      </c>
    </row>
    <row r="50" spans="1:37" x14ac:dyDescent="0.2">
      <c r="A50" s="13"/>
      <c r="B50" s="13"/>
      <c r="F50" s="13"/>
      <c r="G50" s="19"/>
      <c r="K50" s="13"/>
      <c r="L50" s="13"/>
      <c r="O50" s="13"/>
      <c r="P50" s="13"/>
      <c r="Q50" s="19"/>
      <c r="T50" s="13"/>
      <c r="U50" s="93">
        <v>2023</v>
      </c>
      <c r="Y50" s="32" t="s">
        <v>412</v>
      </c>
      <c r="Z50" s="32" t="s">
        <v>540</v>
      </c>
      <c r="AF50" s="30"/>
    </row>
    <row r="51" spans="1:37" x14ac:dyDescent="0.2">
      <c r="A51" s="13"/>
      <c r="B51" s="13"/>
      <c r="F51" s="13"/>
      <c r="G51" s="19"/>
      <c r="K51" s="13"/>
      <c r="L51" s="13"/>
      <c r="O51" s="13"/>
      <c r="P51" s="13"/>
      <c r="Q51" s="19"/>
      <c r="T51" s="13"/>
      <c r="U51" s="93">
        <v>2024</v>
      </c>
      <c r="Y51" s="32" t="s">
        <v>413</v>
      </c>
      <c r="Z51" s="32" t="s">
        <v>541</v>
      </c>
      <c r="AF51" s="30"/>
    </row>
    <row r="52" spans="1:37" x14ac:dyDescent="0.2">
      <c r="A52" s="13"/>
      <c r="B52" s="13"/>
      <c r="F52" s="13"/>
      <c r="G52" s="19"/>
      <c r="K52" s="13"/>
      <c r="L52" s="13"/>
      <c r="O52" s="13"/>
      <c r="P52" s="13"/>
      <c r="Q52" s="19"/>
      <c r="T52" s="13"/>
      <c r="U52" s="93">
        <v>2025</v>
      </c>
      <c r="Y52" s="32" t="s">
        <v>414</v>
      </c>
      <c r="Z52" s="32" t="s">
        <v>542</v>
      </c>
      <c r="AF52" s="30"/>
    </row>
    <row r="53" spans="1:37" x14ac:dyDescent="0.2">
      <c r="A53" s="13"/>
      <c r="B53" s="13"/>
      <c r="F53" s="13"/>
      <c r="G53" s="19"/>
      <c r="K53" s="13"/>
      <c r="L53" s="13"/>
      <c r="O53" s="13"/>
      <c r="P53" s="13"/>
      <c r="Q53" s="19"/>
      <c r="T53" s="13"/>
      <c r="U53" s="93">
        <v>2026</v>
      </c>
      <c r="Y53" s="32" t="s">
        <v>415</v>
      </c>
      <c r="Z53" s="32" t="s">
        <v>543</v>
      </c>
      <c r="AF53" s="30"/>
    </row>
    <row r="54" spans="1:37" x14ac:dyDescent="0.2">
      <c r="A54" s="13"/>
      <c r="B54" s="13"/>
      <c r="F54" s="13"/>
      <c r="G54" s="19"/>
      <c r="K54" s="13"/>
      <c r="L54" s="13"/>
      <c r="O54" s="13"/>
      <c r="P54" s="20"/>
      <c r="Q54" s="19"/>
      <c r="T54" s="13"/>
      <c r="Y54" s="32" t="s">
        <v>416</v>
      </c>
      <c r="Z54" s="32" t="s">
        <v>544</v>
      </c>
      <c r="AF54" s="30"/>
    </row>
    <row r="55" spans="1:37" x14ac:dyDescent="0.2">
      <c r="A55" s="13"/>
      <c r="B55" s="13"/>
      <c r="F55" s="13"/>
      <c r="G55" s="19"/>
      <c r="K55" s="13"/>
      <c r="L55" s="13"/>
      <c r="O55" s="13"/>
      <c r="P55" s="13"/>
      <c r="Q55" s="19"/>
      <c r="T55" s="13"/>
      <c r="Y55" s="32" t="s">
        <v>417</v>
      </c>
      <c r="Z55" s="32" t="s">
        <v>545</v>
      </c>
      <c r="AF55" s="30"/>
    </row>
    <row r="56" spans="1:37" x14ac:dyDescent="0.2">
      <c r="A56" s="13"/>
      <c r="B56" s="13"/>
      <c r="F56" s="13"/>
      <c r="G56" s="19"/>
      <c r="K56" s="13"/>
      <c r="L56" s="13"/>
      <c r="O56" s="13"/>
      <c r="P56" s="13"/>
      <c r="Q56" s="19"/>
      <c r="T56" s="13"/>
      <c r="U56" s="93">
        <v>20</v>
      </c>
      <c r="Y56" s="32" t="s">
        <v>418</v>
      </c>
      <c r="Z56" s="32" t="s">
        <v>546</v>
      </c>
      <c r="AF56" s="30"/>
    </row>
    <row r="57" spans="1:37" x14ac:dyDescent="0.2">
      <c r="A57" s="13"/>
      <c r="B57" s="13"/>
      <c r="F57" s="13"/>
      <c r="G57" s="19"/>
      <c r="K57" s="13"/>
      <c r="L57" s="13"/>
      <c r="O57" s="13"/>
      <c r="P57" s="13"/>
      <c r="Q57" s="19"/>
      <c r="T57" s="13"/>
      <c r="U57" s="32" t="s">
        <v>616</v>
      </c>
      <c r="Y57" s="32" t="s">
        <v>419</v>
      </c>
      <c r="Z57" s="32" t="s">
        <v>547</v>
      </c>
      <c r="AF57" s="30"/>
    </row>
    <row r="58" spans="1:37" x14ac:dyDescent="0.2">
      <c r="A58" s="13"/>
      <c r="B58" s="13"/>
      <c r="F58" s="13"/>
      <c r="G58" s="19"/>
      <c r="K58" s="13"/>
      <c r="L58" s="13"/>
      <c r="O58" s="13"/>
      <c r="P58" s="13"/>
      <c r="Q58" s="19"/>
      <c r="T58" s="13"/>
      <c r="U58" s="32" t="s">
        <v>617</v>
      </c>
      <c r="Y58" s="32" t="s">
        <v>420</v>
      </c>
      <c r="Z58" s="32" t="s">
        <v>548</v>
      </c>
      <c r="AF58" s="30"/>
    </row>
    <row r="59" spans="1:37" x14ac:dyDescent="0.2">
      <c r="A59" s="13"/>
      <c r="B59" s="13"/>
      <c r="F59" s="13"/>
      <c r="G59" s="19"/>
      <c r="K59" s="13"/>
      <c r="L59" s="13"/>
      <c r="O59" s="13"/>
      <c r="P59" s="13"/>
      <c r="Q59" s="19"/>
      <c r="T59" s="13"/>
      <c r="Y59" s="32" t="s">
        <v>421</v>
      </c>
      <c r="Z59" s="32" t="s">
        <v>549</v>
      </c>
      <c r="AF59" s="30"/>
    </row>
    <row r="60" spans="1:37" x14ac:dyDescent="0.2">
      <c r="A60" s="13"/>
      <c r="B60" s="13"/>
      <c r="F60" s="13"/>
      <c r="G60" s="19"/>
      <c r="K60" s="13"/>
      <c r="L60" s="13"/>
      <c r="O60" s="13"/>
      <c r="P60" s="13"/>
      <c r="Q60" s="19"/>
      <c r="T60" s="13"/>
      <c r="Y60" s="32" t="s">
        <v>422</v>
      </c>
      <c r="Z60" s="32" t="s">
        <v>550</v>
      </c>
      <c r="AF60" s="30"/>
    </row>
    <row r="61" spans="1:37" x14ac:dyDescent="0.2">
      <c r="A61" s="13"/>
      <c r="B61" s="13"/>
      <c r="F61" s="13"/>
      <c r="G61" s="19"/>
      <c r="K61" s="13"/>
      <c r="L61" s="13"/>
      <c r="O61" s="13"/>
      <c r="P61" s="13"/>
      <c r="Q61" s="19"/>
      <c r="T61" s="13"/>
      <c r="Y61" s="32" t="s">
        <v>423</v>
      </c>
      <c r="Z61" s="32" t="s">
        <v>551</v>
      </c>
      <c r="AF61" s="30"/>
    </row>
    <row r="62" spans="1:37" x14ac:dyDescent="0.2">
      <c r="A62" s="13"/>
      <c r="B62" s="13"/>
      <c r="F62" s="13"/>
      <c r="G62" s="19"/>
      <c r="K62" s="13"/>
      <c r="L62" s="13"/>
      <c r="O62" s="13"/>
      <c r="P62" s="13"/>
      <c r="Q62" s="19"/>
      <c r="T62" s="13"/>
      <c r="Y62" s="32" t="s">
        <v>424</v>
      </c>
      <c r="Z62" s="32" t="s">
        <v>552</v>
      </c>
      <c r="AF62" s="30"/>
    </row>
    <row r="63" spans="1:37" x14ac:dyDescent="0.2">
      <c r="A63" s="13"/>
      <c r="B63" s="13"/>
      <c r="F63" s="13"/>
      <c r="G63" s="19"/>
      <c r="K63" s="13"/>
      <c r="L63" s="13"/>
      <c r="O63" s="13"/>
      <c r="P63" s="13"/>
      <c r="Q63" s="19"/>
      <c r="T63" s="13"/>
      <c r="Y63" s="32" t="s">
        <v>425</v>
      </c>
      <c r="Z63" s="32" t="s">
        <v>553</v>
      </c>
      <c r="AF63" s="30"/>
    </row>
    <row r="64" spans="1:37" x14ac:dyDescent="0.2">
      <c r="A64" s="13"/>
      <c r="B64" s="13"/>
      <c r="F64" s="13"/>
      <c r="G64" s="19"/>
      <c r="K64" s="13"/>
      <c r="L64" s="13"/>
      <c r="O64" s="13"/>
      <c r="P64" s="13"/>
      <c r="Q64" s="19"/>
      <c r="T64" s="13"/>
      <c r="Y64" s="32" t="s">
        <v>426</v>
      </c>
      <c r="Z64" s="32" t="s">
        <v>554</v>
      </c>
      <c r="AF64" s="30"/>
    </row>
    <row r="65" spans="1:32" x14ac:dyDescent="0.2">
      <c r="A65" s="13"/>
      <c r="B65" s="13"/>
      <c r="F65" s="13"/>
      <c r="G65" s="19"/>
      <c r="K65" s="13"/>
      <c r="L65" s="13"/>
      <c r="O65" s="13"/>
      <c r="P65" s="13"/>
      <c r="Q65" s="19"/>
      <c r="T65" s="13"/>
      <c r="Y65" s="32" t="s">
        <v>427</v>
      </c>
      <c r="Z65" s="32" t="s">
        <v>555</v>
      </c>
      <c r="AF65" s="30"/>
    </row>
    <row r="66" spans="1:32" x14ac:dyDescent="0.2">
      <c r="A66" s="13"/>
      <c r="B66" s="13"/>
      <c r="F66" s="13"/>
      <c r="G66" s="19"/>
      <c r="K66" s="13"/>
      <c r="L66" s="13"/>
      <c r="O66" s="13"/>
      <c r="P66" s="13"/>
      <c r="Q66" s="19"/>
      <c r="T66" s="13"/>
      <c r="Y66" s="32" t="s">
        <v>67</v>
      </c>
      <c r="Z66" s="32" t="s">
        <v>556</v>
      </c>
      <c r="AF66" s="30"/>
    </row>
    <row r="67" spans="1:32" x14ac:dyDescent="0.2">
      <c r="A67" s="13"/>
      <c r="B67" s="13"/>
      <c r="F67" s="13"/>
      <c r="G67" s="19"/>
      <c r="K67" s="13"/>
      <c r="L67" s="13"/>
      <c r="O67" s="13"/>
      <c r="P67" s="13"/>
      <c r="Q67" s="19"/>
      <c r="T67" s="13"/>
      <c r="Y67" s="32" t="s">
        <v>428</v>
      </c>
      <c r="Z67" s="32" t="s">
        <v>557</v>
      </c>
      <c r="AF67" s="30"/>
    </row>
    <row r="68" spans="1:32" x14ac:dyDescent="0.2">
      <c r="A68" s="13"/>
      <c r="B68" s="13"/>
      <c r="F68" s="13"/>
      <c r="G68" s="19"/>
      <c r="K68" s="13"/>
      <c r="L68" s="13"/>
      <c r="O68" s="13"/>
      <c r="P68" s="13"/>
      <c r="Q68" s="19"/>
      <c r="T68" s="13"/>
      <c r="Y68" s="32" t="s">
        <v>429</v>
      </c>
      <c r="Z68" s="32" t="s">
        <v>558</v>
      </c>
      <c r="AF68" s="30"/>
    </row>
    <row r="69" spans="1:32" x14ac:dyDescent="0.2">
      <c r="A69" s="13"/>
      <c r="B69" s="13"/>
      <c r="F69" s="13"/>
      <c r="G69" s="19"/>
      <c r="K69" s="13"/>
      <c r="L69" s="13"/>
      <c r="O69" s="13"/>
      <c r="P69" s="13"/>
      <c r="Q69" s="19"/>
      <c r="T69" s="13"/>
      <c r="Y69" s="32" t="s">
        <v>430</v>
      </c>
      <c r="Z69" s="32" t="s">
        <v>559</v>
      </c>
      <c r="AF69" s="30"/>
    </row>
    <row r="70" spans="1:32" x14ac:dyDescent="0.2">
      <c r="A70" s="13"/>
      <c r="B70" s="13"/>
      <c r="Y70" s="32" t="s">
        <v>431</v>
      </c>
      <c r="Z70" s="32" t="s">
        <v>560</v>
      </c>
    </row>
    <row r="71" spans="1:32" x14ac:dyDescent="0.2">
      <c r="Y71" s="32" t="s">
        <v>432</v>
      </c>
      <c r="Z71" s="32" t="s">
        <v>561</v>
      </c>
    </row>
    <row r="72" spans="1:32" x14ac:dyDescent="0.2">
      <c r="Y72" s="32" t="s">
        <v>433</v>
      </c>
      <c r="Z72" s="32" t="s">
        <v>562</v>
      </c>
    </row>
    <row r="73" spans="1:32" x14ac:dyDescent="0.2">
      <c r="Y73" s="32" t="s">
        <v>434</v>
      </c>
      <c r="Z73" s="32" t="s">
        <v>563</v>
      </c>
    </row>
    <row r="74" spans="1:32" x14ac:dyDescent="0.2">
      <c r="Y74" s="32" t="s">
        <v>435</v>
      </c>
      <c r="Z74" s="32" t="s">
        <v>564</v>
      </c>
    </row>
    <row r="75" spans="1:32" x14ac:dyDescent="0.2">
      <c r="Y75" s="32" t="s">
        <v>436</v>
      </c>
      <c r="Z75" s="32" t="s">
        <v>565</v>
      </c>
    </row>
    <row r="76" spans="1:32" x14ac:dyDescent="0.2">
      <c r="Y76" s="32" t="s">
        <v>437</v>
      </c>
      <c r="Z76" s="32" t="s">
        <v>566</v>
      </c>
    </row>
    <row r="77" spans="1:32" x14ac:dyDescent="0.2">
      <c r="Y77" s="32" t="s">
        <v>438</v>
      </c>
      <c r="Z77" s="32" t="s">
        <v>567</v>
      </c>
    </row>
    <row r="78" spans="1:32" x14ac:dyDescent="0.2">
      <c r="Y78" s="32" t="s">
        <v>439</v>
      </c>
      <c r="Z78" s="32" t="s">
        <v>568</v>
      </c>
    </row>
    <row r="79" spans="1:32" x14ac:dyDescent="0.2">
      <c r="Y79" s="32" t="s">
        <v>440</v>
      </c>
      <c r="Z79" s="32" t="s">
        <v>569</v>
      </c>
    </row>
    <row r="80" spans="1:32" x14ac:dyDescent="0.2">
      <c r="Y80" s="32" t="s">
        <v>441</v>
      </c>
      <c r="Z80" s="32" t="s">
        <v>570</v>
      </c>
    </row>
    <row r="81" spans="25:26" x14ac:dyDescent="0.2">
      <c r="Y81" s="32" t="s">
        <v>442</v>
      </c>
      <c r="Z81" s="32" t="s">
        <v>571</v>
      </c>
    </row>
    <row r="82" spans="25:26" x14ac:dyDescent="0.2">
      <c r="Y82" s="32" t="s">
        <v>443</v>
      </c>
      <c r="Z82" s="32" t="s">
        <v>572</v>
      </c>
    </row>
    <row r="83" spans="25:26" x14ac:dyDescent="0.2">
      <c r="Y83" s="32" t="s">
        <v>444</v>
      </c>
      <c r="Z83" s="32" t="s">
        <v>573</v>
      </c>
    </row>
    <row r="84" spans="25:26" x14ac:dyDescent="0.2">
      <c r="Y84" s="32" t="s">
        <v>445</v>
      </c>
      <c r="Z84" s="32" t="s">
        <v>574</v>
      </c>
    </row>
    <row r="85" spans="25:26" x14ac:dyDescent="0.2">
      <c r="Y85" s="32" t="s">
        <v>446</v>
      </c>
      <c r="Z85" s="32" t="s">
        <v>575</v>
      </c>
    </row>
    <row r="86" spans="25:26" x14ac:dyDescent="0.2">
      <c r="Y86" s="32" t="s">
        <v>447</v>
      </c>
      <c r="Z86" s="32" t="s">
        <v>576</v>
      </c>
    </row>
    <row r="87" spans="25:26" x14ac:dyDescent="0.2">
      <c r="Y87" s="32" t="s">
        <v>448</v>
      </c>
      <c r="Z87" s="32" t="s">
        <v>577</v>
      </c>
    </row>
    <row r="88" spans="25:26" x14ac:dyDescent="0.2">
      <c r="Y88" s="32" t="s">
        <v>449</v>
      </c>
      <c r="Z88" s="32" t="s">
        <v>578</v>
      </c>
    </row>
    <row r="89" spans="25:26" x14ac:dyDescent="0.2">
      <c r="Y89" s="32" t="s">
        <v>450</v>
      </c>
      <c r="Z89" s="32" t="s">
        <v>579</v>
      </c>
    </row>
    <row r="90" spans="25:26" x14ac:dyDescent="0.2">
      <c r="Y90" s="32" t="s">
        <v>451</v>
      </c>
      <c r="Z90" s="32" t="s">
        <v>580</v>
      </c>
    </row>
    <row r="91" spans="25:26" x14ac:dyDescent="0.2">
      <c r="Y91" s="32" t="s">
        <v>452</v>
      </c>
      <c r="Z91" s="32" t="s">
        <v>581</v>
      </c>
    </row>
    <row r="92" spans="25:26" x14ac:dyDescent="0.2">
      <c r="Y92" s="32" t="s">
        <v>453</v>
      </c>
      <c r="Z92" s="32" t="s">
        <v>582</v>
      </c>
    </row>
    <row r="93" spans="25:26" x14ac:dyDescent="0.2">
      <c r="Y93" s="32" t="s">
        <v>454</v>
      </c>
      <c r="Z93" s="32" t="s">
        <v>583</v>
      </c>
    </row>
    <row r="94" spans="25:26" x14ac:dyDescent="0.2">
      <c r="Y94" s="32" t="s">
        <v>455</v>
      </c>
      <c r="Z94" s="32" t="s">
        <v>584</v>
      </c>
    </row>
    <row r="95" spans="25:26" x14ac:dyDescent="0.2">
      <c r="Y95" s="32" t="s">
        <v>456</v>
      </c>
      <c r="Z95" s="32" t="s">
        <v>585</v>
      </c>
    </row>
    <row r="96" spans="25:26" x14ac:dyDescent="0.2">
      <c r="Y96" s="32" t="s">
        <v>360</v>
      </c>
      <c r="Z96" s="32" t="s">
        <v>586</v>
      </c>
    </row>
    <row r="97" spans="25:26" x14ac:dyDescent="0.2">
      <c r="Y97" s="32" t="s">
        <v>457</v>
      </c>
      <c r="Z97" s="32" t="s">
        <v>587</v>
      </c>
    </row>
    <row r="98" spans="25:26" x14ac:dyDescent="0.2">
      <c r="Y98" s="32" t="s">
        <v>458</v>
      </c>
      <c r="Z98" s="32" t="s">
        <v>588</v>
      </c>
    </row>
    <row r="99" spans="25:26" x14ac:dyDescent="0.2">
      <c r="Y99" s="32" t="s">
        <v>488</v>
      </c>
      <c r="Z99" s="32" t="s">
        <v>589</v>
      </c>
    </row>
    <row r="100" spans="25:26" x14ac:dyDescent="0.2">
      <c r="Y100" s="32" t="s">
        <v>679</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Y266"/>
  <sheetViews>
    <sheetView view="pageBreakPreview" zoomScale="70" zoomScaleNormal="75" zoomScaleSheetLayoutView="70" zoomScalePageLayoutView="70" workbookViewId="0">
      <selection activeCell="G2" sqref="G2:AB2"/>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58" t="s">
        <v>26</v>
      </c>
      <c r="B2" s="959"/>
      <c r="C2" s="959"/>
      <c r="D2" s="959"/>
      <c r="E2" s="959"/>
      <c r="F2" s="960"/>
      <c r="G2" s="328" t="s">
        <v>852</v>
      </c>
      <c r="H2" s="329"/>
      <c r="I2" s="329"/>
      <c r="J2" s="329"/>
      <c r="K2" s="329"/>
      <c r="L2" s="329"/>
      <c r="M2" s="329"/>
      <c r="N2" s="329"/>
      <c r="O2" s="329"/>
      <c r="P2" s="329"/>
      <c r="Q2" s="329"/>
      <c r="R2" s="329"/>
      <c r="S2" s="329"/>
      <c r="T2" s="329"/>
      <c r="U2" s="329"/>
      <c r="V2" s="329"/>
      <c r="W2" s="329"/>
      <c r="X2" s="329"/>
      <c r="Y2" s="329"/>
      <c r="Z2" s="329"/>
      <c r="AA2" s="329"/>
      <c r="AB2" s="330"/>
      <c r="AC2" s="328" t="s">
        <v>323</v>
      </c>
      <c r="AD2" s="967"/>
      <c r="AE2" s="967"/>
      <c r="AF2" s="967"/>
      <c r="AG2" s="967"/>
      <c r="AH2" s="967"/>
      <c r="AI2" s="967"/>
      <c r="AJ2" s="967"/>
      <c r="AK2" s="967"/>
      <c r="AL2" s="967"/>
      <c r="AM2" s="967"/>
      <c r="AN2" s="967"/>
      <c r="AO2" s="967"/>
      <c r="AP2" s="967"/>
      <c r="AQ2" s="967"/>
      <c r="AR2" s="967"/>
      <c r="AS2" s="967"/>
      <c r="AT2" s="967"/>
      <c r="AU2" s="967"/>
      <c r="AV2" s="967"/>
      <c r="AW2" s="967"/>
      <c r="AX2" s="968"/>
      <c r="AY2">
        <f>COUNTA($G$4,$AC$4)</f>
        <v>1</v>
      </c>
    </row>
    <row r="3" spans="1:51" ht="24.75" customHeight="1" x14ac:dyDescent="0.2">
      <c r="A3" s="961"/>
      <c r="B3" s="962"/>
      <c r="C3" s="962"/>
      <c r="D3" s="962"/>
      <c r="E3" s="962"/>
      <c r="F3" s="963"/>
      <c r="G3" s="332" t="s">
        <v>15</v>
      </c>
      <c r="H3" s="333"/>
      <c r="I3" s="333"/>
      <c r="J3" s="333"/>
      <c r="K3" s="333"/>
      <c r="L3" s="334" t="s">
        <v>16</v>
      </c>
      <c r="M3" s="333"/>
      <c r="N3" s="333"/>
      <c r="O3" s="333"/>
      <c r="P3" s="333"/>
      <c r="Q3" s="333"/>
      <c r="R3" s="333"/>
      <c r="S3" s="333"/>
      <c r="T3" s="333"/>
      <c r="U3" s="333"/>
      <c r="V3" s="333"/>
      <c r="W3" s="333"/>
      <c r="X3" s="335"/>
      <c r="Y3" s="336" t="s">
        <v>17</v>
      </c>
      <c r="Z3" s="337"/>
      <c r="AA3" s="337"/>
      <c r="AB3" s="338"/>
      <c r="AC3" s="332" t="s">
        <v>15</v>
      </c>
      <c r="AD3" s="333"/>
      <c r="AE3" s="333"/>
      <c r="AF3" s="333"/>
      <c r="AG3" s="333"/>
      <c r="AH3" s="334" t="s">
        <v>16</v>
      </c>
      <c r="AI3" s="333"/>
      <c r="AJ3" s="333"/>
      <c r="AK3" s="333"/>
      <c r="AL3" s="333"/>
      <c r="AM3" s="333"/>
      <c r="AN3" s="333"/>
      <c r="AO3" s="333"/>
      <c r="AP3" s="333"/>
      <c r="AQ3" s="333"/>
      <c r="AR3" s="333"/>
      <c r="AS3" s="333"/>
      <c r="AT3" s="335"/>
      <c r="AU3" s="336" t="s">
        <v>17</v>
      </c>
      <c r="AV3" s="337"/>
      <c r="AW3" s="337"/>
      <c r="AX3" s="339"/>
      <c r="AY3" s="34">
        <f>$AY$2</f>
        <v>1</v>
      </c>
    </row>
    <row r="4" spans="1:51" ht="24.75" customHeight="1" x14ac:dyDescent="0.2">
      <c r="A4" s="961"/>
      <c r="B4" s="962"/>
      <c r="C4" s="962"/>
      <c r="D4" s="962"/>
      <c r="E4" s="962"/>
      <c r="F4" s="963"/>
      <c r="G4" s="318" t="s">
        <v>756</v>
      </c>
      <c r="H4" s="319"/>
      <c r="I4" s="319"/>
      <c r="J4" s="319"/>
      <c r="K4" s="320"/>
      <c r="L4" s="321" t="s">
        <v>760</v>
      </c>
      <c r="M4" s="322"/>
      <c r="N4" s="322"/>
      <c r="O4" s="322"/>
      <c r="P4" s="322"/>
      <c r="Q4" s="322"/>
      <c r="R4" s="322"/>
      <c r="S4" s="322"/>
      <c r="T4" s="322"/>
      <c r="U4" s="322"/>
      <c r="V4" s="322"/>
      <c r="W4" s="322"/>
      <c r="X4" s="323"/>
      <c r="Y4" s="324">
        <v>1.4</v>
      </c>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c r="AY4" s="34">
        <f t="shared" ref="AY4:AY14" si="0">$AY$2</f>
        <v>1</v>
      </c>
    </row>
    <row r="5" spans="1:51" ht="24.75" customHeight="1" x14ac:dyDescent="0.2">
      <c r="A5" s="961"/>
      <c r="B5" s="962"/>
      <c r="C5" s="962"/>
      <c r="D5" s="962"/>
      <c r="E5" s="962"/>
      <c r="F5" s="963"/>
      <c r="G5" s="306" t="s">
        <v>757</v>
      </c>
      <c r="H5" s="307"/>
      <c r="I5" s="307"/>
      <c r="J5" s="307"/>
      <c r="K5" s="308"/>
      <c r="L5" s="309" t="s">
        <v>761</v>
      </c>
      <c r="M5" s="310"/>
      <c r="N5" s="310"/>
      <c r="O5" s="310"/>
      <c r="P5" s="310"/>
      <c r="Q5" s="310"/>
      <c r="R5" s="310"/>
      <c r="S5" s="310"/>
      <c r="T5" s="310"/>
      <c r="U5" s="310"/>
      <c r="V5" s="310"/>
      <c r="W5" s="310"/>
      <c r="X5" s="311"/>
      <c r="Y5" s="312">
        <v>0.2</v>
      </c>
      <c r="Z5" s="313"/>
      <c r="AA5" s="313"/>
      <c r="AB5" s="314"/>
      <c r="AC5" s="306"/>
      <c r="AD5" s="307"/>
      <c r="AE5" s="307"/>
      <c r="AF5" s="307"/>
      <c r="AG5" s="308"/>
      <c r="AH5" s="309"/>
      <c r="AI5" s="310"/>
      <c r="AJ5" s="310"/>
      <c r="AK5" s="310"/>
      <c r="AL5" s="310"/>
      <c r="AM5" s="310"/>
      <c r="AN5" s="310"/>
      <c r="AO5" s="310"/>
      <c r="AP5" s="310"/>
      <c r="AQ5" s="310"/>
      <c r="AR5" s="310"/>
      <c r="AS5" s="310"/>
      <c r="AT5" s="311"/>
      <c r="AU5" s="312"/>
      <c r="AV5" s="313"/>
      <c r="AW5" s="313"/>
      <c r="AX5" s="315"/>
      <c r="AY5" s="34">
        <f t="shared" si="0"/>
        <v>1</v>
      </c>
    </row>
    <row r="6" spans="1:51" ht="24.75" customHeight="1" x14ac:dyDescent="0.2">
      <c r="A6" s="961"/>
      <c r="B6" s="962"/>
      <c r="C6" s="962"/>
      <c r="D6" s="962"/>
      <c r="E6" s="962"/>
      <c r="F6" s="963"/>
      <c r="G6" s="306" t="s">
        <v>758</v>
      </c>
      <c r="H6" s="307"/>
      <c r="I6" s="307"/>
      <c r="J6" s="307"/>
      <c r="K6" s="308"/>
      <c r="L6" s="309" t="s">
        <v>762</v>
      </c>
      <c r="M6" s="310"/>
      <c r="N6" s="310"/>
      <c r="O6" s="310"/>
      <c r="P6" s="310"/>
      <c r="Q6" s="310"/>
      <c r="R6" s="310"/>
      <c r="S6" s="310"/>
      <c r="T6" s="310"/>
      <c r="U6" s="310"/>
      <c r="V6" s="310"/>
      <c r="W6" s="310"/>
      <c r="X6" s="311"/>
      <c r="Y6" s="312">
        <v>0.03</v>
      </c>
      <c r="Z6" s="313"/>
      <c r="AA6" s="313"/>
      <c r="AB6" s="314"/>
      <c r="AC6" s="306"/>
      <c r="AD6" s="307"/>
      <c r="AE6" s="307"/>
      <c r="AF6" s="307"/>
      <c r="AG6" s="308"/>
      <c r="AH6" s="309"/>
      <c r="AI6" s="310"/>
      <c r="AJ6" s="310"/>
      <c r="AK6" s="310"/>
      <c r="AL6" s="310"/>
      <c r="AM6" s="310"/>
      <c r="AN6" s="310"/>
      <c r="AO6" s="310"/>
      <c r="AP6" s="310"/>
      <c r="AQ6" s="310"/>
      <c r="AR6" s="310"/>
      <c r="AS6" s="310"/>
      <c r="AT6" s="311"/>
      <c r="AU6" s="312"/>
      <c r="AV6" s="313"/>
      <c r="AW6" s="313"/>
      <c r="AX6" s="315"/>
      <c r="AY6" s="34">
        <f t="shared" si="0"/>
        <v>1</v>
      </c>
    </row>
    <row r="7" spans="1:51" ht="24.75" customHeight="1" x14ac:dyDescent="0.2">
      <c r="A7" s="961"/>
      <c r="B7" s="962"/>
      <c r="C7" s="962"/>
      <c r="D7" s="962"/>
      <c r="E7" s="962"/>
      <c r="F7" s="963"/>
      <c r="G7" s="306" t="s">
        <v>759</v>
      </c>
      <c r="H7" s="307"/>
      <c r="I7" s="307"/>
      <c r="J7" s="307"/>
      <c r="K7" s="308"/>
      <c r="L7" s="309" t="s">
        <v>763</v>
      </c>
      <c r="M7" s="310"/>
      <c r="N7" s="310"/>
      <c r="O7" s="310"/>
      <c r="P7" s="310"/>
      <c r="Q7" s="310"/>
      <c r="R7" s="310"/>
      <c r="S7" s="310"/>
      <c r="T7" s="310"/>
      <c r="U7" s="310"/>
      <c r="V7" s="310"/>
      <c r="W7" s="310"/>
      <c r="X7" s="311"/>
      <c r="Y7" s="312">
        <v>0.4</v>
      </c>
      <c r="Z7" s="313"/>
      <c r="AA7" s="313"/>
      <c r="AB7" s="314"/>
      <c r="AC7" s="306"/>
      <c r="AD7" s="307"/>
      <c r="AE7" s="307"/>
      <c r="AF7" s="307"/>
      <c r="AG7" s="308"/>
      <c r="AH7" s="309"/>
      <c r="AI7" s="310"/>
      <c r="AJ7" s="310"/>
      <c r="AK7" s="310"/>
      <c r="AL7" s="310"/>
      <c r="AM7" s="310"/>
      <c r="AN7" s="310"/>
      <c r="AO7" s="310"/>
      <c r="AP7" s="310"/>
      <c r="AQ7" s="310"/>
      <c r="AR7" s="310"/>
      <c r="AS7" s="310"/>
      <c r="AT7" s="311"/>
      <c r="AU7" s="312"/>
      <c r="AV7" s="313"/>
      <c r="AW7" s="313"/>
      <c r="AX7" s="315"/>
      <c r="AY7" s="34">
        <f t="shared" si="0"/>
        <v>1</v>
      </c>
    </row>
    <row r="8" spans="1:51" ht="24.75" customHeight="1" x14ac:dyDescent="0.2">
      <c r="A8" s="961"/>
      <c r="B8" s="962"/>
      <c r="C8" s="962"/>
      <c r="D8" s="962"/>
      <c r="E8" s="962"/>
      <c r="F8" s="963"/>
      <c r="G8" s="306"/>
      <c r="H8" s="307"/>
      <c r="I8" s="307"/>
      <c r="J8" s="307"/>
      <c r="K8" s="308"/>
      <c r="L8" s="309"/>
      <c r="M8" s="310"/>
      <c r="N8" s="310"/>
      <c r="O8" s="310"/>
      <c r="P8" s="310"/>
      <c r="Q8" s="310"/>
      <c r="R8" s="310"/>
      <c r="S8" s="310"/>
      <c r="T8" s="310"/>
      <c r="U8" s="310"/>
      <c r="V8" s="310"/>
      <c r="W8" s="310"/>
      <c r="X8" s="311"/>
      <c r="Y8" s="312"/>
      <c r="Z8" s="313"/>
      <c r="AA8" s="313"/>
      <c r="AB8" s="314"/>
      <c r="AC8" s="306"/>
      <c r="AD8" s="307"/>
      <c r="AE8" s="307"/>
      <c r="AF8" s="307"/>
      <c r="AG8" s="308"/>
      <c r="AH8" s="309"/>
      <c r="AI8" s="310"/>
      <c r="AJ8" s="310"/>
      <c r="AK8" s="310"/>
      <c r="AL8" s="310"/>
      <c r="AM8" s="310"/>
      <c r="AN8" s="310"/>
      <c r="AO8" s="310"/>
      <c r="AP8" s="310"/>
      <c r="AQ8" s="310"/>
      <c r="AR8" s="310"/>
      <c r="AS8" s="310"/>
      <c r="AT8" s="311"/>
      <c r="AU8" s="312"/>
      <c r="AV8" s="313"/>
      <c r="AW8" s="313"/>
      <c r="AX8" s="315"/>
      <c r="AY8" s="34">
        <f t="shared" si="0"/>
        <v>1</v>
      </c>
    </row>
    <row r="9" spans="1:51" ht="24.75" customHeight="1" x14ac:dyDescent="0.2">
      <c r="A9" s="961"/>
      <c r="B9" s="962"/>
      <c r="C9" s="962"/>
      <c r="D9" s="962"/>
      <c r="E9" s="962"/>
      <c r="F9" s="963"/>
      <c r="G9" s="306"/>
      <c r="H9" s="307"/>
      <c r="I9" s="307"/>
      <c r="J9" s="307"/>
      <c r="K9" s="308"/>
      <c r="L9" s="309"/>
      <c r="M9" s="310"/>
      <c r="N9" s="310"/>
      <c r="O9" s="310"/>
      <c r="P9" s="310"/>
      <c r="Q9" s="310"/>
      <c r="R9" s="310"/>
      <c r="S9" s="310"/>
      <c r="T9" s="310"/>
      <c r="U9" s="310"/>
      <c r="V9" s="310"/>
      <c r="W9" s="310"/>
      <c r="X9" s="311"/>
      <c r="Y9" s="312"/>
      <c r="Z9" s="313"/>
      <c r="AA9" s="313"/>
      <c r="AB9" s="314"/>
      <c r="AC9" s="306"/>
      <c r="AD9" s="307"/>
      <c r="AE9" s="307"/>
      <c r="AF9" s="307"/>
      <c r="AG9" s="308"/>
      <c r="AH9" s="309"/>
      <c r="AI9" s="310"/>
      <c r="AJ9" s="310"/>
      <c r="AK9" s="310"/>
      <c r="AL9" s="310"/>
      <c r="AM9" s="310"/>
      <c r="AN9" s="310"/>
      <c r="AO9" s="310"/>
      <c r="AP9" s="310"/>
      <c r="AQ9" s="310"/>
      <c r="AR9" s="310"/>
      <c r="AS9" s="310"/>
      <c r="AT9" s="311"/>
      <c r="AU9" s="312"/>
      <c r="AV9" s="313"/>
      <c r="AW9" s="313"/>
      <c r="AX9" s="315"/>
      <c r="AY9" s="34">
        <f t="shared" si="0"/>
        <v>1</v>
      </c>
    </row>
    <row r="10" spans="1:51" ht="24.75" customHeight="1" x14ac:dyDescent="0.2">
      <c r="A10" s="961"/>
      <c r="B10" s="962"/>
      <c r="C10" s="962"/>
      <c r="D10" s="962"/>
      <c r="E10" s="962"/>
      <c r="F10" s="963"/>
      <c r="G10" s="306"/>
      <c r="H10" s="307"/>
      <c r="I10" s="307"/>
      <c r="J10" s="307"/>
      <c r="K10" s="308"/>
      <c r="L10" s="309"/>
      <c r="M10" s="310"/>
      <c r="N10" s="310"/>
      <c r="O10" s="310"/>
      <c r="P10" s="310"/>
      <c r="Q10" s="310"/>
      <c r="R10" s="310"/>
      <c r="S10" s="310"/>
      <c r="T10" s="310"/>
      <c r="U10" s="310"/>
      <c r="V10" s="310"/>
      <c r="W10" s="310"/>
      <c r="X10" s="311"/>
      <c r="Y10" s="312"/>
      <c r="Z10" s="313"/>
      <c r="AA10" s="313"/>
      <c r="AB10" s="314"/>
      <c r="AC10" s="306"/>
      <c r="AD10" s="307"/>
      <c r="AE10" s="307"/>
      <c r="AF10" s="307"/>
      <c r="AG10" s="308"/>
      <c r="AH10" s="309"/>
      <c r="AI10" s="310"/>
      <c r="AJ10" s="310"/>
      <c r="AK10" s="310"/>
      <c r="AL10" s="310"/>
      <c r="AM10" s="310"/>
      <c r="AN10" s="310"/>
      <c r="AO10" s="310"/>
      <c r="AP10" s="310"/>
      <c r="AQ10" s="310"/>
      <c r="AR10" s="310"/>
      <c r="AS10" s="310"/>
      <c r="AT10" s="311"/>
      <c r="AU10" s="312"/>
      <c r="AV10" s="313"/>
      <c r="AW10" s="313"/>
      <c r="AX10" s="315"/>
      <c r="AY10" s="34">
        <f t="shared" si="0"/>
        <v>1</v>
      </c>
    </row>
    <row r="11" spans="1:51" ht="24.75" customHeight="1" x14ac:dyDescent="0.2">
      <c r="A11" s="961"/>
      <c r="B11" s="962"/>
      <c r="C11" s="962"/>
      <c r="D11" s="962"/>
      <c r="E11" s="962"/>
      <c r="F11" s="963"/>
      <c r="G11" s="306"/>
      <c r="H11" s="307"/>
      <c r="I11" s="307"/>
      <c r="J11" s="307"/>
      <c r="K11" s="308"/>
      <c r="L11" s="309"/>
      <c r="M11" s="310"/>
      <c r="N11" s="310"/>
      <c r="O11" s="310"/>
      <c r="P11" s="310"/>
      <c r="Q11" s="310"/>
      <c r="R11" s="310"/>
      <c r="S11" s="310"/>
      <c r="T11" s="310"/>
      <c r="U11" s="310"/>
      <c r="V11" s="310"/>
      <c r="W11" s="310"/>
      <c r="X11" s="311"/>
      <c r="Y11" s="312"/>
      <c r="Z11" s="313"/>
      <c r="AA11" s="313"/>
      <c r="AB11" s="314"/>
      <c r="AC11" s="306"/>
      <c r="AD11" s="307"/>
      <c r="AE11" s="307"/>
      <c r="AF11" s="307"/>
      <c r="AG11" s="308"/>
      <c r="AH11" s="309"/>
      <c r="AI11" s="310"/>
      <c r="AJ11" s="310"/>
      <c r="AK11" s="310"/>
      <c r="AL11" s="310"/>
      <c r="AM11" s="310"/>
      <c r="AN11" s="310"/>
      <c r="AO11" s="310"/>
      <c r="AP11" s="310"/>
      <c r="AQ11" s="310"/>
      <c r="AR11" s="310"/>
      <c r="AS11" s="310"/>
      <c r="AT11" s="311"/>
      <c r="AU11" s="312"/>
      <c r="AV11" s="313"/>
      <c r="AW11" s="313"/>
      <c r="AX11" s="315"/>
      <c r="AY11" s="34">
        <f t="shared" si="0"/>
        <v>1</v>
      </c>
    </row>
    <row r="12" spans="1:51" ht="24.75" customHeight="1" x14ac:dyDescent="0.2">
      <c r="A12" s="961"/>
      <c r="B12" s="962"/>
      <c r="C12" s="962"/>
      <c r="D12" s="962"/>
      <c r="E12" s="962"/>
      <c r="F12" s="963"/>
      <c r="G12" s="306"/>
      <c r="H12" s="307"/>
      <c r="I12" s="307"/>
      <c r="J12" s="307"/>
      <c r="K12" s="308"/>
      <c r="L12" s="309"/>
      <c r="M12" s="310"/>
      <c r="N12" s="310"/>
      <c r="O12" s="310"/>
      <c r="P12" s="310"/>
      <c r="Q12" s="310"/>
      <c r="R12" s="310"/>
      <c r="S12" s="310"/>
      <c r="T12" s="310"/>
      <c r="U12" s="310"/>
      <c r="V12" s="310"/>
      <c r="W12" s="310"/>
      <c r="X12" s="311"/>
      <c r="Y12" s="312"/>
      <c r="Z12" s="313"/>
      <c r="AA12" s="313"/>
      <c r="AB12" s="314"/>
      <c r="AC12" s="306"/>
      <c r="AD12" s="307"/>
      <c r="AE12" s="307"/>
      <c r="AF12" s="307"/>
      <c r="AG12" s="308"/>
      <c r="AH12" s="309"/>
      <c r="AI12" s="310"/>
      <c r="AJ12" s="310"/>
      <c r="AK12" s="310"/>
      <c r="AL12" s="310"/>
      <c r="AM12" s="310"/>
      <c r="AN12" s="310"/>
      <c r="AO12" s="310"/>
      <c r="AP12" s="310"/>
      <c r="AQ12" s="310"/>
      <c r="AR12" s="310"/>
      <c r="AS12" s="310"/>
      <c r="AT12" s="311"/>
      <c r="AU12" s="312"/>
      <c r="AV12" s="313"/>
      <c r="AW12" s="313"/>
      <c r="AX12" s="315"/>
      <c r="AY12" s="34">
        <f t="shared" si="0"/>
        <v>1</v>
      </c>
    </row>
    <row r="13" spans="1:51" ht="24.75" customHeight="1" x14ac:dyDescent="0.2">
      <c r="A13" s="961"/>
      <c r="B13" s="962"/>
      <c r="C13" s="962"/>
      <c r="D13" s="962"/>
      <c r="E13" s="962"/>
      <c r="F13" s="963"/>
      <c r="G13" s="306"/>
      <c r="H13" s="307"/>
      <c r="I13" s="307"/>
      <c r="J13" s="307"/>
      <c r="K13" s="308"/>
      <c r="L13" s="309"/>
      <c r="M13" s="310"/>
      <c r="N13" s="310"/>
      <c r="O13" s="310"/>
      <c r="P13" s="310"/>
      <c r="Q13" s="310"/>
      <c r="R13" s="310"/>
      <c r="S13" s="310"/>
      <c r="T13" s="310"/>
      <c r="U13" s="310"/>
      <c r="V13" s="310"/>
      <c r="W13" s="310"/>
      <c r="X13" s="311"/>
      <c r="Y13" s="312"/>
      <c r="Z13" s="313"/>
      <c r="AA13" s="313"/>
      <c r="AB13" s="314"/>
      <c r="AC13" s="306"/>
      <c r="AD13" s="307"/>
      <c r="AE13" s="307"/>
      <c r="AF13" s="307"/>
      <c r="AG13" s="308"/>
      <c r="AH13" s="309"/>
      <c r="AI13" s="310"/>
      <c r="AJ13" s="310"/>
      <c r="AK13" s="310"/>
      <c r="AL13" s="310"/>
      <c r="AM13" s="310"/>
      <c r="AN13" s="310"/>
      <c r="AO13" s="310"/>
      <c r="AP13" s="310"/>
      <c r="AQ13" s="310"/>
      <c r="AR13" s="310"/>
      <c r="AS13" s="310"/>
      <c r="AT13" s="311"/>
      <c r="AU13" s="312"/>
      <c r="AV13" s="313"/>
      <c r="AW13" s="313"/>
      <c r="AX13" s="315"/>
      <c r="AY13" s="34">
        <f t="shared" si="0"/>
        <v>1</v>
      </c>
    </row>
    <row r="14" spans="1:51" ht="24.75" customHeight="1" x14ac:dyDescent="0.2">
      <c r="A14" s="961"/>
      <c r="B14" s="962"/>
      <c r="C14" s="962"/>
      <c r="D14" s="962"/>
      <c r="E14" s="962"/>
      <c r="F14" s="963"/>
      <c r="G14" s="297" t="s">
        <v>18</v>
      </c>
      <c r="H14" s="298"/>
      <c r="I14" s="298"/>
      <c r="J14" s="298"/>
      <c r="K14" s="298"/>
      <c r="L14" s="299"/>
      <c r="M14" s="300"/>
      <c r="N14" s="300"/>
      <c r="O14" s="300"/>
      <c r="P14" s="300"/>
      <c r="Q14" s="300"/>
      <c r="R14" s="300"/>
      <c r="S14" s="300"/>
      <c r="T14" s="300"/>
      <c r="U14" s="300"/>
      <c r="V14" s="300"/>
      <c r="W14" s="300"/>
      <c r="X14" s="301"/>
      <c r="Y14" s="302">
        <f>SUM(Y4:AB13)</f>
        <v>2.0299999999999998</v>
      </c>
      <c r="Z14" s="303"/>
      <c r="AA14" s="303"/>
      <c r="AB14" s="304"/>
      <c r="AC14" s="297" t="s">
        <v>18</v>
      </c>
      <c r="AD14" s="298"/>
      <c r="AE14" s="298"/>
      <c r="AF14" s="298"/>
      <c r="AG14" s="298"/>
      <c r="AH14" s="299"/>
      <c r="AI14" s="300"/>
      <c r="AJ14" s="300"/>
      <c r="AK14" s="300"/>
      <c r="AL14" s="300"/>
      <c r="AM14" s="300"/>
      <c r="AN14" s="300"/>
      <c r="AO14" s="300"/>
      <c r="AP14" s="300"/>
      <c r="AQ14" s="300"/>
      <c r="AR14" s="300"/>
      <c r="AS14" s="300"/>
      <c r="AT14" s="301"/>
      <c r="AU14" s="302">
        <f>SUM(AU4:AX13)</f>
        <v>0</v>
      </c>
      <c r="AV14" s="303"/>
      <c r="AW14" s="303"/>
      <c r="AX14" s="305"/>
      <c r="AY14" s="34">
        <f t="shared" si="0"/>
        <v>1</v>
      </c>
    </row>
    <row r="15" spans="1:51" ht="30" hidden="1" customHeight="1" x14ac:dyDescent="0.2">
      <c r="A15" s="961"/>
      <c r="B15" s="962"/>
      <c r="C15" s="962"/>
      <c r="D15" s="962"/>
      <c r="E15" s="962"/>
      <c r="F15" s="963"/>
      <c r="G15" s="328" t="s">
        <v>243</v>
      </c>
      <c r="H15" s="329"/>
      <c r="I15" s="329"/>
      <c r="J15" s="329"/>
      <c r="K15" s="329"/>
      <c r="L15" s="329"/>
      <c r="M15" s="329"/>
      <c r="N15" s="329"/>
      <c r="O15" s="329"/>
      <c r="P15" s="329"/>
      <c r="Q15" s="329"/>
      <c r="R15" s="329"/>
      <c r="S15" s="329"/>
      <c r="T15" s="329"/>
      <c r="U15" s="329"/>
      <c r="V15" s="329"/>
      <c r="W15" s="329"/>
      <c r="X15" s="329"/>
      <c r="Y15" s="329"/>
      <c r="Z15" s="329"/>
      <c r="AA15" s="329"/>
      <c r="AB15" s="330"/>
      <c r="AC15" s="328" t="s">
        <v>244</v>
      </c>
      <c r="AD15" s="329"/>
      <c r="AE15" s="329"/>
      <c r="AF15" s="329"/>
      <c r="AG15" s="329"/>
      <c r="AH15" s="329"/>
      <c r="AI15" s="329"/>
      <c r="AJ15" s="329"/>
      <c r="AK15" s="329"/>
      <c r="AL15" s="329"/>
      <c r="AM15" s="329"/>
      <c r="AN15" s="329"/>
      <c r="AO15" s="329"/>
      <c r="AP15" s="329"/>
      <c r="AQ15" s="329"/>
      <c r="AR15" s="329"/>
      <c r="AS15" s="329"/>
      <c r="AT15" s="329"/>
      <c r="AU15" s="329"/>
      <c r="AV15" s="329"/>
      <c r="AW15" s="329"/>
      <c r="AX15" s="331"/>
      <c r="AY15">
        <f>COUNTA($G$17,$AC$17)</f>
        <v>0</v>
      </c>
    </row>
    <row r="16" spans="1:51" ht="25.5" hidden="1" customHeight="1" x14ac:dyDescent="0.2">
      <c r="A16" s="961"/>
      <c r="B16" s="962"/>
      <c r="C16" s="962"/>
      <c r="D16" s="962"/>
      <c r="E16" s="962"/>
      <c r="F16" s="963"/>
      <c r="G16" s="332" t="s">
        <v>15</v>
      </c>
      <c r="H16" s="333"/>
      <c r="I16" s="333"/>
      <c r="J16" s="333"/>
      <c r="K16" s="333"/>
      <c r="L16" s="334" t="s">
        <v>16</v>
      </c>
      <c r="M16" s="333"/>
      <c r="N16" s="333"/>
      <c r="O16" s="333"/>
      <c r="P16" s="333"/>
      <c r="Q16" s="333"/>
      <c r="R16" s="333"/>
      <c r="S16" s="333"/>
      <c r="T16" s="333"/>
      <c r="U16" s="333"/>
      <c r="V16" s="333"/>
      <c r="W16" s="333"/>
      <c r="X16" s="335"/>
      <c r="Y16" s="336" t="s">
        <v>17</v>
      </c>
      <c r="Z16" s="337"/>
      <c r="AA16" s="337"/>
      <c r="AB16" s="338"/>
      <c r="AC16" s="332" t="s">
        <v>15</v>
      </c>
      <c r="AD16" s="333"/>
      <c r="AE16" s="333"/>
      <c r="AF16" s="333"/>
      <c r="AG16" s="333"/>
      <c r="AH16" s="334" t="s">
        <v>16</v>
      </c>
      <c r="AI16" s="333"/>
      <c r="AJ16" s="333"/>
      <c r="AK16" s="333"/>
      <c r="AL16" s="333"/>
      <c r="AM16" s="333"/>
      <c r="AN16" s="333"/>
      <c r="AO16" s="333"/>
      <c r="AP16" s="333"/>
      <c r="AQ16" s="333"/>
      <c r="AR16" s="333"/>
      <c r="AS16" s="333"/>
      <c r="AT16" s="335"/>
      <c r="AU16" s="336" t="s">
        <v>17</v>
      </c>
      <c r="AV16" s="337"/>
      <c r="AW16" s="337"/>
      <c r="AX16" s="339"/>
      <c r="AY16" s="34">
        <f>$AY$15</f>
        <v>0</v>
      </c>
    </row>
    <row r="17" spans="1:51" ht="24.75" hidden="1" customHeight="1" x14ac:dyDescent="0.2">
      <c r="A17" s="961"/>
      <c r="B17" s="962"/>
      <c r="C17" s="962"/>
      <c r="D17" s="962"/>
      <c r="E17" s="962"/>
      <c r="F17" s="963"/>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c r="AY17" s="34">
        <f t="shared" ref="AY17:AY27" si="1">$AY$15</f>
        <v>0</v>
      </c>
    </row>
    <row r="18" spans="1:51" ht="24.75" hidden="1" customHeight="1" x14ac:dyDescent="0.2">
      <c r="A18" s="961"/>
      <c r="B18" s="962"/>
      <c r="C18" s="962"/>
      <c r="D18" s="962"/>
      <c r="E18" s="962"/>
      <c r="F18" s="963"/>
      <c r="G18" s="306"/>
      <c r="H18" s="307"/>
      <c r="I18" s="307"/>
      <c r="J18" s="307"/>
      <c r="K18" s="308"/>
      <c r="L18" s="309"/>
      <c r="M18" s="310"/>
      <c r="N18" s="310"/>
      <c r="O18" s="310"/>
      <c r="P18" s="310"/>
      <c r="Q18" s="310"/>
      <c r="R18" s="310"/>
      <c r="S18" s="310"/>
      <c r="T18" s="310"/>
      <c r="U18" s="310"/>
      <c r="V18" s="310"/>
      <c r="W18" s="310"/>
      <c r="X18" s="311"/>
      <c r="Y18" s="312"/>
      <c r="Z18" s="313"/>
      <c r="AA18" s="313"/>
      <c r="AB18" s="314"/>
      <c r="AC18" s="306"/>
      <c r="AD18" s="307"/>
      <c r="AE18" s="307"/>
      <c r="AF18" s="307"/>
      <c r="AG18" s="308"/>
      <c r="AH18" s="309"/>
      <c r="AI18" s="310"/>
      <c r="AJ18" s="310"/>
      <c r="AK18" s="310"/>
      <c r="AL18" s="310"/>
      <c r="AM18" s="310"/>
      <c r="AN18" s="310"/>
      <c r="AO18" s="310"/>
      <c r="AP18" s="310"/>
      <c r="AQ18" s="310"/>
      <c r="AR18" s="310"/>
      <c r="AS18" s="310"/>
      <c r="AT18" s="311"/>
      <c r="AU18" s="312"/>
      <c r="AV18" s="313"/>
      <c r="AW18" s="313"/>
      <c r="AX18" s="315"/>
      <c r="AY18" s="34">
        <f t="shared" si="1"/>
        <v>0</v>
      </c>
    </row>
    <row r="19" spans="1:51" ht="24.75" hidden="1" customHeight="1" x14ac:dyDescent="0.2">
      <c r="A19" s="961"/>
      <c r="B19" s="962"/>
      <c r="C19" s="962"/>
      <c r="D19" s="962"/>
      <c r="E19" s="962"/>
      <c r="F19" s="963"/>
      <c r="G19" s="306"/>
      <c r="H19" s="307"/>
      <c r="I19" s="307"/>
      <c r="J19" s="307"/>
      <c r="K19" s="308"/>
      <c r="L19" s="309"/>
      <c r="M19" s="310"/>
      <c r="N19" s="310"/>
      <c r="O19" s="310"/>
      <c r="P19" s="310"/>
      <c r="Q19" s="310"/>
      <c r="R19" s="310"/>
      <c r="S19" s="310"/>
      <c r="T19" s="310"/>
      <c r="U19" s="310"/>
      <c r="V19" s="310"/>
      <c r="W19" s="310"/>
      <c r="X19" s="311"/>
      <c r="Y19" s="312"/>
      <c r="Z19" s="313"/>
      <c r="AA19" s="313"/>
      <c r="AB19" s="314"/>
      <c r="AC19" s="306"/>
      <c r="AD19" s="307"/>
      <c r="AE19" s="307"/>
      <c r="AF19" s="307"/>
      <c r="AG19" s="308"/>
      <c r="AH19" s="309"/>
      <c r="AI19" s="310"/>
      <c r="AJ19" s="310"/>
      <c r="AK19" s="310"/>
      <c r="AL19" s="310"/>
      <c r="AM19" s="310"/>
      <c r="AN19" s="310"/>
      <c r="AO19" s="310"/>
      <c r="AP19" s="310"/>
      <c r="AQ19" s="310"/>
      <c r="AR19" s="310"/>
      <c r="AS19" s="310"/>
      <c r="AT19" s="311"/>
      <c r="AU19" s="312"/>
      <c r="AV19" s="313"/>
      <c r="AW19" s="313"/>
      <c r="AX19" s="315"/>
      <c r="AY19" s="34">
        <f t="shared" si="1"/>
        <v>0</v>
      </c>
    </row>
    <row r="20" spans="1:51" ht="24.75" hidden="1" customHeight="1" x14ac:dyDescent="0.2">
      <c r="A20" s="961"/>
      <c r="B20" s="962"/>
      <c r="C20" s="962"/>
      <c r="D20" s="962"/>
      <c r="E20" s="962"/>
      <c r="F20" s="963"/>
      <c r="G20" s="306"/>
      <c r="H20" s="307"/>
      <c r="I20" s="307"/>
      <c r="J20" s="307"/>
      <c r="K20" s="308"/>
      <c r="L20" s="309"/>
      <c r="M20" s="310"/>
      <c r="N20" s="310"/>
      <c r="O20" s="310"/>
      <c r="P20" s="310"/>
      <c r="Q20" s="310"/>
      <c r="R20" s="310"/>
      <c r="S20" s="310"/>
      <c r="T20" s="310"/>
      <c r="U20" s="310"/>
      <c r="V20" s="310"/>
      <c r="W20" s="310"/>
      <c r="X20" s="311"/>
      <c r="Y20" s="312"/>
      <c r="Z20" s="313"/>
      <c r="AA20" s="313"/>
      <c r="AB20" s="314"/>
      <c r="AC20" s="306"/>
      <c r="AD20" s="307"/>
      <c r="AE20" s="307"/>
      <c r="AF20" s="307"/>
      <c r="AG20" s="308"/>
      <c r="AH20" s="309"/>
      <c r="AI20" s="310"/>
      <c r="AJ20" s="310"/>
      <c r="AK20" s="310"/>
      <c r="AL20" s="310"/>
      <c r="AM20" s="310"/>
      <c r="AN20" s="310"/>
      <c r="AO20" s="310"/>
      <c r="AP20" s="310"/>
      <c r="AQ20" s="310"/>
      <c r="AR20" s="310"/>
      <c r="AS20" s="310"/>
      <c r="AT20" s="311"/>
      <c r="AU20" s="312"/>
      <c r="AV20" s="313"/>
      <c r="AW20" s="313"/>
      <c r="AX20" s="315"/>
      <c r="AY20" s="34">
        <f t="shared" si="1"/>
        <v>0</v>
      </c>
    </row>
    <row r="21" spans="1:51" ht="24.75" hidden="1" customHeight="1" x14ac:dyDescent="0.2">
      <c r="A21" s="961"/>
      <c r="B21" s="962"/>
      <c r="C21" s="962"/>
      <c r="D21" s="962"/>
      <c r="E21" s="962"/>
      <c r="F21" s="963"/>
      <c r="G21" s="306"/>
      <c r="H21" s="307"/>
      <c r="I21" s="307"/>
      <c r="J21" s="307"/>
      <c r="K21" s="308"/>
      <c r="L21" s="309"/>
      <c r="M21" s="310"/>
      <c r="N21" s="310"/>
      <c r="O21" s="310"/>
      <c r="P21" s="310"/>
      <c r="Q21" s="310"/>
      <c r="R21" s="310"/>
      <c r="S21" s="310"/>
      <c r="T21" s="310"/>
      <c r="U21" s="310"/>
      <c r="V21" s="310"/>
      <c r="W21" s="310"/>
      <c r="X21" s="311"/>
      <c r="Y21" s="312"/>
      <c r="Z21" s="313"/>
      <c r="AA21" s="313"/>
      <c r="AB21" s="314"/>
      <c r="AC21" s="306"/>
      <c r="AD21" s="307"/>
      <c r="AE21" s="307"/>
      <c r="AF21" s="307"/>
      <c r="AG21" s="308"/>
      <c r="AH21" s="309"/>
      <c r="AI21" s="310"/>
      <c r="AJ21" s="310"/>
      <c r="AK21" s="310"/>
      <c r="AL21" s="310"/>
      <c r="AM21" s="310"/>
      <c r="AN21" s="310"/>
      <c r="AO21" s="310"/>
      <c r="AP21" s="310"/>
      <c r="AQ21" s="310"/>
      <c r="AR21" s="310"/>
      <c r="AS21" s="310"/>
      <c r="AT21" s="311"/>
      <c r="AU21" s="312"/>
      <c r="AV21" s="313"/>
      <c r="AW21" s="313"/>
      <c r="AX21" s="315"/>
      <c r="AY21" s="34">
        <f t="shared" si="1"/>
        <v>0</v>
      </c>
    </row>
    <row r="22" spans="1:51" ht="24.75" hidden="1" customHeight="1" x14ac:dyDescent="0.2">
      <c r="A22" s="961"/>
      <c r="B22" s="962"/>
      <c r="C22" s="962"/>
      <c r="D22" s="962"/>
      <c r="E22" s="962"/>
      <c r="F22" s="963"/>
      <c r="G22" s="306"/>
      <c r="H22" s="307"/>
      <c r="I22" s="307"/>
      <c r="J22" s="307"/>
      <c r="K22" s="308"/>
      <c r="L22" s="309"/>
      <c r="M22" s="310"/>
      <c r="N22" s="310"/>
      <c r="O22" s="310"/>
      <c r="P22" s="310"/>
      <c r="Q22" s="310"/>
      <c r="R22" s="310"/>
      <c r="S22" s="310"/>
      <c r="T22" s="310"/>
      <c r="U22" s="310"/>
      <c r="V22" s="310"/>
      <c r="W22" s="310"/>
      <c r="X22" s="311"/>
      <c r="Y22" s="312"/>
      <c r="Z22" s="313"/>
      <c r="AA22" s="313"/>
      <c r="AB22" s="314"/>
      <c r="AC22" s="306"/>
      <c r="AD22" s="307"/>
      <c r="AE22" s="307"/>
      <c r="AF22" s="307"/>
      <c r="AG22" s="308"/>
      <c r="AH22" s="309"/>
      <c r="AI22" s="310"/>
      <c r="AJ22" s="310"/>
      <c r="AK22" s="310"/>
      <c r="AL22" s="310"/>
      <c r="AM22" s="310"/>
      <c r="AN22" s="310"/>
      <c r="AO22" s="310"/>
      <c r="AP22" s="310"/>
      <c r="AQ22" s="310"/>
      <c r="AR22" s="310"/>
      <c r="AS22" s="310"/>
      <c r="AT22" s="311"/>
      <c r="AU22" s="312"/>
      <c r="AV22" s="313"/>
      <c r="AW22" s="313"/>
      <c r="AX22" s="315"/>
      <c r="AY22" s="34">
        <f t="shared" si="1"/>
        <v>0</v>
      </c>
    </row>
    <row r="23" spans="1:51" ht="24.75" hidden="1" customHeight="1" x14ac:dyDescent="0.2">
      <c r="A23" s="961"/>
      <c r="B23" s="962"/>
      <c r="C23" s="962"/>
      <c r="D23" s="962"/>
      <c r="E23" s="962"/>
      <c r="F23" s="963"/>
      <c r="G23" s="306"/>
      <c r="H23" s="307"/>
      <c r="I23" s="307"/>
      <c r="J23" s="307"/>
      <c r="K23" s="308"/>
      <c r="L23" s="309"/>
      <c r="M23" s="310"/>
      <c r="N23" s="310"/>
      <c r="O23" s="310"/>
      <c r="P23" s="310"/>
      <c r="Q23" s="310"/>
      <c r="R23" s="310"/>
      <c r="S23" s="310"/>
      <c r="T23" s="310"/>
      <c r="U23" s="310"/>
      <c r="V23" s="310"/>
      <c r="W23" s="310"/>
      <c r="X23" s="311"/>
      <c r="Y23" s="312"/>
      <c r="Z23" s="313"/>
      <c r="AA23" s="313"/>
      <c r="AB23" s="314"/>
      <c r="AC23" s="306"/>
      <c r="AD23" s="307"/>
      <c r="AE23" s="307"/>
      <c r="AF23" s="307"/>
      <c r="AG23" s="308"/>
      <c r="AH23" s="309"/>
      <c r="AI23" s="310"/>
      <c r="AJ23" s="310"/>
      <c r="AK23" s="310"/>
      <c r="AL23" s="310"/>
      <c r="AM23" s="310"/>
      <c r="AN23" s="310"/>
      <c r="AO23" s="310"/>
      <c r="AP23" s="310"/>
      <c r="AQ23" s="310"/>
      <c r="AR23" s="310"/>
      <c r="AS23" s="310"/>
      <c r="AT23" s="311"/>
      <c r="AU23" s="312"/>
      <c r="AV23" s="313"/>
      <c r="AW23" s="313"/>
      <c r="AX23" s="315"/>
      <c r="AY23" s="34">
        <f t="shared" si="1"/>
        <v>0</v>
      </c>
    </row>
    <row r="24" spans="1:51" ht="24.75" hidden="1" customHeight="1" x14ac:dyDescent="0.2">
      <c r="A24" s="961"/>
      <c r="B24" s="962"/>
      <c r="C24" s="962"/>
      <c r="D24" s="962"/>
      <c r="E24" s="962"/>
      <c r="F24" s="963"/>
      <c r="G24" s="306"/>
      <c r="H24" s="307"/>
      <c r="I24" s="307"/>
      <c r="J24" s="307"/>
      <c r="K24" s="308"/>
      <c r="L24" s="309"/>
      <c r="M24" s="310"/>
      <c r="N24" s="310"/>
      <c r="O24" s="310"/>
      <c r="P24" s="310"/>
      <c r="Q24" s="310"/>
      <c r="R24" s="310"/>
      <c r="S24" s="310"/>
      <c r="T24" s="310"/>
      <c r="U24" s="310"/>
      <c r="V24" s="310"/>
      <c r="W24" s="310"/>
      <c r="X24" s="311"/>
      <c r="Y24" s="312"/>
      <c r="Z24" s="313"/>
      <c r="AA24" s="313"/>
      <c r="AB24" s="314"/>
      <c r="AC24" s="306"/>
      <c r="AD24" s="307"/>
      <c r="AE24" s="307"/>
      <c r="AF24" s="307"/>
      <c r="AG24" s="308"/>
      <c r="AH24" s="309"/>
      <c r="AI24" s="310"/>
      <c r="AJ24" s="310"/>
      <c r="AK24" s="310"/>
      <c r="AL24" s="310"/>
      <c r="AM24" s="310"/>
      <c r="AN24" s="310"/>
      <c r="AO24" s="310"/>
      <c r="AP24" s="310"/>
      <c r="AQ24" s="310"/>
      <c r="AR24" s="310"/>
      <c r="AS24" s="310"/>
      <c r="AT24" s="311"/>
      <c r="AU24" s="312"/>
      <c r="AV24" s="313"/>
      <c r="AW24" s="313"/>
      <c r="AX24" s="315"/>
      <c r="AY24" s="34">
        <f t="shared" si="1"/>
        <v>0</v>
      </c>
    </row>
    <row r="25" spans="1:51" ht="24.75" hidden="1" customHeight="1" x14ac:dyDescent="0.2">
      <c r="A25" s="961"/>
      <c r="B25" s="962"/>
      <c r="C25" s="962"/>
      <c r="D25" s="962"/>
      <c r="E25" s="962"/>
      <c r="F25" s="963"/>
      <c r="G25" s="306"/>
      <c r="H25" s="307"/>
      <c r="I25" s="307"/>
      <c r="J25" s="307"/>
      <c r="K25" s="308"/>
      <c r="L25" s="309"/>
      <c r="M25" s="310"/>
      <c r="N25" s="310"/>
      <c r="O25" s="310"/>
      <c r="P25" s="310"/>
      <c r="Q25" s="310"/>
      <c r="R25" s="310"/>
      <c r="S25" s="310"/>
      <c r="T25" s="310"/>
      <c r="U25" s="310"/>
      <c r="V25" s="310"/>
      <c r="W25" s="310"/>
      <c r="X25" s="311"/>
      <c r="Y25" s="312"/>
      <c r="Z25" s="313"/>
      <c r="AA25" s="313"/>
      <c r="AB25" s="314"/>
      <c r="AC25" s="306"/>
      <c r="AD25" s="307"/>
      <c r="AE25" s="307"/>
      <c r="AF25" s="307"/>
      <c r="AG25" s="308"/>
      <c r="AH25" s="309"/>
      <c r="AI25" s="310"/>
      <c r="AJ25" s="310"/>
      <c r="AK25" s="310"/>
      <c r="AL25" s="310"/>
      <c r="AM25" s="310"/>
      <c r="AN25" s="310"/>
      <c r="AO25" s="310"/>
      <c r="AP25" s="310"/>
      <c r="AQ25" s="310"/>
      <c r="AR25" s="310"/>
      <c r="AS25" s="310"/>
      <c r="AT25" s="311"/>
      <c r="AU25" s="312"/>
      <c r="AV25" s="313"/>
      <c r="AW25" s="313"/>
      <c r="AX25" s="315"/>
      <c r="AY25" s="34">
        <f t="shared" si="1"/>
        <v>0</v>
      </c>
    </row>
    <row r="26" spans="1:51" ht="24.75" hidden="1" customHeight="1" x14ac:dyDescent="0.2">
      <c r="A26" s="961"/>
      <c r="B26" s="962"/>
      <c r="C26" s="962"/>
      <c r="D26" s="962"/>
      <c r="E26" s="962"/>
      <c r="F26" s="963"/>
      <c r="G26" s="306"/>
      <c r="H26" s="307"/>
      <c r="I26" s="307"/>
      <c r="J26" s="307"/>
      <c r="K26" s="308"/>
      <c r="L26" s="309"/>
      <c r="M26" s="310"/>
      <c r="N26" s="310"/>
      <c r="O26" s="310"/>
      <c r="P26" s="310"/>
      <c r="Q26" s="310"/>
      <c r="R26" s="310"/>
      <c r="S26" s="310"/>
      <c r="T26" s="310"/>
      <c r="U26" s="310"/>
      <c r="V26" s="310"/>
      <c r="W26" s="310"/>
      <c r="X26" s="311"/>
      <c r="Y26" s="312"/>
      <c r="Z26" s="313"/>
      <c r="AA26" s="313"/>
      <c r="AB26" s="314"/>
      <c r="AC26" s="306"/>
      <c r="AD26" s="307"/>
      <c r="AE26" s="307"/>
      <c r="AF26" s="307"/>
      <c r="AG26" s="308"/>
      <c r="AH26" s="309"/>
      <c r="AI26" s="310"/>
      <c r="AJ26" s="310"/>
      <c r="AK26" s="310"/>
      <c r="AL26" s="310"/>
      <c r="AM26" s="310"/>
      <c r="AN26" s="310"/>
      <c r="AO26" s="310"/>
      <c r="AP26" s="310"/>
      <c r="AQ26" s="310"/>
      <c r="AR26" s="310"/>
      <c r="AS26" s="310"/>
      <c r="AT26" s="311"/>
      <c r="AU26" s="312"/>
      <c r="AV26" s="313"/>
      <c r="AW26" s="313"/>
      <c r="AX26" s="315"/>
      <c r="AY26" s="34">
        <f t="shared" si="1"/>
        <v>0</v>
      </c>
    </row>
    <row r="27" spans="1:51" ht="24.75" hidden="1" customHeight="1" thickBot="1" x14ac:dyDescent="0.25">
      <c r="A27" s="961"/>
      <c r="B27" s="962"/>
      <c r="C27" s="962"/>
      <c r="D27" s="962"/>
      <c r="E27" s="962"/>
      <c r="F27" s="963"/>
      <c r="G27" s="297" t="s">
        <v>18</v>
      </c>
      <c r="H27" s="298"/>
      <c r="I27" s="298"/>
      <c r="J27" s="298"/>
      <c r="K27" s="298"/>
      <c r="L27" s="299"/>
      <c r="M27" s="300"/>
      <c r="N27" s="300"/>
      <c r="O27" s="300"/>
      <c r="P27" s="300"/>
      <c r="Q27" s="300"/>
      <c r="R27" s="300"/>
      <c r="S27" s="300"/>
      <c r="T27" s="300"/>
      <c r="U27" s="300"/>
      <c r="V27" s="300"/>
      <c r="W27" s="300"/>
      <c r="X27" s="301"/>
      <c r="Y27" s="302">
        <f>SUM(Y17:AB26)</f>
        <v>0</v>
      </c>
      <c r="Z27" s="303"/>
      <c r="AA27" s="303"/>
      <c r="AB27" s="304"/>
      <c r="AC27" s="297" t="s">
        <v>18</v>
      </c>
      <c r="AD27" s="298"/>
      <c r="AE27" s="298"/>
      <c r="AF27" s="298"/>
      <c r="AG27" s="298"/>
      <c r="AH27" s="299"/>
      <c r="AI27" s="300"/>
      <c r="AJ27" s="300"/>
      <c r="AK27" s="300"/>
      <c r="AL27" s="300"/>
      <c r="AM27" s="300"/>
      <c r="AN27" s="300"/>
      <c r="AO27" s="300"/>
      <c r="AP27" s="300"/>
      <c r="AQ27" s="300"/>
      <c r="AR27" s="300"/>
      <c r="AS27" s="300"/>
      <c r="AT27" s="301"/>
      <c r="AU27" s="302">
        <f>SUM(AU17:AX26)</f>
        <v>0</v>
      </c>
      <c r="AV27" s="303"/>
      <c r="AW27" s="303"/>
      <c r="AX27" s="305"/>
      <c r="AY27" s="34">
        <f t="shared" si="1"/>
        <v>0</v>
      </c>
    </row>
    <row r="28" spans="1:51" ht="30" hidden="1" customHeight="1" x14ac:dyDescent="0.2">
      <c r="A28" s="961"/>
      <c r="B28" s="962"/>
      <c r="C28" s="962"/>
      <c r="D28" s="962"/>
      <c r="E28" s="962"/>
      <c r="F28" s="963"/>
      <c r="G28" s="328" t="s">
        <v>242</v>
      </c>
      <c r="H28" s="329"/>
      <c r="I28" s="329"/>
      <c r="J28" s="329"/>
      <c r="K28" s="329"/>
      <c r="L28" s="329"/>
      <c r="M28" s="329"/>
      <c r="N28" s="329"/>
      <c r="O28" s="329"/>
      <c r="P28" s="329"/>
      <c r="Q28" s="329"/>
      <c r="R28" s="329"/>
      <c r="S28" s="329"/>
      <c r="T28" s="329"/>
      <c r="U28" s="329"/>
      <c r="V28" s="329"/>
      <c r="W28" s="329"/>
      <c r="X28" s="329"/>
      <c r="Y28" s="329"/>
      <c r="Z28" s="329"/>
      <c r="AA28" s="329"/>
      <c r="AB28" s="330"/>
      <c r="AC28" s="328" t="s">
        <v>245</v>
      </c>
      <c r="AD28" s="329"/>
      <c r="AE28" s="329"/>
      <c r="AF28" s="329"/>
      <c r="AG28" s="329"/>
      <c r="AH28" s="329"/>
      <c r="AI28" s="329"/>
      <c r="AJ28" s="329"/>
      <c r="AK28" s="329"/>
      <c r="AL28" s="329"/>
      <c r="AM28" s="329"/>
      <c r="AN28" s="329"/>
      <c r="AO28" s="329"/>
      <c r="AP28" s="329"/>
      <c r="AQ28" s="329"/>
      <c r="AR28" s="329"/>
      <c r="AS28" s="329"/>
      <c r="AT28" s="329"/>
      <c r="AU28" s="329"/>
      <c r="AV28" s="329"/>
      <c r="AW28" s="329"/>
      <c r="AX28" s="331"/>
      <c r="AY28">
        <f>COUNTA($G$30,$AC$30)</f>
        <v>0</v>
      </c>
    </row>
    <row r="29" spans="1:51" ht="24.75" hidden="1" customHeight="1" x14ac:dyDescent="0.2">
      <c r="A29" s="961"/>
      <c r="B29" s="962"/>
      <c r="C29" s="962"/>
      <c r="D29" s="962"/>
      <c r="E29" s="962"/>
      <c r="F29" s="963"/>
      <c r="G29" s="332" t="s">
        <v>15</v>
      </c>
      <c r="H29" s="333"/>
      <c r="I29" s="333"/>
      <c r="J29" s="333"/>
      <c r="K29" s="333"/>
      <c r="L29" s="334" t="s">
        <v>16</v>
      </c>
      <c r="M29" s="333"/>
      <c r="N29" s="333"/>
      <c r="O29" s="333"/>
      <c r="P29" s="333"/>
      <c r="Q29" s="333"/>
      <c r="R29" s="333"/>
      <c r="S29" s="333"/>
      <c r="T29" s="333"/>
      <c r="U29" s="333"/>
      <c r="V29" s="333"/>
      <c r="W29" s="333"/>
      <c r="X29" s="335"/>
      <c r="Y29" s="336" t="s">
        <v>17</v>
      </c>
      <c r="Z29" s="337"/>
      <c r="AA29" s="337"/>
      <c r="AB29" s="338"/>
      <c r="AC29" s="332" t="s">
        <v>15</v>
      </c>
      <c r="AD29" s="333"/>
      <c r="AE29" s="333"/>
      <c r="AF29" s="333"/>
      <c r="AG29" s="333"/>
      <c r="AH29" s="334" t="s">
        <v>16</v>
      </c>
      <c r="AI29" s="333"/>
      <c r="AJ29" s="333"/>
      <c r="AK29" s="333"/>
      <c r="AL29" s="333"/>
      <c r="AM29" s="333"/>
      <c r="AN29" s="333"/>
      <c r="AO29" s="333"/>
      <c r="AP29" s="333"/>
      <c r="AQ29" s="333"/>
      <c r="AR29" s="333"/>
      <c r="AS29" s="333"/>
      <c r="AT29" s="335"/>
      <c r="AU29" s="336" t="s">
        <v>17</v>
      </c>
      <c r="AV29" s="337"/>
      <c r="AW29" s="337"/>
      <c r="AX29" s="339"/>
      <c r="AY29" s="34">
        <f>$AY$28</f>
        <v>0</v>
      </c>
    </row>
    <row r="30" spans="1:51" ht="24.75" hidden="1" customHeight="1" x14ac:dyDescent="0.2">
      <c r="A30" s="961"/>
      <c r="B30" s="962"/>
      <c r="C30" s="962"/>
      <c r="D30" s="962"/>
      <c r="E30" s="962"/>
      <c r="F30" s="963"/>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c r="AY30" s="34">
        <f t="shared" ref="AY30:AY40" si="2">$AY$28</f>
        <v>0</v>
      </c>
    </row>
    <row r="31" spans="1:51" ht="24.75" hidden="1" customHeight="1" x14ac:dyDescent="0.2">
      <c r="A31" s="961"/>
      <c r="B31" s="962"/>
      <c r="C31" s="962"/>
      <c r="D31" s="962"/>
      <c r="E31" s="962"/>
      <c r="F31" s="963"/>
      <c r="G31" s="306"/>
      <c r="H31" s="307"/>
      <c r="I31" s="307"/>
      <c r="J31" s="307"/>
      <c r="K31" s="308"/>
      <c r="L31" s="309"/>
      <c r="M31" s="310"/>
      <c r="N31" s="310"/>
      <c r="O31" s="310"/>
      <c r="P31" s="310"/>
      <c r="Q31" s="310"/>
      <c r="R31" s="310"/>
      <c r="S31" s="310"/>
      <c r="T31" s="310"/>
      <c r="U31" s="310"/>
      <c r="V31" s="310"/>
      <c r="W31" s="310"/>
      <c r="X31" s="311"/>
      <c r="Y31" s="312"/>
      <c r="Z31" s="313"/>
      <c r="AA31" s="313"/>
      <c r="AB31" s="314"/>
      <c r="AC31" s="306"/>
      <c r="AD31" s="307"/>
      <c r="AE31" s="307"/>
      <c r="AF31" s="307"/>
      <c r="AG31" s="308"/>
      <c r="AH31" s="309"/>
      <c r="AI31" s="310"/>
      <c r="AJ31" s="310"/>
      <c r="AK31" s="310"/>
      <c r="AL31" s="310"/>
      <c r="AM31" s="310"/>
      <c r="AN31" s="310"/>
      <c r="AO31" s="310"/>
      <c r="AP31" s="310"/>
      <c r="AQ31" s="310"/>
      <c r="AR31" s="310"/>
      <c r="AS31" s="310"/>
      <c r="AT31" s="311"/>
      <c r="AU31" s="312"/>
      <c r="AV31" s="313"/>
      <c r="AW31" s="313"/>
      <c r="AX31" s="315"/>
      <c r="AY31" s="34">
        <f t="shared" si="2"/>
        <v>0</v>
      </c>
    </row>
    <row r="32" spans="1:51" ht="24.75" hidden="1" customHeight="1" x14ac:dyDescent="0.2">
      <c r="A32" s="961"/>
      <c r="B32" s="962"/>
      <c r="C32" s="962"/>
      <c r="D32" s="962"/>
      <c r="E32" s="962"/>
      <c r="F32" s="963"/>
      <c r="G32" s="306"/>
      <c r="H32" s="307"/>
      <c r="I32" s="307"/>
      <c r="J32" s="307"/>
      <c r="K32" s="308"/>
      <c r="L32" s="309"/>
      <c r="M32" s="310"/>
      <c r="N32" s="310"/>
      <c r="O32" s="310"/>
      <c r="P32" s="310"/>
      <c r="Q32" s="310"/>
      <c r="R32" s="310"/>
      <c r="S32" s="310"/>
      <c r="T32" s="310"/>
      <c r="U32" s="310"/>
      <c r="V32" s="310"/>
      <c r="W32" s="310"/>
      <c r="X32" s="311"/>
      <c r="Y32" s="312"/>
      <c r="Z32" s="313"/>
      <c r="AA32" s="313"/>
      <c r="AB32" s="314"/>
      <c r="AC32" s="306"/>
      <c r="AD32" s="307"/>
      <c r="AE32" s="307"/>
      <c r="AF32" s="307"/>
      <c r="AG32" s="308"/>
      <c r="AH32" s="309"/>
      <c r="AI32" s="310"/>
      <c r="AJ32" s="310"/>
      <c r="AK32" s="310"/>
      <c r="AL32" s="310"/>
      <c r="AM32" s="310"/>
      <c r="AN32" s="310"/>
      <c r="AO32" s="310"/>
      <c r="AP32" s="310"/>
      <c r="AQ32" s="310"/>
      <c r="AR32" s="310"/>
      <c r="AS32" s="310"/>
      <c r="AT32" s="311"/>
      <c r="AU32" s="312"/>
      <c r="AV32" s="313"/>
      <c r="AW32" s="313"/>
      <c r="AX32" s="315"/>
      <c r="AY32" s="34">
        <f t="shared" si="2"/>
        <v>0</v>
      </c>
    </row>
    <row r="33" spans="1:51" ht="24.75" hidden="1" customHeight="1" x14ac:dyDescent="0.2">
      <c r="A33" s="961"/>
      <c r="B33" s="962"/>
      <c r="C33" s="962"/>
      <c r="D33" s="962"/>
      <c r="E33" s="962"/>
      <c r="F33" s="963"/>
      <c r="G33" s="306"/>
      <c r="H33" s="307"/>
      <c r="I33" s="307"/>
      <c r="J33" s="307"/>
      <c r="K33" s="308"/>
      <c r="L33" s="309"/>
      <c r="M33" s="310"/>
      <c r="N33" s="310"/>
      <c r="O33" s="310"/>
      <c r="P33" s="310"/>
      <c r="Q33" s="310"/>
      <c r="R33" s="310"/>
      <c r="S33" s="310"/>
      <c r="T33" s="310"/>
      <c r="U33" s="310"/>
      <c r="V33" s="310"/>
      <c r="W33" s="310"/>
      <c r="X33" s="311"/>
      <c r="Y33" s="312"/>
      <c r="Z33" s="313"/>
      <c r="AA33" s="313"/>
      <c r="AB33" s="314"/>
      <c r="AC33" s="306"/>
      <c r="AD33" s="307"/>
      <c r="AE33" s="307"/>
      <c r="AF33" s="307"/>
      <c r="AG33" s="308"/>
      <c r="AH33" s="309"/>
      <c r="AI33" s="310"/>
      <c r="AJ33" s="310"/>
      <c r="AK33" s="310"/>
      <c r="AL33" s="310"/>
      <c r="AM33" s="310"/>
      <c r="AN33" s="310"/>
      <c r="AO33" s="310"/>
      <c r="AP33" s="310"/>
      <c r="AQ33" s="310"/>
      <c r="AR33" s="310"/>
      <c r="AS33" s="310"/>
      <c r="AT33" s="311"/>
      <c r="AU33" s="312"/>
      <c r="AV33" s="313"/>
      <c r="AW33" s="313"/>
      <c r="AX33" s="315"/>
      <c r="AY33" s="34">
        <f t="shared" si="2"/>
        <v>0</v>
      </c>
    </row>
    <row r="34" spans="1:51" ht="24.75" hidden="1" customHeight="1" x14ac:dyDescent="0.2">
      <c r="A34" s="961"/>
      <c r="B34" s="962"/>
      <c r="C34" s="962"/>
      <c r="D34" s="962"/>
      <c r="E34" s="962"/>
      <c r="F34" s="963"/>
      <c r="G34" s="306"/>
      <c r="H34" s="307"/>
      <c r="I34" s="307"/>
      <c r="J34" s="307"/>
      <c r="K34" s="308"/>
      <c r="L34" s="309"/>
      <c r="M34" s="310"/>
      <c r="N34" s="310"/>
      <c r="O34" s="310"/>
      <c r="P34" s="310"/>
      <c r="Q34" s="310"/>
      <c r="R34" s="310"/>
      <c r="S34" s="310"/>
      <c r="T34" s="310"/>
      <c r="U34" s="310"/>
      <c r="V34" s="310"/>
      <c r="W34" s="310"/>
      <c r="X34" s="311"/>
      <c r="Y34" s="312"/>
      <c r="Z34" s="313"/>
      <c r="AA34" s="313"/>
      <c r="AB34" s="314"/>
      <c r="AC34" s="306"/>
      <c r="AD34" s="307"/>
      <c r="AE34" s="307"/>
      <c r="AF34" s="307"/>
      <c r="AG34" s="308"/>
      <c r="AH34" s="309"/>
      <c r="AI34" s="310"/>
      <c r="AJ34" s="310"/>
      <c r="AK34" s="310"/>
      <c r="AL34" s="310"/>
      <c r="AM34" s="310"/>
      <c r="AN34" s="310"/>
      <c r="AO34" s="310"/>
      <c r="AP34" s="310"/>
      <c r="AQ34" s="310"/>
      <c r="AR34" s="310"/>
      <c r="AS34" s="310"/>
      <c r="AT34" s="311"/>
      <c r="AU34" s="312"/>
      <c r="AV34" s="313"/>
      <c r="AW34" s="313"/>
      <c r="AX34" s="315"/>
      <c r="AY34" s="34">
        <f t="shared" si="2"/>
        <v>0</v>
      </c>
    </row>
    <row r="35" spans="1:51" ht="24.75" hidden="1" customHeight="1" x14ac:dyDescent="0.2">
      <c r="A35" s="961"/>
      <c r="B35" s="962"/>
      <c r="C35" s="962"/>
      <c r="D35" s="962"/>
      <c r="E35" s="962"/>
      <c r="F35" s="963"/>
      <c r="G35" s="306"/>
      <c r="H35" s="307"/>
      <c r="I35" s="307"/>
      <c r="J35" s="307"/>
      <c r="K35" s="308"/>
      <c r="L35" s="309"/>
      <c r="M35" s="310"/>
      <c r="N35" s="310"/>
      <c r="O35" s="310"/>
      <c r="P35" s="310"/>
      <c r="Q35" s="310"/>
      <c r="R35" s="310"/>
      <c r="S35" s="310"/>
      <c r="T35" s="310"/>
      <c r="U35" s="310"/>
      <c r="V35" s="310"/>
      <c r="W35" s="310"/>
      <c r="X35" s="311"/>
      <c r="Y35" s="312"/>
      <c r="Z35" s="313"/>
      <c r="AA35" s="313"/>
      <c r="AB35" s="314"/>
      <c r="AC35" s="306"/>
      <c r="AD35" s="307"/>
      <c r="AE35" s="307"/>
      <c r="AF35" s="307"/>
      <c r="AG35" s="308"/>
      <c r="AH35" s="309"/>
      <c r="AI35" s="310"/>
      <c r="AJ35" s="310"/>
      <c r="AK35" s="310"/>
      <c r="AL35" s="310"/>
      <c r="AM35" s="310"/>
      <c r="AN35" s="310"/>
      <c r="AO35" s="310"/>
      <c r="AP35" s="310"/>
      <c r="AQ35" s="310"/>
      <c r="AR35" s="310"/>
      <c r="AS35" s="310"/>
      <c r="AT35" s="311"/>
      <c r="AU35" s="312"/>
      <c r="AV35" s="313"/>
      <c r="AW35" s="313"/>
      <c r="AX35" s="315"/>
      <c r="AY35" s="34">
        <f t="shared" si="2"/>
        <v>0</v>
      </c>
    </row>
    <row r="36" spans="1:51" ht="24.75" hidden="1" customHeight="1" x14ac:dyDescent="0.2">
      <c r="A36" s="961"/>
      <c r="B36" s="962"/>
      <c r="C36" s="962"/>
      <c r="D36" s="962"/>
      <c r="E36" s="962"/>
      <c r="F36" s="963"/>
      <c r="G36" s="306"/>
      <c r="H36" s="307"/>
      <c r="I36" s="307"/>
      <c r="J36" s="307"/>
      <c r="K36" s="308"/>
      <c r="L36" s="309"/>
      <c r="M36" s="310"/>
      <c r="N36" s="310"/>
      <c r="O36" s="310"/>
      <c r="P36" s="310"/>
      <c r="Q36" s="310"/>
      <c r="R36" s="310"/>
      <c r="S36" s="310"/>
      <c r="T36" s="310"/>
      <c r="U36" s="310"/>
      <c r="V36" s="310"/>
      <c r="W36" s="310"/>
      <c r="X36" s="311"/>
      <c r="Y36" s="312"/>
      <c r="Z36" s="313"/>
      <c r="AA36" s="313"/>
      <c r="AB36" s="314"/>
      <c r="AC36" s="306"/>
      <c r="AD36" s="307"/>
      <c r="AE36" s="307"/>
      <c r="AF36" s="307"/>
      <c r="AG36" s="308"/>
      <c r="AH36" s="309"/>
      <c r="AI36" s="310"/>
      <c r="AJ36" s="310"/>
      <c r="AK36" s="310"/>
      <c r="AL36" s="310"/>
      <c r="AM36" s="310"/>
      <c r="AN36" s="310"/>
      <c r="AO36" s="310"/>
      <c r="AP36" s="310"/>
      <c r="AQ36" s="310"/>
      <c r="AR36" s="310"/>
      <c r="AS36" s="310"/>
      <c r="AT36" s="311"/>
      <c r="AU36" s="312"/>
      <c r="AV36" s="313"/>
      <c r="AW36" s="313"/>
      <c r="AX36" s="315"/>
      <c r="AY36" s="34">
        <f t="shared" si="2"/>
        <v>0</v>
      </c>
    </row>
    <row r="37" spans="1:51" ht="24.75" hidden="1" customHeight="1" x14ac:dyDescent="0.2">
      <c r="A37" s="961"/>
      <c r="B37" s="962"/>
      <c r="C37" s="962"/>
      <c r="D37" s="962"/>
      <c r="E37" s="962"/>
      <c r="F37" s="963"/>
      <c r="G37" s="306"/>
      <c r="H37" s="307"/>
      <c r="I37" s="307"/>
      <c r="J37" s="307"/>
      <c r="K37" s="308"/>
      <c r="L37" s="309"/>
      <c r="M37" s="310"/>
      <c r="N37" s="310"/>
      <c r="O37" s="310"/>
      <c r="P37" s="310"/>
      <c r="Q37" s="310"/>
      <c r="R37" s="310"/>
      <c r="S37" s="310"/>
      <c r="T37" s="310"/>
      <c r="U37" s="310"/>
      <c r="V37" s="310"/>
      <c r="W37" s="310"/>
      <c r="X37" s="311"/>
      <c r="Y37" s="312"/>
      <c r="Z37" s="313"/>
      <c r="AA37" s="313"/>
      <c r="AB37" s="314"/>
      <c r="AC37" s="306"/>
      <c r="AD37" s="307"/>
      <c r="AE37" s="307"/>
      <c r="AF37" s="307"/>
      <c r="AG37" s="308"/>
      <c r="AH37" s="309"/>
      <c r="AI37" s="310"/>
      <c r="AJ37" s="310"/>
      <c r="AK37" s="310"/>
      <c r="AL37" s="310"/>
      <c r="AM37" s="310"/>
      <c r="AN37" s="310"/>
      <c r="AO37" s="310"/>
      <c r="AP37" s="310"/>
      <c r="AQ37" s="310"/>
      <c r="AR37" s="310"/>
      <c r="AS37" s="310"/>
      <c r="AT37" s="311"/>
      <c r="AU37" s="312"/>
      <c r="AV37" s="313"/>
      <c r="AW37" s="313"/>
      <c r="AX37" s="315"/>
      <c r="AY37" s="34">
        <f t="shared" si="2"/>
        <v>0</v>
      </c>
    </row>
    <row r="38" spans="1:51" ht="24.75" hidden="1" customHeight="1" x14ac:dyDescent="0.2">
      <c r="A38" s="961"/>
      <c r="B38" s="962"/>
      <c r="C38" s="962"/>
      <c r="D38" s="962"/>
      <c r="E38" s="962"/>
      <c r="F38" s="963"/>
      <c r="G38" s="306"/>
      <c r="H38" s="307"/>
      <c r="I38" s="307"/>
      <c r="J38" s="307"/>
      <c r="K38" s="308"/>
      <c r="L38" s="309"/>
      <c r="M38" s="310"/>
      <c r="N38" s="310"/>
      <c r="O38" s="310"/>
      <c r="P38" s="310"/>
      <c r="Q38" s="310"/>
      <c r="R38" s="310"/>
      <c r="S38" s="310"/>
      <c r="T38" s="310"/>
      <c r="U38" s="310"/>
      <c r="V38" s="310"/>
      <c r="W38" s="310"/>
      <c r="X38" s="311"/>
      <c r="Y38" s="312"/>
      <c r="Z38" s="313"/>
      <c r="AA38" s="313"/>
      <c r="AB38" s="314"/>
      <c r="AC38" s="306"/>
      <c r="AD38" s="307"/>
      <c r="AE38" s="307"/>
      <c r="AF38" s="307"/>
      <c r="AG38" s="308"/>
      <c r="AH38" s="309"/>
      <c r="AI38" s="310"/>
      <c r="AJ38" s="310"/>
      <c r="AK38" s="310"/>
      <c r="AL38" s="310"/>
      <c r="AM38" s="310"/>
      <c r="AN38" s="310"/>
      <c r="AO38" s="310"/>
      <c r="AP38" s="310"/>
      <c r="AQ38" s="310"/>
      <c r="AR38" s="310"/>
      <c r="AS38" s="310"/>
      <c r="AT38" s="311"/>
      <c r="AU38" s="312"/>
      <c r="AV38" s="313"/>
      <c r="AW38" s="313"/>
      <c r="AX38" s="315"/>
      <c r="AY38" s="34">
        <f t="shared" si="2"/>
        <v>0</v>
      </c>
    </row>
    <row r="39" spans="1:51" ht="24.75" hidden="1" customHeight="1" x14ac:dyDescent="0.2">
      <c r="A39" s="961"/>
      <c r="B39" s="962"/>
      <c r="C39" s="962"/>
      <c r="D39" s="962"/>
      <c r="E39" s="962"/>
      <c r="F39" s="963"/>
      <c r="G39" s="306"/>
      <c r="H39" s="307"/>
      <c r="I39" s="307"/>
      <c r="J39" s="307"/>
      <c r="K39" s="308"/>
      <c r="L39" s="309"/>
      <c r="M39" s="310"/>
      <c r="N39" s="310"/>
      <c r="O39" s="310"/>
      <c r="P39" s="310"/>
      <c r="Q39" s="310"/>
      <c r="R39" s="310"/>
      <c r="S39" s="310"/>
      <c r="T39" s="310"/>
      <c r="U39" s="310"/>
      <c r="V39" s="310"/>
      <c r="W39" s="310"/>
      <c r="X39" s="311"/>
      <c r="Y39" s="312"/>
      <c r="Z39" s="313"/>
      <c r="AA39" s="313"/>
      <c r="AB39" s="314"/>
      <c r="AC39" s="306"/>
      <c r="AD39" s="307"/>
      <c r="AE39" s="307"/>
      <c r="AF39" s="307"/>
      <c r="AG39" s="308"/>
      <c r="AH39" s="309"/>
      <c r="AI39" s="310"/>
      <c r="AJ39" s="310"/>
      <c r="AK39" s="310"/>
      <c r="AL39" s="310"/>
      <c r="AM39" s="310"/>
      <c r="AN39" s="310"/>
      <c r="AO39" s="310"/>
      <c r="AP39" s="310"/>
      <c r="AQ39" s="310"/>
      <c r="AR39" s="310"/>
      <c r="AS39" s="310"/>
      <c r="AT39" s="311"/>
      <c r="AU39" s="312"/>
      <c r="AV39" s="313"/>
      <c r="AW39" s="313"/>
      <c r="AX39" s="315"/>
      <c r="AY39" s="34">
        <f t="shared" si="2"/>
        <v>0</v>
      </c>
    </row>
    <row r="40" spans="1:51" ht="24.75" hidden="1" customHeight="1" thickBot="1" x14ac:dyDescent="0.25">
      <c r="A40" s="961"/>
      <c r="B40" s="962"/>
      <c r="C40" s="962"/>
      <c r="D40" s="962"/>
      <c r="E40" s="962"/>
      <c r="F40" s="963"/>
      <c r="G40" s="297" t="s">
        <v>18</v>
      </c>
      <c r="H40" s="298"/>
      <c r="I40" s="298"/>
      <c r="J40" s="298"/>
      <c r="K40" s="298"/>
      <c r="L40" s="299"/>
      <c r="M40" s="300"/>
      <c r="N40" s="300"/>
      <c r="O40" s="300"/>
      <c r="P40" s="300"/>
      <c r="Q40" s="300"/>
      <c r="R40" s="300"/>
      <c r="S40" s="300"/>
      <c r="T40" s="300"/>
      <c r="U40" s="300"/>
      <c r="V40" s="300"/>
      <c r="W40" s="300"/>
      <c r="X40" s="301"/>
      <c r="Y40" s="302">
        <f>SUM(Y30:AB39)</f>
        <v>0</v>
      </c>
      <c r="Z40" s="303"/>
      <c r="AA40" s="303"/>
      <c r="AB40" s="304"/>
      <c r="AC40" s="297" t="s">
        <v>18</v>
      </c>
      <c r="AD40" s="298"/>
      <c r="AE40" s="298"/>
      <c r="AF40" s="298"/>
      <c r="AG40" s="298"/>
      <c r="AH40" s="299"/>
      <c r="AI40" s="300"/>
      <c r="AJ40" s="300"/>
      <c r="AK40" s="300"/>
      <c r="AL40" s="300"/>
      <c r="AM40" s="300"/>
      <c r="AN40" s="300"/>
      <c r="AO40" s="300"/>
      <c r="AP40" s="300"/>
      <c r="AQ40" s="300"/>
      <c r="AR40" s="300"/>
      <c r="AS40" s="300"/>
      <c r="AT40" s="301"/>
      <c r="AU40" s="302">
        <f>SUM(AU30:AX39)</f>
        <v>0</v>
      </c>
      <c r="AV40" s="303"/>
      <c r="AW40" s="303"/>
      <c r="AX40" s="305"/>
      <c r="AY40" s="34">
        <f t="shared" si="2"/>
        <v>0</v>
      </c>
    </row>
    <row r="41" spans="1:51" ht="30" hidden="1" customHeight="1" x14ac:dyDescent="0.2">
      <c r="A41" s="961"/>
      <c r="B41" s="962"/>
      <c r="C41" s="962"/>
      <c r="D41" s="962"/>
      <c r="E41" s="962"/>
      <c r="F41" s="963"/>
      <c r="G41" s="328" t="s">
        <v>289</v>
      </c>
      <c r="H41" s="329"/>
      <c r="I41" s="329"/>
      <c r="J41" s="329"/>
      <c r="K41" s="329"/>
      <c r="L41" s="329"/>
      <c r="M41" s="329"/>
      <c r="N41" s="329"/>
      <c r="O41" s="329"/>
      <c r="P41" s="329"/>
      <c r="Q41" s="329"/>
      <c r="R41" s="329"/>
      <c r="S41" s="329"/>
      <c r="T41" s="329"/>
      <c r="U41" s="329"/>
      <c r="V41" s="329"/>
      <c r="W41" s="329"/>
      <c r="X41" s="329"/>
      <c r="Y41" s="329"/>
      <c r="Z41" s="329"/>
      <c r="AA41" s="329"/>
      <c r="AB41" s="330"/>
      <c r="AC41" s="328" t="s">
        <v>171</v>
      </c>
      <c r="AD41" s="329"/>
      <c r="AE41" s="329"/>
      <c r="AF41" s="329"/>
      <c r="AG41" s="329"/>
      <c r="AH41" s="329"/>
      <c r="AI41" s="329"/>
      <c r="AJ41" s="329"/>
      <c r="AK41" s="329"/>
      <c r="AL41" s="329"/>
      <c r="AM41" s="329"/>
      <c r="AN41" s="329"/>
      <c r="AO41" s="329"/>
      <c r="AP41" s="329"/>
      <c r="AQ41" s="329"/>
      <c r="AR41" s="329"/>
      <c r="AS41" s="329"/>
      <c r="AT41" s="329"/>
      <c r="AU41" s="329"/>
      <c r="AV41" s="329"/>
      <c r="AW41" s="329"/>
      <c r="AX41" s="331"/>
      <c r="AY41">
        <f>COUNTA($G$43,$AC$43)</f>
        <v>0</v>
      </c>
    </row>
    <row r="42" spans="1:51" ht="24.75" hidden="1" customHeight="1" x14ac:dyDescent="0.2">
      <c r="A42" s="961"/>
      <c r="B42" s="962"/>
      <c r="C42" s="962"/>
      <c r="D42" s="962"/>
      <c r="E42" s="962"/>
      <c r="F42" s="963"/>
      <c r="G42" s="332" t="s">
        <v>15</v>
      </c>
      <c r="H42" s="333"/>
      <c r="I42" s="333"/>
      <c r="J42" s="333"/>
      <c r="K42" s="333"/>
      <c r="L42" s="334" t="s">
        <v>16</v>
      </c>
      <c r="M42" s="333"/>
      <c r="N42" s="333"/>
      <c r="O42" s="333"/>
      <c r="P42" s="333"/>
      <c r="Q42" s="333"/>
      <c r="R42" s="333"/>
      <c r="S42" s="333"/>
      <c r="T42" s="333"/>
      <c r="U42" s="333"/>
      <c r="V42" s="333"/>
      <c r="W42" s="333"/>
      <c r="X42" s="335"/>
      <c r="Y42" s="336" t="s">
        <v>17</v>
      </c>
      <c r="Z42" s="337"/>
      <c r="AA42" s="337"/>
      <c r="AB42" s="338"/>
      <c r="AC42" s="332" t="s">
        <v>15</v>
      </c>
      <c r="AD42" s="333"/>
      <c r="AE42" s="333"/>
      <c r="AF42" s="333"/>
      <c r="AG42" s="333"/>
      <c r="AH42" s="334" t="s">
        <v>16</v>
      </c>
      <c r="AI42" s="333"/>
      <c r="AJ42" s="333"/>
      <c r="AK42" s="333"/>
      <c r="AL42" s="333"/>
      <c r="AM42" s="333"/>
      <c r="AN42" s="333"/>
      <c r="AO42" s="333"/>
      <c r="AP42" s="333"/>
      <c r="AQ42" s="333"/>
      <c r="AR42" s="333"/>
      <c r="AS42" s="333"/>
      <c r="AT42" s="335"/>
      <c r="AU42" s="336" t="s">
        <v>17</v>
      </c>
      <c r="AV42" s="337"/>
      <c r="AW42" s="337"/>
      <c r="AX42" s="339"/>
      <c r="AY42" s="34">
        <f>$AY$41</f>
        <v>0</v>
      </c>
    </row>
    <row r="43" spans="1:51" ht="24.75" hidden="1" customHeight="1" x14ac:dyDescent="0.2">
      <c r="A43" s="961"/>
      <c r="B43" s="962"/>
      <c r="C43" s="962"/>
      <c r="D43" s="962"/>
      <c r="E43" s="962"/>
      <c r="F43" s="963"/>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c r="AY43" s="34">
        <f t="shared" ref="AY43:AY53" si="3">$AY$41</f>
        <v>0</v>
      </c>
    </row>
    <row r="44" spans="1:51" ht="24.75" hidden="1" customHeight="1" x14ac:dyDescent="0.2">
      <c r="A44" s="961"/>
      <c r="B44" s="962"/>
      <c r="C44" s="962"/>
      <c r="D44" s="962"/>
      <c r="E44" s="962"/>
      <c r="F44" s="963"/>
      <c r="G44" s="306"/>
      <c r="H44" s="307"/>
      <c r="I44" s="307"/>
      <c r="J44" s="307"/>
      <c r="K44" s="308"/>
      <c r="L44" s="309"/>
      <c r="M44" s="310"/>
      <c r="N44" s="310"/>
      <c r="O44" s="310"/>
      <c r="P44" s="310"/>
      <c r="Q44" s="310"/>
      <c r="R44" s="310"/>
      <c r="S44" s="310"/>
      <c r="T44" s="310"/>
      <c r="U44" s="310"/>
      <c r="V44" s="310"/>
      <c r="W44" s="310"/>
      <c r="X44" s="311"/>
      <c r="Y44" s="312"/>
      <c r="Z44" s="313"/>
      <c r="AA44" s="313"/>
      <c r="AB44" s="314"/>
      <c r="AC44" s="306"/>
      <c r="AD44" s="307"/>
      <c r="AE44" s="307"/>
      <c r="AF44" s="307"/>
      <c r="AG44" s="308"/>
      <c r="AH44" s="309"/>
      <c r="AI44" s="310"/>
      <c r="AJ44" s="310"/>
      <c r="AK44" s="310"/>
      <c r="AL44" s="310"/>
      <c r="AM44" s="310"/>
      <c r="AN44" s="310"/>
      <c r="AO44" s="310"/>
      <c r="AP44" s="310"/>
      <c r="AQ44" s="310"/>
      <c r="AR44" s="310"/>
      <c r="AS44" s="310"/>
      <c r="AT44" s="311"/>
      <c r="AU44" s="312"/>
      <c r="AV44" s="313"/>
      <c r="AW44" s="313"/>
      <c r="AX44" s="315"/>
      <c r="AY44" s="34">
        <f t="shared" si="3"/>
        <v>0</v>
      </c>
    </row>
    <row r="45" spans="1:51" ht="24.75" hidden="1" customHeight="1" x14ac:dyDescent="0.2">
      <c r="A45" s="961"/>
      <c r="B45" s="962"/>
      <c r="C45" s="962"/>
      <c r="D45" s="962"/>
      <c r="E45" s="962"/>
      <c r="F45" s="963"/>
      <c r="G45" s="306"/>
      <c r="H45" s="307"/>
      <c r="I45" s="307"/>
      <c r="J45" s="307"/>
      <c r="K45" s="308"/>
      <c r="L45" s="309"/>
      <c r="M45" s="310"/>
      <c r="N45" s="310"/>
      <c r="O45" s="310"/>
      <c r="P45" s="310"/>
      <c r="Q45" s="310"/>
      <c r="R45" s="310"/>
      <c r="S45" s="310"/>
      <c r="T45" s="310"/>
      <c r="U45" s="310"/>
      <c r="V45" s="310"/>
      <c r="W45" s="310"/>
      <c r="X45" s="311"/>
      <c r="Y45" s="312"/>
      <c r="Z45" s="313"/>
      <c r="AA45" s="313"/>
      <c r="AB45" s="314"/>
      <c r="AC45" s="306"/>
      <c r="AD45" s="307"/>
      <c r="AE45" s="307"/>
      <c r="AF45" s="307"/>
      <c r="AG45" s="308"/>
      <c r="AH45" s="309"/>
      <c r="AI45" s="310"/>
      <c r="AJ45" s="310"/>
      <c r="AK45" s="310"/>
      <c r="AL45" s="310"/>
      <c r="AM45" s="310"/>
      <c r="AN45" s="310"/>
      <c r="AO45" s="310"/>
      <c r="AP45" s="310"/>
      <c r="AQ45" s="310"/>
      <c r="AR45" s="310"/>
      <c r="AS45" s="310"/>
      <c r="AT45" s="311"/>
      <c r="AU45" s="312"/>
      <c r="AV45" s="313"/>
      <c r="AW45" s="313"/>
      <c r="AX45" s="315"/>
      <c r="AY45" s="34">
        <f t="shared" si="3"/>
        <v>0</v>
      </c>
    </row>
    <row r="46" spans="1:51" ht="24.75" hidden="1" customHeight="1" x14ac:dyDescent="0.2">
      <c r="A46" s="961"/>
      <c r="B46" s="962"/>
      <c r="C46" s="962"/>
      <c r="D46" s="962"/>
      <c r="E46" s="962"/>
      <c r="F46" s="963"/>
      <c r="G46" s="306"/>
      <c r="H46" s="307"/>
      <c r="I46" s="307"/>
      <c r="J46" s="307"/>
      <c r="K46" s="308"/>
      <c r="L46" s="309"/>
      <c r="M46" s="310"/>
      <c r="N46" s="310"/>
      <c r="O46" s="310"/>
      <c r="P46" s="310"/>
      <c r="Q46" s="310"/>
      <c r="R46" s="310"/>
      <c r="S46" s="310"/>
      <c r="T46" s="310"/>
      <c r="U46" s="310"/>
      <c r="V46" s="310"/>
      <c r="W46" s="310"/>
      <c r="X46" s="311"/>
      <c r="Y46" s="312"/>
      <c r="Z46" s="313"/>
      <c r="AA46" s="313"/>
      <c r="AB46" s="314"/>
      <c r="AC46" s="306"/>
      <c r="AD46" s="307"/>
      <c r="AE46" s="307"/>
      <c r="AF46" s="307"/>
      <c r="AG46" s="308"/>
      <c r="AH46" s="309"/>
      <c r="AI46" s="310"/>
      <c r="AJ46" s="310"/>
      <c r="AK46" s="310"/>
      <c r="AL46" s="310"/>
      <c r="AM46" s="310"/>
      <c r="AN46" s="310"/>
      <c r="AO46" s="310"/>
      <c r="AP46" s="310"/>
      <c r="AQ46" s="310"/>
      <c r="AR46" s="310"/>
      <c r="AS46" s="310"/>
      <c r="AT46" s="311"/>
      <c r="AU46" s="312"/>
      <c r="AV46" s="313"/>
      <c r="AW46" s="313"/>
      <c r="AX46" s="315"/>
      <c r="AY46" s="34">
        <f t="shared" si="3"/>
        <v>0</v>
      </c>
    </row>
    <row r="47" spans="1:51" ht="24.75" hidden="1" customHeight="1" x14ac:dyDescent="0.2">
      <c r="A47" s="961"/>
      <c r="B47" s="962"/>
      <c r="C47" s="962"/>
      <c r="D47" s="962"/>
      <c r="E47" s="962"/>
      <c r="F47" s="963"/>
      <c r="G47" s="306"/>
      <c r="H47" s="307"/>
      <c r="I47" s="307"/>
      <c r="J47" s="307"/>
      <c r="K47" s="308"/>
      <c r="L47" s="309"/>
      <c r="M47" s="310"/>
      <c r="N47" s="310"/>
      <c r="O47" s="310"/>
      <c r="P47" s="310"/>
      <c r="Q47" s="310"/>
      <c r="R47" s="310"/>
      <c r="S47" s="310"/>
      <c r="T47" s="310"/>
      <c r="U47" s="310"/>
      <c r="V47" s="310"/>
      <c r="W47" s="310"/>
      <c r="X47" s="311"/>
      <c r="Y47" s="312"/>
      <c r="Z47" s="313"/>
      <c r="AA47" s="313"/>
      <c r="AB47" s="314"/>
      <c r="AC47" s="306"/>
      <c r="AD47" s="307"/>
      <c r="AE47" s="307"/>
      <c r="AF47" s="307"/>
      <c r="AG47" s="308"/>
      <c r="AH47" s="309"/>
      <c r="AI47" s="310"/>
      <c r="AJ47" s="310"/>
      <c r="AK47" s="310"/>
      <c r="AL47" s="310"/>
      <c r="AM47" s="310"/>
      <c r="AN47" s="310"/>
      <c r="AO47" s="310"/>
      <c r="AP47" s="310"/>
      <c r="AQ47" s="310"/>
      <c r="AR47" s="310"/>
      <c r="AS47" s="310"/>
      <c r="AT47" s="311"/>
      <c r="AU47" s="312"/>
      <c r="AV47" s="313"/>
      <c r="AW47" s="313"/>
      <c r="AX47" s="315"/>
      <c r="AY47" s="34">
        <f t="shared" si="3"/>
        <v>0</v>
      </c>
    </row>
    <row r="48" spans="1:51" ht="24.75" hidden="1" customHeight="1" x14ac:dyDescent="0.2">
      <c r="A48" s="961"/>
      <c r="B48" s="962"/>
      <c r="C48" s="962"/>
      <c r="D48" s="962"/>
      <c r="E48" s="962"/>
      <c r="F48" s="963"/>
      <c r="G48" s="306"/>
      <c r="H48" s="307"/>
      <c r="I48" s="307"/>
      <c r="J48" s="307"/>
      <c r="K48" s="308"/>
      <c r="L48" s="309"/>
      <c r="M48" s="310"/>
      <c r="N48" s="310"/>
      <c r="O48" s="310"/>
      <c r="P48" s="310"/>
      <c r="Q48" s="310"/>
      <c r="R48" s="310"/>
      <c r="S48" s="310"/>
      <c r="T48" s="310"/>
      <c r="U48" s="310"/>
      <c r="V48" s="310"/>
      <c r="W48" s="310"/>
      <c r="X48" s="311"/>
      <c r="Y48" s="312"/>
      <c r="Z48" s="313"/>
      <c r="AA48" s="313"/>
      <c r="AB48" s="314"/>
      <c r="AC48" s="306"/>
      <c r="AD48" s="307"/>
      <c r="AE48" s="307"/>
      <c r="AF48" s="307"/>
      <c r="AG48" s="308"/>
      <c r="AH48" s="309"/>
      <c r="AI48" s="310"/>
      <c r="AJ48" s="310"/>
      <c r="AK48" s="310"/>
      <c r="AL48" s="310"/>
      <c r="AM48" s="310"/>
      <c r="AN48" s="310"/>
      <c r="AO48" s="310"/>
      <c r="AP48" s="310"/>
      <c r="AQ48" s="310"/>
      <c r="AR48" s="310"/>
      <c r="AS48" s="310"/>
      <c r="AT48" s="311"/>
      <c r="AU48" s="312"/>
      <c r="AV48" s="313"/>
      <c r="AW48" s="313"/>
      <c r="AX48" s="315"/>
      <c r="AY48" s="34">
        <f t="shared" si="3"/>
        <v>0</v>
      </c>
    </row>
    <row r="49" spans="1:51" ht="24.75" hidden="1" customHeight="1" x14ac:dyDescent="0.2">
      <c r="A49" s="961"/>
      <c r="B49" s="962"/>
      <c r="C49" s="962"/>
      <c r="D49" s="962"/>
      <c r="E49" s="962"/>
      <c r="F49" s="963"/>
      <c r="G49" s="306"/>
      <c r="H49" s="307"/>
      <c r="I49" s="307"/>
      <c r="J49" s="307"/>
      <c r="K49" s="308"/>
      <c r="L49" s="309"/>
      <c r="M49" s="310"/>
      <c r="N49" s="310"/>
      <c r="O49" s="310"/>
      <c r="P49" s="310"/>
      <c r="Q49" s="310"/>
      <c r="R49" s="310"/>
      <c r="S49" s="310"/>
      <c r="T49" s="310"/>
      <c r="U49" s="310"/>
      <c r="V49" s="310"/>
      <c r="W49" s="310"/>
      <c r="X49" s="311"/>
      <c r="Y49" s="312"/>
      <c r="Z49" s="313"/>
      <c r="AA49" s="313"/>
      <c r="AB49" s="314"/>
      <c r="AC49" s="306"/>
      <c r="AD49" s="307"/>
      <c r="AE49" s="307"/>
      <c r="AF49" s="307"/>
      <c r="AG49" s="308"/>
      <c r="AH49" s="309"/>
      <c r="AI49" s="310"/>
      <c r="AJ49" s="310"/>
      <c r="AK49" s="310"/>
      <c r="AL49" s="310"/>
      <c r="AM49" s="310"/>
      <c r="AN49" s="310"/>
      <c r="AO49" s="310"/>
      <c r="AP49" s="310"/>
      <c r="AQ49" s="310"/>
      <c r="AR49" s="310"/>
      <c r="AS49" s="310"/>
      <c r="AT49" s="311"/>
      <c r="AU49" s="312"/>
      <c r="AV49" s="313"/>
      <c r="AW49" s="313"/>
      <c r="AX49" s="315"/>
      <c r="AY49" s="34">
        <f t="shared" si="3"/>
        <v>0</v>
      </c>
    </row>
    <row r="50" spans="1:51" ht="24.75" hidden="1" customHeight="1" x14ac:dyDescent="0.2">
      <c r="A50" s="961"/>
      <c r="B50" s="962"/>
      <c r="C50" s="962"/>
      <c r="D50" s="962"/>
      <c r="E50" s="962"/>
      <c r="F50" s="963"/>
      <c r="G50" s="306"/>
      <c r="H50" s="307"/>
      <c r="I50" s="307"/>
      <c r="J50" s="307"/>
      <c r="K50" s="308"/>
      <c r="L50" s="309"/>
      <c r="M50" s="310"/>
      <c r="N50" s="310"/>
      <c r="O50" s="310"/>
      <c r="P50" s="310"/>
      <c r="Q50" s="310"/>
      <c r="R50" s="310"/>
      <c r="S50" s="310"/>
      <c r="T50" s="310"/>
      <c r="U50" s="310"/>
      <c r="V50" s="310"/>
      <c r="W50" s="310"/>
      <c r="X50" s="311"/>
      <c r="Y50" s="312"/>
      <c r="Z50" s="313"/>
      <c r="AA50" s="313"/>
      <c r="AB50" s="314"/>
      <c r="AC50" s="306"/>
      <c r="AD50" s="307"/>
      <c r="AE50" s="307"/>
      <c r="AF50" s="307"/>
      <c r="AG50" s="308"/>
      <c r="AH50" s="309"/>
      <c r="AI50" s="310"/>
      <c r="AJ50" s="310"/>
      <c r="AK50" s="310"/>
      <c r="AL50" s="310"/>
      <c r="AM50" s="310"/>
      <c r="AN50" s="310"/>
      <c r="AO50" s="310"/>
      <c r="AP50" s="310"/>
      <c r="AQ50" s="310"/>
      <c r="AR50" s="310"/>
      <c r="AS50" s="310"/>
      <c r="AT50" s="311"/>
      <c r="AU50" s="312"/>
      <c r="AV50" s="313"/>
      <c r="AW50" s="313"/>
      <c r="AX50" s="315"/>
      <c r="AY50" s="34">
        <f t="shared" si="3"/>
        <v>0</v>
      </c>
    </row>
    <row r="51" spans="1:51" ht="24.75" hidden="1" customHeight="1" x14ac:dyDescent="0.2">
      <c r="A51" s="961"/>
      <c r="B51" s="962"/>
      <c r="C51" s="962"/>
      <c r="D51" s="962"/>
      <c r="E51" s="962"/>
      <c r="F51" s="963"/>
      <c r="G51" s="306"/>
      <c r="H51" s="307"/>
      <c r="I51" s="307"/>
      <c r="J51" s="307"/>
      <c r="K51" s="308"/>
      <c r="L51" s="309"/>
      <c r="M51" s="310"/>
      <c r="N51" s="310"/>
      <c r="O51" s="310"/>
      <c r="P51" s="310"/>
      <c r="Q51" s="310"/>
      <c r="R51" s="310"/>
      <c r="S51" s="310"/>
      <c r="T51" s="310"/>
      <c r="U51" s="310"/>
      <c r="V51" s="310"/>
      <c r="W51" s="310"/>
      <c r="X51" s="311"/>
      <c r="Y51" s="312"/>
      <c r="Z51" s="313"/>
      <c r="AA51" s="313"/>
      <c r="AB51" s="314"/>
      <c r="AC51" s="306"/>
      <c r="AD51" s="307"/>
      <c r="AE51" s="307"/>
      <c r="AF51" s="307"/>
      <c r="AG51" s="308"/>
      <c r="AH51" s="309"/>
      <c r="AI51" s="310"/>
      <c r="AJ51" s="310"/>
      <c r="AK51" s="310"/>
      <c r="AL51" s="310"/>
      <c r="AM51" s="310"/>
      <c r="AN51" s="310"/>
      <c r="AO51" s="310"/>
      <c r="AP51" s="310"/>
      <c r="AQ51" s="310"/>
      <c r="AR51" s="310"/>
      <c r="AS51" s="310"/>
      <c r="AT51" s="311"/>
      <c r="AU51" s="312"/>
      <c r="AV51" s="313"/>
      <c r="AW51" s="313"/>
      <c r="AX51" s="315"/>
      <c r="AY51" s="34">
        <f t="shared" si="3"/>
        <v>0</v>
      </c>
    </row>
    <row r="52" spans="1:51" ht="24.75" hidden="1" customHeight="1" x14ac:dyDescent="0.2">
      <c r="A52" s="961"/>
      <c r="B52" s="962"/>
      <c r="C52" s="962"/>
      <c r="D52" s="962"/>
      <c r="E52" s="962"/>
      <c r="F52" s="963"/>
      <c r="G52" s="306"/>
      <c r="H52" s="307"/>
      <c r="I52" s="307"/>
      <c r="J52" s="307"/>
      <c r="K52" s="308"/>
      <c r="L52" s="309"/>
      <c r="M52" s="310"/>
      <c r="N52" s="310"/>
      <c r="O52" s="310"/>
      <c r="P52" s="310"/>
      <c r="Q52" s="310"/>
      <c r="R52" s="310"/>
      <c r="S52" s="310"/>
      <c r="T52" s="310"/>
      <c r="U52" s="310"/>
      <c r="V52" s="310"/>
      <c r="W52" s="310"/>
      <c r="X52" s="311"/>
      <c r="Y52" s="312"/>
      <c r="Z52" s="313"/>
      <c r="AA52" s="313"/>
      <c r="AB52" s="314"/>
      <c r="AC52" s="306"/>
      <c r="AD52" s="307"/>
      <c r="AE52" s="307"/>
      <c r="AF52" s="307"/>
      <c r="AG52" s="308"/>
      <c r="AH52" s="309"/>
      <c r="AI52" s="310"/>
      <c r="AJ52" s="310"/>
      <c r="AK52" s="310"/>
      <c r="AL52" s="310"/>
      <c r="AM52" s="310"/>
      <c r="AN52" s="310"/>
      <c r="AO52" s="310"/>
      <c r="AP52" s="310"/>
      <c r="AQ52" s="310"/>
      <c r="AR52" s="310"/>
      <c r="AS52" s="310"/>
      <c r="AT52" s="311"/>
      <c r="AU52" s="312"/>
      <c r="AV52" s="313"/>
      <c r="AW52" s="313"/>
      <c r="AX52" s="315"/>
      <c r="AY52" s="34">
        <f t="shared" si="3"/>
        <v>0</v>
      </c>
    </row>
    <row r="53" spans="1:51" ht="24.75" hidden="1" customHeight="1" thickBot="1" x14ac:dyDescent="0.25">
      <c r="A53" s="964"/>
      <c r="B53" s="965"/>
      <c r="C53" s="965"/>
      <c r="D53" s="965"/>
      <c r="E53" s="965"/>
      <c r="F53" s="96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hidden="1" customHeight="1" thickBot="1" x14ac:dyDescent="0.25"/>
    <row r="55" spans="1:51" ht="30" hidden="1" customHeight="1" x14ac:dyDescent="0.2">
      <c r="A55" s="958" t="s">
        <v>26</v>
      </c>
      <c r="B55" s="959"/>
      <c r="C55" s="959"/>
      <c r="D55" s="959"/>
      <c r="E55" s="959"/>
      <c r="F55" s="960"/>
      <c r="G55" s="328" t="s">
        <v>172</v>
      </c>
      <c r="H55" s="329"/>
      <c r="I55" s="329"/>
      <c r="J55" s="329"/>
      <c r="K55" s="329"/>
      <c r="L55" s="329"/>
      <c r="M55" s="329"/>
      <c r="N55" s="329"/>
      <c r="O55" s="329"/>
      <c r="P55" s="329"/>
      <c r="Q55" s="329"/>
      <c r="R55" s="329"/>
      <c r="S55" s="329"/>
      <c r="T55" s="329"/>
      <c r="U55" s="329"/>
      <c r="V55" s="329"/>
      <c r="W55" s="329"/>
      <c r="X55" s="329"/>
      <c r="Y55" s="329"/>
      <c r="Z55" s="329"/>
      <c r="AA55" s="329"/>
      <c r="AB55" s="330"/>
      <c r="AC55" s="328" t="s">
        <v>246</v>
      </c>
      <c r="AD55" s="329"/>
      <c r="AE55" s="329"/>
      <c r="AF55" s="329"/>
      <c r="AG55" s="329"/>
      <c r="AH55" s="329"/>
      <c r="AI55" s="329"/>
      <c r="AJ55" s="329"/>
      <c r="AK55" s="329"/>
      <c r="AL55" s="329"/>
      <c r="AM55" s="329"/>
      <c r="AN55" s="329"/>
      <c r="AO55" s="329"/>
      <c r="AP55" s="329"/>
      <c r="AQ55" s="329"/>
      <c r="AR55" s="329"/>
      <c r="AS55" s="329"/>
      <c r="AT55" s="329"/>
      <c r="AU55" s="329"/>
      <c r="AV55" s="329"/>
      <c r="AW55" s="329"/>
      <c r="AX55" s="331"/>
      <c r="AY55">
        <f>COUNTA($G$57,$AC$57)</f>
        <v>0</v>
      </c>
    </row>
    <row r="56" spans="1:51" ht="24.75" hidden="1" customHeight="1" x14ac:dyDescent="0.2">
      <c r="A56" s="961"/>
      <c r="B56" s="962"/>
      <c r="C56" s="962"/>
      <c r="D56" s="962"/>
      <c r="E56" s="962"/>
      <c r="F56" s="963"/>
      <c r="G56" s="332" t="s">
        <v>15</v>
      </c>
      <c r="H56" s="333"/>
      <c r="I56" s="333"/>
      <c r="J56" s="333"/>
      <c r="K56" s="333"/>
      <c r="L56" s="334" t="s">
        <v>16</v>
      </c>
      <c r="M56" s="333"/>
      <c r="N56" s="333"/>
      <c r="O56" s="333"/>
      <c r="P56" s="333"/>
      <c r="Q56" s="333"/>
      <c r="R56" s="333"/>
      <c r="S56" s="333"/>
      <c r="T56" s="333"/>
      <c r="U56" s="333"/>
      <c r="V56" s="333"/>
      <c r="W56" s="333"/>
      <c r="X56" s="335"/>
      <c r="Y56" s="336" t="s">
        <v>17</v>
      </c>
      <c r="Z56" s="337"/>
      <c r="AA56" s="337"/>
      <c r="AB56" s="338"/>
      <c r="AC56" s="332" t="s">
        <v>15</v>
      </c>
      <c r="AD56" s="333"/>
      <c r="AE56" s="333"/>
      <c r="AF56" s="333"/>
      <c r="AG56" s="333"/>
      <c r="AH56" s="334" t="s">
        <v>16</v>
      </c>
      <c r="AI56" s="333"/>
      <c r="AJ56" s="333"/>
      <c r="AK56" s="333"/>
      <c r="AL56" s="333"/>
      <c r="AM56" s="333"/>
      <c r="AN56" s="333"/>
      <c r="AO56" s="333"/>
      <c r="AP56" s="333"/>
      <c r="AQ56" s="333"/>
      <c r="AR56" s="333"/>
      <c r="AS56" s="333"/>
      <c r="AT56" s="335"/>
      <c r="AU56" s="336" t="s">
        <v>17</v>
      </c>
      <c r="AV56" s="337"/>
      <c r="AW56" s="337"/>
      <c r="AX56" s="339"/>
      <c r="AY56" s="34">
        <f>$AY$55</f>
        <v>0</v>
      </c>
    </row>
    <row r="57" spans="1:51" ht="24.75" hidden="1" customHeight="1" x14ac:dyDescent="0.2">
      <c r="A57" s="961"/>
      <c r="B57" s="962"/>
      <c r="C57" s="962"/>
      <c r="D57" s="962"/>
      <c r="E57" s="962"/>
      <c r="F57" s="963"/>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c r="AY57" s="34">
        <f t="shared" ref="AY57:AY67" si="4">$AY$55</f>
        <v>0</v>
      </c>
    </row>
    <row r="58" spans="1:51" ht="24.75" hidden="1" customHeight="1" x14ac:dyDescent="0.2">
      <c r="A58" s="961"/>
      <c r="B58" s="962"/>
      <c r="C58" s="962"/>
      <c r="D58" s="962"/>
      <c r="E58" s="962"/>
      <c r="F58" s="963"/>
      <c r="G58" s="306"/>
      <c r="H58" s="307"/>
      <c r="I58" s="307"/>
      <c r="J58" s="307"/>
      <c r="K58" s="308"/>
      <c r="L58" s="309"/>
      <c r="M58" s="310"/>
      <c r="N58" s="310"/>
      <c r="O58" s="310"/>
      <c r="P58" s="310"/>
      <c r="Q58" s="310"/>
      <c r="R58" s="310"/>
      <c r="S58" s="310"/>
      <c r="T58" s="310"/>
      <c r="U58" s="310"/>
      <c r="V58" s="310"/>
      <c r="W58" s="310"/>
      <c r="X58" s="311"/>
      <c r="Y58" s="312"/>
      <c r="Z58" s="313"/>
      <c r="AA58" s="313"/>
      <c r="AB58" s="314"/>
      <c r="AC58" s="306"/>
      <c r="AD58" s="307"/>
      <c r="AE58" s="307"/>
      <c r="AF58" s="307"/>
      <c r="AG58" s="308"/>
      <c r="AH58" s="309"/>
      <c r="AI58" s="310"/>
      <c r="AJ58" s="310"/>
      <c r="AK58" s="310"/>
      <c r="AL58" s="310"/>
      <c r="AM58" s="310"/>
      <c r="AN58" s="310"/>
      <c r="AO58" s="310"/>
      <c r="AP58" s="310"/>
      <c r="AQ58" s="310"/>
      <c r="AR58" s="310"/>
      <c r="AS58" s="310"/>
      <c r="AT58" s="311"/>
      <c r="AU58" s="312"/>
      <c r="AV58" s="313"/>
      <c r="AW58" s="313"/>
      <c r="AX58" s="315"/>
      <c r="AY58" s="34">
        <f t="shared" si="4"/>
        <v>0</v>
      </c>
    </row>
    <row r="59" spans="1:51" ht="24.75" hidden="1" customHeight="1" x14ac:dyDescent="0.2">
      <c r="A59" s="961"/>
      <c r="B59" s="962"/>
      <c r="C59" s="962"/>
      <c r="D59" s="962"/>
      <c r="E59" s="962"/>
      <c r="F59" s="963"/>
      <c r="G59" s="306"/>
      <c r="H59" s="307"/>
      <c r="I59" s="307"/>
      <c r="J59" s="307"/>
      <c r="K59" s="308"/>
      <c r="L59" s="309"/>
      <c r="M59" s="310"/>
      <c r="N59" s="310"/>
      <c r="O59" s="310"/>
      <c r="P59" s="310"/>
      <c r="Q59" s="310"/>
      <c r="R59" s="310"/>
      <c r="S59" s="310"/>
      <c r="T59" s="310"/>
      <c r="U59" s="310"/>
      <c r="V59" s="310"/>
      <c r="W59" s="310"/>
      <c r="X59" s="311"/>
      <c r="Y59" s="312"/>
      <c r="Z59" s="313"/>
      <c r="AA59" s="313"/>
      <c r="AB59" s="314"/>
      <c r="AC59" s="306"/>
      <c r="AD59" s="307"/>
      <c r="AE59" s="307"/>
      <c r="AF59" s="307"/>
      <c r="AG59" s="308"/>
      <c r="AH59" s="309"/>
      <c r="AI59" s="310"/>
      <c r="AJ59" s="310"/>
      <c r="AK59" s="310"/>
      <c r="AL59" s="310"/>
      <c r="AM59" s="310"/>
      <c r="AN59" s="310"/>
      <c r="AO59" s="310"/>
      <c r="AP59" s="310"/>
      <c r="AQ59" s="310"/>
      <c r="AR59" s="310"/>
      <c r="AS59" s="310"/>
      <c r="AT59" s="311"/>
      <c r="AU59" s="312"/>
      <c r="AV59" s="313"/>
      <c r="AW59" s="313"/>
      <c r="AX59" s="315"/>
      <c r="AY59" s="34">
        <f t="shared" si="4"/>
        <v>0</v>
      </c>
    </row>
    <row r="60" spans="1:51" ht="24.75" hidden="1" customHeight="1" x14ac:dyDescent="0.2">
      <c r="A60" s="961"/>
      <c r="B60" s="962"/>
      <c r="C60" s="962"/>
      <c r="D60" s="962"/>
      <c r="E60" s="962"/>
      <c r="F60" s="963"/>
      <c r="G60" s="306"/>
      <c r="H60" s="307"/>
      <c r="I60" s="307"/>
      <c r="J60" s="307"/>
      <c r="K60" s="308"/>
      <c r="L60" s="309"/>
      <c r="M60" s="310"/>
      <c r="N60" s="310"/>
      <c r="O60" s="310"/>
      <c r="P60" s="310"/>
      <c r="Q60" s="310"/>
      <c r="R60" s="310"/>
      <c r="S60" s="310"/>
      <c r="T60" s="310"/>
      <c r="U60" s="310"/>
      <c r="V60" s="310"/>
      <c r="W60" s="310"/>
      <c r="X60" s="311"/>
      <c r="Y60" s="312"/>
      <c r="Z60" s="313"/>
      <c r="AA60" s="313"/>
      <c r="AB60" s="314"/>
      <c r="AC60" s="306"/>
      <c r="AD60" s="307"/>
      <c r="AE60" s="307"/>
      <c r="AF60" s="307"/>
      <c r="AG60" s="308"/>
      <c r="AH60" s="309"/>
      <c r="AI60" s="310"/>
      <c r="AJ60" s="310"/>
      <c r="AK60" s="310"/>
      <c r="AL60" s="310"/>
      <c r="AM60" s="310"/>
      <c r="AN60" s="310"/>
      <c r="AO60" s="310"/>
      <c r="AP60" s="310"/>
      <c r="AQ60" s="310"/>
      <c r="AR60" s="310"/>
      <c r="AS60" s="310"/>
      <c r="AT60" s="311"/>
      <c r="AU60" s="312"/>
      <c r="AV60" s="313"/>
      <c r="AW60" s="313"/>
      <c r="AX60" s="315"/>
      <c r="AY60" s="34">
        <f t="shared" si="4"/>
        <v>0</v>
      </c>
    </row>
    <row r="61" spans="1:51" ht="24.75" hidden="1" customHeight="1" x14ac:dyDescent="0.2">
      <c r="A61" s="961"/>
      <c r="B61" s="962"/>
      <c r="C61" s="962"/>
      <c r="D61" s="962"/>
      <c r="E61" s="962"/>
      <c r="F61" s="963"/>
      <c r="G61" s="306"/>
      <c r="H61" s="307"/>
      <c r="I61" s="307"/>
      <c r="J61" s="307"/>
      <c r="K61" s="308"/>
      <c r="L61" s="309"/>
      <c r="M61" s="310"/>
      <c r="N61" s="310"/>
      <c r="O61" s="310"/>
      <c r="P61" s="310"/>
      <c r="Q61" s="310"/>
      <c r="R61" s="310"/>
      <c r="S61" s="310"/>
      <c r="T61" s="310"/>
      <c r="U61" s="310"/>
      <c r="V61" s="310"/>
      <c r="W61" s="310"/>
      <c r="X61" s="311"/>
      <c r="Y61" s="312"/>
      <c r="Z61" s="313"/>
      <c r="AA61" s="313"/>
      <c r="AB61" s="314"/>
      <c r="AC61" s="306"/>
      <c r="AD61" s="307"/>
      <c r="AE61" s="307"/>
      <c r="AF61" s="307"/>
      <c r="AG61" s="308"/>
      <c r="AH61" s="309"/>
      <c r="AI61" s="310"/>
      <c r="AJ61" s="310"/>
      <c r="AK61" s="310"/>
      <c r="AL61" s="310"/>
      <c r="AM61" s="310"/>
      <c r="AN61" s="310"/>
      <c r="AO61" s="310"/>
      <c r="AP61" s="310"/>
      <c r="AQ61" s="310"/>
      <c r="AR61" s="310"/>
      <c r="AS61" s="310"/>
      <c r="AT61" s="311"/>
      <c r="AU61" s="312"/>
      <c r="AV61" s="313"/>
      <c r="AW61" s="313"/>
      <c r="AX61" s="315"/>
      <c r="AY61" s="34">
        <f t="shared" si="4"/>
        <v>0</v>
      </c>
    </row>
    <row r="62" spans="1:51" ht="24.75" hidden="1" customHeight="1" x14ac:dyDescent="0.2">
      <c r="A62" s="961"/>
      <c r="B62" s="962"/>
      <c r="C62" s="962"/>
      <c r="D62" s="962"/>
      <c r="E62" s="962"/>
      <c r="F62" s="963"/>
      <c r="G62" s="306"/>
      <c r="H62" s="307"/>
      <c r="I62" s="307"/>
      <c r="J62" s="307"/>
      <c r="K62" s="308"/>
      <c r="L62" s="309"/>
      <c r="M62" s="310"/>
      <c r="N62" s="310"/>
      <c r="O62" s="310"/>
      <c r="P62" s="310"/>
      <c r="Q62" s="310"/>
      <c r="R62" s="310"/>
      <c r="S62" s="310"/>
      <c r="T62" s="310"/>
      <c r="U62" s="310"/>
      <c r="V62" s="310"/>
      <c r="W62" s="310"/>
      <c r="X62" s="311"/>
      <c r="Y62" s="312"/>
      <c r="Z62" s="313"/>
      <c r="AA62" s="313"/>
      <c r="AB62" s="314"/>
      <c r="AC62" s="306"/>
      <c r="AD62" s="307"/>
      <c r="AE62" s="307"/>
      <c r="AF62" s="307"/>
      <c r="AG62" s="308"/>
      <c r="AH62" s="309"/>
      <c r="AI62" s="310"/>
      <c r="AJ62" s="310"/>
      <c r="AK62" s="310"/>
      <c r="AL62" s="310"/>
      <c r="AM62" s="310"/>
      <c r="AN62" s="310"/>
      <c r="AO62" s="310"/>
      <c r="AP62" s="310"/>
      <c r="AQ62" s="310"/>
      <c r="AR62" s="310"/>
      <c r="AS62" s="310"/>
      <c r="AT62" s="311"/>
      <c r="AU62" s="312"/>
      <c r="AV62" s="313"/>
      <c r="AW62" s="313"/>
      <c r="AX62" s="315"/>
      <c r="AY62" s="34">
        <f t="shared" si="4"/>
        <v>0</v>
      </c>
    </row>
    <row r="63" spans="1:51" ht="24.75" hidden="1" customHeight="1" x14ac:dyDescent="0.2">
      <c r="A63" s="961"/>
      <c r="B63" s="962"/>
      <c r="C63" s="962"/>
      <c r="D63" s="962"/>
      <c r="E63" s="962"/>
      <c r="F63" s="963"/>
      <c r="G63" s="306"/>
      <c r="H63" s="307"/>
      <c r="I63" s="307"/>
      <c r="J63" s="307"/>
      <c r="K63" s="308"/>
      <c r="L63" s="309"/>
      <c r="M63" s="310"/>
      <c r="N63" s="310"/>
      <c r="O63" s="310"/>
      <c r="P63" s="310"/>
      <c r="Q63" s="310"/>
      <c r="R63" s="310"/>
      <c r="S63" s="310"/>
      <c r="T63" s="310"/>
      <c r="U63" s="310"/>
      <c r="V63" s="310"/>
      <c r="W63" s="310"/>
      <c r="X63" s="311"/>
      <c r="Y63" s="312"/>
      <c r="Z63" s="313"/>
      <c r="AA63" s="313"/>
      <c r="AB63" s="314"/>
      <c r="AC63" s="306"/>
      <c r="AD63" s="307"/>
      <c r="AE63" s="307"/>
      <c r="AF63" s="307"/>
      <c r="AG63" s="308"/>
      <c r="AH63" s="309"/>
      <c r="AI63" s="310"/>
      <c r="AJ63" s="310"/>
      <c r="AK63" s="310"/>
      <c r="AL63" s="310"/>
      <c r="AM63" s="310"/>
      <c r="AN63" s="310"/>
      <c r="AO63" s="310"/>
      <c r="AP63" s="310"/>
      <c r="AQ63" s="310"/>
      <c r="AR63" s="310"/>
      <c r="AS63" s="310"/>
      <c r="AT63" s="311"/>
      <c r="AU63" s="312"/>
      <c r="AV63" s="313"/>
      <c r="AW63" s="313"/>
      <c r="AX63" s="315"/>
      <c r="AY63" s="34">
        <f t="shared" si="4"/>
        <v>0</v>
      </c>
    </row>
    <row r="64" spans="1:51" ht="24.75" hidden="1" customHeight="1" x14ac:dyDescent="0.2">
      <c r="A64" s="961"/>
      <c r="B64" s="962"/>
      <c r="C64" s="962"/>
      <c r="D64" s="962"/>
      <c r="E64" s="962"/>
      <c r="F64" s="963"/>
      <c r="G64" s="306"/>
      <c r="H64" s="307"/>
      <c r="I64" s="307"/>
      <c r="J64" s="307"/>
      <c r="K64" s="308"/>
      <c r="L64" s="309"/>
      <c r="M64" s="310"/>
      <c r="N64" s="310"/>
      <c r="O64" s="310"/>
      <c r="P64" s="310"/>
      <c r="Q64" s="310"/>
      <c r="R64" s="310"/>
      <c r="S64" s="310"/>
      <c r="T64" s="310"/>
      <c r="U64" s="310"/>
      <c r="V64" s="310"/>
      <c r="W64" s="310"/>
      <c r="X64" s="311"/>
      <c r="Y64" s="312"/>
      <c r="Z64" s="313"/>
      <c r="AA64" s="313"/>
      <c r="AB64" s="314"/>
      <c r="AC64" s="306"/>
      <c r="AD64" s="307"/>
      <c r="AE64" s="307"/>
      <c r="AF64" s="307"/>
      <c r="AG64" s="308"/>
      <c r="AH64" s="309"/>
      <c r="AI64" s="310"/>
      <c r="AJ64" s="310"/>
      <c r="AK64" s="310"/>
      <c r="AL64" s="310"/>
      <c r="AM64" s="310"/>
      <c r="AN64" s="310"/>
      <c r="AO64" s="310"/>
      <c r="AP64" s="310"/>
      <c r="AQ64" s="310"/>
      <c r="AR64" s="310"/>
      <c r="AS64" s="310"/>
      <c r="AT64" s="311"/>
      <c r="AU64" s="312"/>
      <c r="AV64" s="313"/>
      <c r="AW64" s="313"/>
      <c r="AX64" s="315"/>
      <c r="AY64" s="34">
        <f t="shared" si="4"/>
        <v>0</v>
      </c>
    </row>
    <row r="65" spans="1:51" ht="24.75" hidden="1" customHeight="1" x14ac:dyDescent="0.2">
      <c r="A65" s="961"/>
      <c r="B65" s="962"/>
      <c r="C65" s="962"/>
      <c r="D65" s="962"/>
      <c r="E65" s="962"/>
      <c r="F65" s="963"/>
      <c r="G65" s="306"/>
      <c r="H65" s="307"/>
      <c r="I65" s="307"/>
      <c r="J65" s="307"/>
      <c r="K65" s="308"/>
      <c r="L65" s="309"/>
      <c r="M65" s="310"/>
      <c r="N65" s="310"/>
      <c r="O65" s="310"/>
      <c r="P65" s="310"/>
      <c r="Q65" s="310"/>
      <c r="R65" s="310"/>
      <c r="S65" s="310"/>
      <c r="T65" s="310"/>
      <c r="U65" s="310"/>
      <c r="V65" s="310"/>
      <c r="W65" s="310"/>
      <c r="X65" s="311"/>
      <c r="Y65" s="312"/>
      <c r="Z65" s="313"/>
      <c r="AA65" s="313"/>
      <c r="AB65" s="314"/>
      <c r="AC65" s="306"/>
      <c r="AD65" s="307"/>
      <c r="AE65" s="307"/>
      <c r="AF65" s="307"/>
      <c r="AG65" s="308"/>
      <c r="AH65" s="309"/>
      <c r="AI65" s="310"/>
      <c r="AJ65" s="310"/>
      <c r="AK65" s="310"/>
      <c r="AL65" s="310"/>
      <c r="AM65" s="310"/>
      <c r="AN65" s="310"/>
      <c r="AO65" s="310"/>
      <c r="AP65" s="310"/>
      <c r="AQ65" s="310"/>
      <c r="AR65" s="310"/>
      <c r="AS65" s="310"/>
      <c r="AT65" s="311"/>
      <c r="AU65" s="312"/>
      <c r="AV65" s="313"/>
      <c r="AW65" s="313"/>
      <c r="AX65" s="315"/>
      <c r="AY65" s="34">
        <f t="shared" si="4"/>
        <v>0</v>
      </c>
    </row>
    <row r="66" spans="1:51" ht="24.75" hidden="1" customHeight="1" x14ac:dyDescent="0.2">
      <c r="A66" s="961"/>
      <c r="B66" s="962"/>
      <c r="C66" s="962"/>
      <c r="D66" s="962"/>
      <c r="E66" s="962"/>
      <c r="F66" s="963"/>
      <c r="G66" s="306"/>
      <c r="H66" s="307"/>
      <c r="I66" s="307"/>
      <c r="J66" s="307"/>
      <c r="K66" s="308"/>
      <c r="L66" s="309"/>
      <c r="M66" s="310"/>
      <c r="N66" s="310"/>
      <c r="O66" s="310"/>
      <c r="P66" s="310"/>
      <c r="Q66" s="310"/>
      <c r="R66" s="310"/>
      <c r="S66" s="310"/>
      <c r="T66" s="310"/>
      <c r="U66" s="310"/>
      <c r="V66" s="310"/>
      <c r="W66" s="310"/>
      <c r="X66" s="311"/>
      <c r="Y66" s="312"/>
      <c r="Z66" s="313"/>
      <c r="AA66" s="313"/>
      <c r="AB66" s="314"/>
      <c r="AC66" s="306"/>
      <c r="AD66" s="307"/>
      <c r="AE66" s="307"/>
      <c r="AF66" s="307"/>
      <c r="AG66" s="308"/>
      <c r="AH66" s="309"/>
      <c r="AI66" s="310"/>
      <c r="AJ66" s="310"/>
      <c r="AK66" s="310"/>
      <c r="AL66" s="310"/>
      <c r="AM66" s="310"/>
      <c r="AN66" s="310"/>
      <c r="AO66" s="310"/>
      <c r="AP66" s="310"/>
      <c r="AQ66" s="310"/>
      <c r="AR66" s="310"/>
      <c r="AS66" s="310"/>
      <c r="AT66" s="311"/>
      <c r="AU66" s="312"/>
      <c r="AV66" s="313"/>
      <c r="AW66" s="313"/>
      <c r="AX66" s="315"/>
      <c r="AY66" s="34">
        <f t="shared" si="4"/>
        <v>0</v>
      </c>
    </row>
    <row r="67" spans="1:51" ht="24.75" hidden="1" customHeight="1" thickBot="1" x14ac:dyDescent="0.25">
      <c r="A67" s="961"/>
      <c r="B67" s="962"/>
      <c r="C67" s="962"/>
      <c r="D67" s="962"/>
      <c r="E67" s="962"/>
      <c r="F67" s="963"/>
      <c r="G67" s="297" t="s">
        <v>18</v>
      </c>
      <c r="H67" s="298"/>
      <c r="I67" s="298"/>
      <c r="J67" s="298"/>
      <c r="K67" s="298"/>
      <c r="L67" s="299"/>
      <c r="M67" s="300"/>
      <c r="N67" s="300"/>
      <c r="O67" s="300"/>
      <c r="P67" s="300"/>
      <c r="Q67" s="300"/>
      <c r="R67" s="300"/>
      <c r="S67" s="300"/>
      <c r="T67" s="300"/>
      <c r="U67" s="300"/>
      <c r="V67" s="300"/>
      <c r="W67" s="300"/>
      <c r="X67" s="301"/>
      <c r="Y67" s="302">
        <f>SUM(Y57:AB66)</f>
        <v>0</v>
      </c>
      <c r="Z67" s="303"/>
      <c r="AA67" s="303"/>
      <c r="AB67" s="304"/>
      <c r="AC67" s="297" t="s">
        <v>18</v>
      </c>
      <c r="AD67" s="298"/>
      <c r="AE67" s="298"/>
      <c r="AF67" s="298"/>
      <c r="AG67" s="298"/>
      <c r="AH67" s="299"/>
      <c r="AI67" s="300"/>
      <c r="AJ67" s="300"/>
      <c r="AK67" s="300"/>
      <c r="AL67" s="300"/>
      <c r="AM67" s="300"/>
      <c r="AN67" s="300"/>
      <c r="AO67" s="300"/>
      <c r="AP67" s="300"/>
      <c r="AQ67" s="300"/>
      <c r="AR67" s="300"/>
      <c r="AS67" s="300"/>
      <c r="AT67" s="301"/>
      <c r="AU67" s="302">
        <f>SUM(AU57:AX66)</f>
        <v>0</v>
      </c>
      <c r="AV67" s="303"/>
      <c r="AW67" s="303"/>
      <c r="AX67" s="305"/>
      <c r="AY67" s="34">
        <f t="shared" si="4"/>
        <v>0</v>
      </c>
    </row>
    <row r="68" spans="1:51" ht="30" hidden="1" customHeight="1" x14ac:dyDescent="0.2">
      <c r="A68" s="961"/>
      <c r="B68" s="962"/>
      <c r="C68" s="962"/>
      <c r="D68" s="962"/>
      <c r="E68" s="962"/>
      <c r="F68" s="963"/>
      <c r="G68" s="328" t="s">
        <v>247</v>
      </c>
      <c r="H68" s="329"/>
      <c r="I68" s="329"/>
      <c r="J68" s="329"/>
      <c r="K68" s="329"/>
      <c r="L68" s="329"/>
      <c r="M68" s="329"/>
      <c r="N68" s="329"/>
      <c r="O68" s="329"/>
      <c r="P68" s="329"/>
      <c r="Q68" s="329"/>
      <c r="R68" s="329"/>
      <c r="S68" s="329"/>
      <c r="T68" s="329"/>
      <c r="U68" s="329"/>
      <c r="V68" s="329"/>
      <c r="W68" s="329"/>
      <c r="X68" s="329"/>
      <c r="Y68" s="329"/>
      <c r="Z68" s="329"/>
      <c r="AA68" s="329"/>
      <c r="AB68" s="330"/>
      <c r="AC68" s="328" t="s">
        <v>248</v>
      </c>
      <c r="AD68" s="329"/>
      <c r="AE68" s="329"/>
      <c r="AF68" s="329"/>
      <c r="AG68" s="329"/>
      <c r="AH68" s="329"/>
      <c r="AI68" s="329"/>
      <c r="AJ68" s="329"/>
      <c r="AK68" s="329"/>
      <c r="AL68" s="329"/>
      <c r="AM68" s="329"/>
      <c r="AN68" s="329"/>
      <c r="AO68" s="329"/>
      <c r="AP68" s="329"/>
      <c r="AQ68" s="329"/>
      <c r="AR68" s="329"/>
      <c r="AS68" s="329"/>
      <c r="AT68" s="329"/>
      <c r="AU68" s="329"/>
      <c r="AV68" s="329"/>
      <c r="AW68" s="329"/>
      <c r="AX68" s="331"/>
      <c r="AY68">
        <f>COUNTA($G$70,$AC$70)</f>
        <v>0</v>
      </c>
    </row>
    <row r="69" spans="1:51" ht="25.5" hidden="1" customHeight="1" x14ac:dyDescent="0.2">
      <c r="A69" s="961"/>
      <c r="B69" s="962"/>
      <c r="C69" s="962"/>
      <c r="D69" s="962"/>
      <c r="E69" s="962"/>
      <c r="F69" s="963"/>
      <c r="G69" s="332" t="s">
        <v>15</v>
      </c>
      <c r="H69" s="333"/>
      <c r="I69" s="333"/>
      <c r="J69" s="333"/>
      <c r="K69" s="333"/>
      <c r="L69" s="334" t="s">
        <v>16</v>
      </c>
      <c r="M69" s="333"/>
      <c r="N69" s="333"/>
      <c r="O69" s="333"/>
      <c r="P69" s="333"/>
      <c r="Q69" s="333"/>
      <c r="R69" s="333"/>
      <c r="S69" s="333"/>
      <c r="T69" s="333"/>
      <c r="U69" s="333"/>
      <c r="V69" s="333"/>
      <c r="W69" s="333"/>
      <c r="X69" s="335"/>
      <c r="Y69" s="336" t="s">
        <v>17</v>
      </c>
      <c r="Z69" s="337"/>
      <c r="AA69" s="337"/>
      <c r="AB69" s="338"/>
      <c r="AC69" s="332" t="s">
        <v>15</v>
      </c>
      <c r="AD69" s="333"/>
      <c r="AE69" s="333"/>
      <c r="AF69" s="333"/>
      <c r="AG69" s="333"/>
      <c r="AH69" s="334" t="s">
        <v>16</v>
      </c>
      <c r="AI69" s="333"/>
      <c r="AJ69" s="333"/>
      <c r="AK69" s="333"/>
      <c r="AL69" s="333"/>
      <c r="AM69" s="333"/>
      <c r="AN69" s="333"/>
      <c r="AO69" s="333"/>
      <c r="AP69" s="333"/>
      <c r="AQ69" s="333"/>
      <c r="AR69" s="333"/>
      <c r="AS69" s="333"/>
      <c r="AT69" s="335"/>
      <c r="AU69" s="336" t="s">
        <v>17</v>
      </c>
      <c r="AV69" s="337"/>
      <c r="AW69" s="337"/>
      <c r="AX69" s="339"/>
      <c r="AY69" s="34">
        <f>$AY$68</f>
        <v>0</v>
      </c>
    </row>
    <row r="70" spans="1:51" ht="24.75" hidden="1" customHeight="1" x14ac:dyDescent="0.2">
      <c r="A70" s="961"/>
      <c r="B70" s="962"/>
      <c r="C70" s="962"/>
      <c r="D70" s="962"/>
      <c r="E70" s="962"/>
      <c r="F70" s="963"/>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c r="AY70" s="34">
        <f t="shared" ref="AY70:AY80" si="5">$AY$68</f>
        <v>0</v>
      </c>
    </row>
    <row r="71" spans="1:51" ht="24.75" hidden="1" customHeight="1" x14ac:dyDescent="0.2">
      <c r="A71" s="961"/>
      <c r="B71" s="962"/>
      <c r="C71" s="962"/>
      <c r="D71" s="962"/>
      <c r="E71" s="962"/>
      <c r="F71" s="963"/>
      <c r="G71" s="306"/>
      <c r="H71" s="307"/>
      <c r="I71" s="307"/>
      <c r="J71" s="307"/>
      <c r="K71" s="308"/>
      <c r="L71" s="309"/>
      <c r="M71" s="310"/>
      <c r="N71" s="310"/>
      <c r="O71" s="310"/>
      <c r="P71" s="310"/>
      <c r="Q71" s="310"/>
      <c r="R71" s="310"/>
      <c r="S71" s="310"/>
      <c r="T71" s="310"/>
      <c r="U71" s="310"/>
      <c r="V71" s="310"/>
      <c r="W71" s="310"/>
      <c r="X71" s="311"/>
      <c r="Y71" s="312"/>
      <c r="Z71" s="313"/>
      <c r="AA71" s="313"/>
      <c r="AB71" s="314"/>
      <c r="AC71" s="306"/>
      <c r="AD71" s="307"/>
      <c r="AE71" s="307"/>
      <c r="AF71" s="307"/>
      <c r="AG71" s="308"/>
      <c r="AH71" s="309"/>
      <c r="AI71" s="310"/>
      <c r="AJ71" s="310"/>
      <c r="AK71" s="310"/>
      <c r="AL71" s="310"/>
      <c r="AM71" s="310"/>
      <c r="AN71" s="310"/>
      <c r="AO71" s="310"/>
      <c r="AP71" s="310"/>
      <c r="AQ71" s="310"/>
      <c r="AR71" s="310"/>
      <c r="AS71" s="310"/>
      <c r="AT71" s="311"/>
      <c r="AU71" s="312"/>
      <c r="AV71" s="313"/>
      <c r="AW71" s="313"/>
      <c r="AX71" s="315"/>
      <c r="AY71" s="34">
        <f t="shared" si="5"/>
        <v>0</v>
      </c>
    </row>
    <row r="72" spans="1:51" ht="24.75" hidden="1" customHeight="1" x14ac:dyDescent="0.2">
      <c r="A72" s="961"/>
      <c r="B72" s="962"/>
      <c r="C72" s="962"/>
      <c r="D72" s="962"/>
      <c r="E72" s="962"/>
      <c r="F72" s="963"/>
      <c r="G72" s="306"/>
      <c r="H72" s="307"/>
      <c r="I72" s="307"/>
      <c r="J72" s="307"/>
      <c r="K72" s="308"/>
      <c r="L72" s="309"/>
      <c r="M72" s="310"/>
      <c r="N72" s="310"/>
      <c r="O72" s="310"/>
      <c r="P72" s="310"/>
      <c r="Q72" s="310"/>
      <c r="R72" s="310"/>
      <c r="S72" s="310"/>
      <c r="T72" s="310"/>
      <c r="U72" s="310"/>
      <c r="V72" s="310"/>
      <c r="W72" s="310"/>
      <c r="X72" s="311"/>
      <c r="Y72" s="312"/>
      <c r="Z72" s="313"/>
      <c r="AA72" s="313"/>
      <c r="AB72" s="314"/>
      <c r="AC72" s="306"/>
      <c r="AD72" s="307"/>
      <c r="AE72" s="307"/>
      <c r="AF72" s="307"/>
      <c r="AG72" s="308"/>
      <c r="AH72" s="309"/>
      <c r="AI72" s="310"/>
      <c r="AJ72" s="310"/>
      <c r="AK72" s="310"/>
      <c r="AL72" s="310"/>
      <c r="AM72" s="310"/>
      <c r="AN72" s="310"/>
      <c r="AO72" s="310"/>
      <c r="AP72" s="310"/>
      <c r="AQ72" s="310"/>
      <c r="AR72" s="310"/>
      <c r="AS72" s="310"/>
      <c r="AT72" s="311"/>
      <c r="AU72" s="312"/>
      <c r="AV72" s="313"/>
      <c r="AW72" s="313"/>
      <c r="AX72" s="315"/>
      <c r="AY72" s="34">
        <f t="shared" si="5"/>
        <v>0</v>
      </c>
    </row>
    <row r="73" spans="1:51" ht="24.75" hidden="1" customHeight="1" x14ac:dyDescent="0.2">
      <c r="A73" s="961"/>
      <c r="B73" s="962"/>
      <c r="C73" s="962"/>
      <c r="D73" s="962"/>
      <c r="E73" s="962"/>
      <c r="F73" s="963"/>
      <c r="G73" s="306"/>
      <c r="H73" s="307"/>
      <c r="I73" s="307"/>
      <c r="J73" s="307"/>
      <c r="K73" s="308"/>
      <c r="L73" s="309"/>
      <c r="M73" s="310"/>
      <c r="N73" s="310"/>
      <c r="O73" s="310"/>
      <c r="P73" s="310"/>
      <c r="Q73" s="310"/>
      <c r="R73" s="310"/>
      <c r="S73" s="310"/>
      <c r="T73" s="310"/>
      <c r="U73" s="310"/>
      <c r="V73" s="310"/>
      <c r="W73" s="310"/>
      <c r="X73" s="311"/>
      <c r="Y73" s="312"/>
      <c r="Z73" s="313"/>
      <c r="AA73" s="313"/>
      <c r="AB73" s="314"/>
      <c r="AC73" s="306"/>
      <c r="AD73" s="307"/>
      <c r="AE73" s="307"/>
      <c r="AF73" s="307"/>
      <c r="AG73" s="308"/>
      <c r="AH73" s="309"/>
      <c r="AI73" s="310"/>
      <c r="AJ73" s="310"/>
      <c r="AK73" s="310"/>
      <c r="AL73" s="310"/>
      <c r="AM73" s="310"/>
      <c r="AN73" s="310"/>
      <c r="AO73" s="310"/>
      <c r="AP73" s="310"/>
      <c r="AQ73" s="310"/>
      <c r="AR73" s="310"/>
      <c r="AS73" s="310"/>
      <c r="AT73" s="311"/>
      <c r="AU73" s="312"/>
      <c r="AV73" s="313"/>
      <c r="AW73" s="313"/>
      <c r="AX73" s="315"/>
      <c r="AY73" s="34">
        <f t="shared" si="5"/>
        <v>0</v>
      </c>
    </row>
    <row r="74" spans="1:51" ht="24.75" hidden="1" customHeight="1" x14ac:dyDescent="0.2">
      <c r="A74" s="961"/>
      <c r="B74" s="962"/>
      <c r="C74" s="962"/>
      <c r="D74" s="962"/>
      <c r="E74" s="962"/>
      <c r="F74" s="963"/>
      <c r="G74" s="306"/>
      <c r="H74" s="307"/>
      <c r="I74" s="307"/>
      <c r="J74" s="307"/>
      <c r="K74" s="308"/>
      <c r="L74" s="309"/>
      <c r="M74" s="310"/>
      <c r="N74" s="310"/>
      <c r="O74" s="310"/>
      <c r="P74" s="310"/>
      <c r="Q74" s="310"/>
      <c r="R74" s="310"/>
      <c r="S74" s="310"/>
      <c r="T74" s="310"/>
      <c r="U74" s="310"/>
      <c r="V74" s="310"/>
      <c r="W74" s="310"/>
      <c r="X74" s="311"/>
      <c r="Y74" s="312"/>
      <c r="Z74" s="313"/>
      <c r="AA74" s="313"/>
      <c r="AB74" s="314"/>
      <c r="AC74" s="306"/>
      <c r="AD74" s="307"/>
      <c r="AE74" s="307"/>
      <c r="AF74" s="307"/>
      <c r="AG74" s="308"/>
      <c r="AH74" s="309"/>
      <c r="AI74" s="310"/>
      <c r="AJ74" s="310"/>
      <c r="AK74" s="310"/>
      <c r="AL74" s="310"/>
      <c r="AM74" s="310"/>
      <c r="AN74" s="310"/>
      <c r="AO74" s="310"/>
      <c r="AP74" s="310"/>
      <c r="AQ74" s="310"/>
      <c r="AR74" s="310"/>
      <c r="AS74" s="310"/>
      <c r="AT74" s="311"/>
      <c r="AU74" s="312"/>
      <c r="AV74" s="313"/>
      <c r="AW74" s="313"/>
      <c r="AX74" s="315"/>
      <c r="AY74" s="34">
        <f t="shared" si="5"/>
        <v>0</v>
      </c>
    </row>
    <row r="75" spans="1:51" ht="24.75" hidden="1" customHeight="1" x14ac:dyDescent="0.2">
      <c r="A75" s="961"/>
      <c r="B75" s="962"/>
      <c r="C75" s="962"/>
      <c r="D75" s="962"/>
      <c r="E75" s="962"/>
      <c r="F75" s="963"/>
      <c r="G75" s="306"/>
      <c r="H75" s="307"/>
      <c r="I75" s="307"/>
      <c r="J75" s="307"/>
      <c r="K75" s="308"/>
      <c r="L75" s="309"/>
      <c r="M75" s="310"/>
      <c r="N75" s="310"/>
      <c r="O75" s="310"/>
      <c r="P75" s="310"/>
      <c r="Q75" s="310"/>
      <c r="R75" s="310"/>
      <c r="S75" s="310"/>
      <c r="T75" s="310"/>
      <c r="U75" s="310"/>
      <c r="V75" s="310"/>
      <c r="W75" s="310"/>
      <c r="X75" s="311"/>
      <c r="Y75" s="312"/>
      <c r="Z75" s="313"/>
      <c r="AA75" s="313"/>
      <c r="AB75" s="314"/>
      <c r="AC75" s="306"/>
      <c r="AD75" s="307"/>
      <c r="AE75" s="307"/>
      <c r="AF75" s="307"/>
      <c r="AG75" s="308"/>
      <c r="AH75" s="309"/>
      <c r="AI75" s="310"/>
      <c r="AJ75" s="310"/>
      <c r="AK75" s="310"/>
      <c r="AL75" s="310"/>
      <c r="AM75" s="310"/>
      <c r="AN75" s="310"/>
      <c r="AO75" s="310"/>
      <c r="AP75" s="310"/>
      <c r="AQ75" s="310"/>
      <c r="AR75" s="310"/>
      <c r="AS75" s="310"/>
      <c r="AT75" s="311"/>
      <c r="AU75" s="312"/>
      <c r="AV75" s="313"/>
      <c r="AW75" s="313"/>
      <c r="AX75" s="315"/>
      <c r="AY75" s="34">
        <f t="shared" si="5"/>
        <v>0</v>
      </c>
    </row>
    <row r="76" spans="1:51" ht="24.75" hidden="1" customHeight="1" x14ac:dyDescent="0.2">
      <c r="A76" s="961"/>
      <c r="B76" s="962"/>
      <c r="C76" s="962"/>
      <c r="D76" s="962"/>
      <c r="E76" s="962"/>
      <c r="F76" s="963"/>
      <c r="G76" s="306"/>
      <c r="H76" s="307"/>
      <c r="I76" s="307"/>
      <c r="J76" s="307"/>
      <c r="K76" s="308"/>
      <c r="L76" s="309"/>
      <c r="M76" s="310"/>
      <c r="N76" s="310"/>
      <c r="O76" s="310"/>
      <c r="P76" s="310"/>
      <c r="Q76" s="310"/>
      <c r="R76" s="310"/>
      <c r="S76" s="310"/>
      <c r="T76" s="310"/>
      <c r="U76" s="310"/>
      <c r="V76" s="310"/>
      <c r="W76" s="310"/>
      <c r="X76" s="311"/>
      <c r="Y76" s="312"/>
      <c r="Z76" s="313"/>
      <c r="AA76" s="313"/>
      <c r="AB76" s="314"/>
      <c r="AC76" s="306"/>
      <c r="AD76" s="307"/>
      <c r="AE76" s="307"/>
      <c r="AF76" s="307"/>
      <c r="AG76" s="308"/>
      <c r="AH76" s="309"/>
      <c r="AI76" s="310"/>
      <c r="AJ76" s="310"/>
      <c r="AK76" s="310"/>
      <c r="AL76" s="310"/>
      <c r="AM76" s="310"/>
      <c r="AN76" s="310"/>
      <c r="AO76" s="310"/>
      <c r="AP76" s="310"/>
      <c r="AQ76" s="310"/>
      <c r="AR76" s="310"/>
      <c r="AS76" s="310"/>
      <c r="AT76" s="311"/>
      <c r="AU76" s="312"/>
      <c r="AV76" s="313"/>
      <c r="AW76" s="313"/>
      <c r="AX76" s="315"/>
      <c r="AY76" s="34">
        <f t="shared" si="5"/>
        <v>0</v>
      </c>
    </row>
    <row r="77" spans="1:51" ht="24.75" hidden="1" customHeight="1" x14ac:dyDescent="0.2">
      <c r="A77" s="961"/>
      <c r="B77" s="962"/>
      <c r="C77" s="962"/>
      <c r="D77" s="962"/>
      <c r="E77" s="962"/>
      <c r="F77" s="963"/>
      <c r="G77" s="306"/>
      <c r="H77" s="307"/>
      <c r="I77" s="307"/>
      <c r="J77" s="307"/>
      <c r="K77" s="308"/>
      <c r="L77" s="309"/>
      <c r="M77" s="310"/>
      <c r="N77" s="310"/>
      <c r="O77" s="310"/>
      <c r="P77" s="310"/>
      <c r="Q77" s="310"/>
      <c r="R77" s="310"/>
      <c r="S77" s="310"/>
      <c r="T77" s="310"/>
      <c r="U77" s="310"/>
      <c r="V77" s="310"/>
      <c r="W77" s="310"/>
      <c r="X77" s="311"/>
      <c r="Y77" s="312"/>
      <c r="Z77" s="313"/>
      <c r="AA77" s="313"/>
      <c r="AB77" s="314"/>
      <c r="AC77" s="306"/>
      <c r="AD77" s="307"/>
      <c r="AE77" s="307"/>
      <c r="AF77" s="307"/>
      <c r="AG77" s="308"/>
      <c r="AH77" s="309"/>
      <c r="AI77" s="310"/>
      <c r="AJ77" s="310"/>
      <c r="AK77" s="310"/>
      <c r="AL77" s="310"/>
      <c r="AM77" s="310"/>
      <c r="AN77" s="310"/>
      <c r="AO77" s="310"/>
      <c r="AP77" s="310"/>
      <c r="AQ77" s="310"/>
      <c r="AR77" s="310"/>
      <c r="AS77" s="310"/>
      <c r="AT77" s="311"/>
      <c r="AU77" s="312"/>
      <c r="AV77" s="313"/>
      <c r="AW77" s="313"/>
      <c r="AX77" s="315"/>
      <c r="AY77" s="34">
        <f t="shared" si="5"/>
        <v>0</v>
      </c>
    </row>
    <row r="78" spans="1:51" ht="24.75" hidden="1" customHeight="1" x14ac:dyDescent="0.2">
      <c r="A78" s="961"/>
      <c r="B78" s="962"/>
      <c r="C78" s="962"/>
      <c r="D78" s="962"/>
      <c r="E78" s="962"/>
      <c r="F78" s="963"/>
      <c r="G78" s="306"/>
      <c r="H78" s="307"/>
      <c r="I78" s="307"/>
      <c r="J78" s="307"/>
      <c r="K78" s="308"/>
      <c r="L78" s="309"/>
      <c r="M78" s="310"/>
      <c r="N78" s="310"/>
      <c r="O78" s="310"/>
      <c r="P78" s="310"/>
      <c r="Q78" s="310"/>
      <c r="R78" s="310"/>
      <c r="S78" s="310"/>
      <c r="T78" s="310"/>
      <c r="U78" s="310"/>
      <c r="V78" s="310"/>
      <c r="W78" s="310"/>
      <c r="X78" s="311"/>
      <c r="Y78" s="312"/>
      <c r="Z78" s="313"/>
      <c r="AA78" s="313"/>
      <c r="AB78" s="314"/>
      <c r="AC78" s="306"/>
      <c r="AD78" s="307"/>
      <c r="AE78" s="307"/>
      <c r="AF78" s="307"/>
      <c r="AG78" s="308"/>
      <c r="AH78" s="309"/>
      <c r="AI78" s="310"/>
      <c r="AJ78" s="310"/>
      <c r="AK78" s="310"/>
      <c r="AL78" s="310"/>
      <c r="AM78" s="310"/>
      <c r="AN78" s="310"/>
      <c r="AO78" s="310"/>
      <c r="AP78" s="310"/>
      <c r="AQ78" s="310"/>
      <c r="AR78" s="310"/>
      <c r="AS78" s="310"/>
      <c r="AT78" s="311"/>
      <c r="AU78" s="312"/>
      <c r="AV78" s="313"/>
      <c r="AW78" s="313"/>
      <c r="AX78" s="315"/>
      <c r="AY78" s="34">
        <f t="shared" si="5"/>
        <v>0</v>
      </c>
    </row>
    <row r="79" spans="1:51" ht="24.75" hidden="1" customHeight="1" x14ac:dyDescent="0.2">
      <c r="A79" s="961"/>
      <c r="B79" s="962"/>
      <c r="C79" s="962"/>
      <c r="D79" s="962"/>
      <c r="E79" s="962"/>
      <c r="F79" s="963"/>
      <c r="G79" s="306"/>
      <c r="H79" s="307"/>
      <c r="I79" s="307"/>
      <c r="J79" s="307"/>
      <c r="K79" s="308"/>
      <c r="L79" s="309"/>
      <c r="M79" s="310"/>
      <c r="N79" s="310"/>
      <c r="O79" s="310"/>
      <c r="P79" s="310"/>
      <c r="Q79" s="310"/>
      <c r="R79" s="310"/>
      <c r="S79" s="310"/>
      <c r="T79" s="310"/>
      <c r="U79" s="310"/>
      <c r="V79" s="310"/>
      <c r="W79" s="310"/>
      <c r="X79" s="311"/>
      <c r="Y79" s="312"/>
      <c r="Z79" s="313"/>
      <c r="AA79" s="313"/>
      <c r="AB79" s="314"/>
      <c r="AC79" s="306"/>
      <c r="AD79" s="307"/>
      <c r="AE79" s="307"/>
      <c r="AF79" s="307"/>
      <c r="AG79" s="308"/>
      <c r="AH79" s="309"/>
      <c r="AI79" s="310"/>
      <c r="AJ79" s="310"/>
      <c r="AK79" s="310"/>
      <c r="AL79" s="310"/>
      <c r="AM79" s="310"/>
      <c r="AN79" s="310"/>
      <c r="AO79" s="310"/>
      <c r="AP79" s="310"/>
      <c r="AQ79" s="310"/>
      <c r="AR79" s="310"/>
      <c r="AS79" s="310"/>
      <c r="AT79" s="311"/>
      <c r="AU79" s="312"/>
      <c r="AV79" s="313"/>
      <c r="AW79" s="313"/>
      <c r="AX79" s="315"/>
      <c r="AY79" s="34">
        <f t="shared" si="5"/>
        <v>0</v>
      </c>
    </row>
    <row r="80" spans="1:51" ht="24.75" hidden="1" customHeight="1" thickBot="1" x14ac:dyDescent="0.25">
      <c r="A80" s="961"/>
      <c r="B80" s="962"/>
      <c r="C80" s="962"/>
      <c r="D80" s="962"/>
      <c r="E80" s="962"/>
      <c r="F80" s="963"/>
      <c r="G80" s="297" t="s">
        <v>18</v>
      </c>
      <c r="H80" s="298"/>
      <c r="I80" s="298"/>
      <c r="J80" s="298"/>
      <c r="K80" s="298"/>
      <c r="L80" s="299"/>
      <c r="M80" s="300"/>
      <c r="N80" s="300"/>
      <c r="O80" s="300"/>
      <c r="P80" s="300"/>
      <c r="Q80" s="300"/>
      <c r="R80" s="300"/>
      <c r="S80" s="300"/>
      <c r="T80" s="300"/>
      <c r="U80" s="300"/>
      <c r="V80" s="300"/>
      <c r="W80" s="300"/>
      <c r="X80" s="301"/>
      <c r="Y80" s="302">
        <f>SUM(Y70:AB79)</f>
        <v>0</v>
      </c>
      <c r="Z80" s="303"/>
      <c r="AA80" s="303"/>
      <c r="AB80" s="304"/>
      <c r="AC80" s="297" t="s">
        <v>18</v>
      </c>
      <c r="AD80" s="298"/>
      <c r="AE80" s="298"/>
      <c r="AF80" s="298"/>
      <c r="AG80" s="298"/>
      <c r="AH80" s="299"/>
      <c r="AI80" s="300"/>
      <c r="AJ80" s="300"/>
      <c r="AK80" s="300"/>
      <c r="AL80" s="300"/>
      <c r="AM80" s="300"/>
      <c r="AN80" s="300"/>
      <c r="AO80" s="300"/>
      <c r="AP80" s="300"/>
      <c r="AQ80" s="300"/>
      <c r="AR80" s="300"/>
      <c r="AS80" s="300"/>
      <c r="AT80" s="301"/>
      <c r="AU80" s="302">
        <f>SUM(AU70:AX79)</f>
        <v>0</v>
      </c>
      <c r="AV80" s="303"/>
      <c r="AW80" s="303"/>
      <c r="AX80" s="305"/>
      <c r="AY80" s="34">
        <f t="shared" si="5"/>
        <v>0</v>
      </c>
    </row>
    <row r="81" spans="1:51" ht="30" hidden="1" customHeight="1" x14ac:dyDescent="0.2">
      <c r="A81" s="961"/>
      <c r="B81" s="962"/>
      <c r="C81" s="962"/>
      <c r="D81" s="962"/>
      <c r="E81" s="962"/>
      <c r="F81" s="963"/>
      <c r="G81" s="328" t="s">
        <v>249</v>
      </c>
      <c r="H81" s="329"/>
      <c r="I81" s="329"/>
      <c r="J81" s="329"/>
      <c r="K81" s="329"/>
      <c r="L81" s="329"/>
      <c r="M81" s="329"/>
      <c r="N81" s="329"/>
      <c r="O81" s="329"/>
      <c r="P81" s="329"/>
      <c r="Q81" s="329"/>
      <c r="R81" s="329"/>
      <c r="S81" s="329"/>
      <c r="T81" s="329"/>
      <c r="U81" s="329"/>
      <c r="V81" s="329"/>
      <c r="W81" s="329"/>
      <c r="X81" s="329"/>
      <c r="Y81" s="329"/>
      <c r="Z81" s="329"/>
      <c r="AA81" s="329"/>
      <c r="AB81" s="330"/>
      <c r="AC81" s="328" t="s">
        <v>250</v>
      </c>
      <c r="AD81" s="329"/>
      <c r="AE81" s="329"/>
      <c r="AF81" s="329"/>
      <c r="AG81" s="329"/>
      <c r="AH81" s="329"/>
      <c r="AI81" s="329"/>
      <c r="AJ81" s="329"/>
      <c r="AK81" s="329"/>
      <c r="AL81" s="329"/>
      <c r="AM81" s="329"/>
      <c r="AN81" s="329"/>
      <c r="AO81" s="329"/>
      <c r="AP81" s="329"/>
      <c r="AQ81" s="329"/>
      <c r="AR81" s="329"/>
      <c r="AS81" s="329"/>
      <c r="AT81" s="329"/>
      <c r="AU81" s="329"/>
      <c r="AV81" s="329"/>
      <c r="AW81" s="329"/>
      <c r="AX81" s="331"/>
      <c r="AY81">
        <f>COUNTA($G$83,$AC$83)</f>
        <v>0</v>
      </c>
    </row>
    <row r="82" spans="1:51" ht="24.75" hidden="1" customHeight="1" x14ac:dyDescent="0.2">
      <c r="A82" s="961"/>
      <c r="B82" s="962"/>
      <c r="C82" s="962"/>
      <c r="D82" s="962"/>
      <c r="E82" s="962"/>
      <c r="F82" s="963"/>
      <c r="G82" s="332" t="s">
        <v>15</v>
      </c>
      <c r="H82" s="333"/>
      <c r="I82" s="333"/>
      <c r="J82" s="333"/>
      <c r="K82" s="333"/>
      <c r="L82" s="334" t="s">
        <v>16</v>
      </c>
      <c r="M82" s="333"/>
      <c r="N82" s="333"/>
      <c r="O82" s="333"/>
      <c r="P82" s="333"/>
      <c r="Q82" s="333"/>
      <c r="R82" s="333"/>
      <c r="S82" s="333"/>
      <c r="T82" s="333"/>
      <c r="U82" s="333"/>
      <c r="V82" s="333"/>
      <c r="W82" s="333"/>
      <c r="X82" s="335"/>
      <c r="Y82" s="336" t="s">
        <v>17</v>
      </c>
      <c r="Z82" s="337"/>
      <c r="AA82" s="337"/>
      <c r="AB82" s="338"/>
      <c r="AC82" s="332" t="s">
        <v>15</v>
      </c>
      <c r="AD82" s="333"/>
      <c r="AE82" s="333"/>
      <c r="AF82" s="333"/>
      <c r="AG82" s="333"/>
      <c r="AH82" s="334" t="s">
        <v>16</v>
      </c>
      <c r="AI82" s="333"/>
      <c r="AJ82" s="333"/>
      <c r="AK82" s="333"/>
      <c r="AL82" s="333"/>
      <c r="AM82" s="333"/>
      <c r="AN82" s="333"/>
      <c r="AO82" s="333"/>
      <c r="AP82" s="333"/>
      <c r="AQ82" s="333"/>
      <c r="AR82" s="333"/>
      <c r="AS82" s="333"/>
      <c r="AT82" s="335"/>
      <c r="AU82" s="336" t="s">
        <v>17</v>
      </c>
      <c r="AV82" s="337"/>
      <c r="AW82" s="337"/>
      <c r="AX82" s="339"/>
      <c r="AY82" s="34">
        <f>$AY$81</f>
        <v>0</v>
      </c>
    </row>
    <row r="83" spans="1:51" ht="24.75" hidden="1" customHeight="1" x14ac:dyDescent="0.2">
      <c r="A83" s="961"/>
      <c r="B83" s="962"/>
      <c r="C83" s="962"/>
      <c r="D83" s="962"/>
      <c r="E83" s="962"/>
      <c r="F83" s="963"/>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c r="AY83" s="34">
        <f t="shared" ref="AY83:AY93" si="6">$AY$81</f>
        <v>0</v>
      </c>
    </row>
    <row r="84" spans="1:51" ht="24.75" hidden="1" customHeight="1" x14ac:dyDescent="0.2">
      <c r="A84" s="961"/>
      <c r="B84" s="962"/>
      <c r="C84" s="962"/>
      <c r="D84" s="962"/>
      <c r="E84" s="962"/>
      <c r="F84" s="963"/>
      <c r="G84" s="306"/>
      <c r="H84" s="307"/>
      <c r="I84" s="307"/>
      <c r="J84" s="307"/>
      <c r="K84" s="308"/>
      <c r="L84" s="309"/>
      <c r="M84" s="310"/>
      <c r="N84" s="310"/>
      <c r="O84" s="310"/>
      <c r="P84" s="310"/>
      <c r="Q84" s="310"/>
      <c r="R84" s="310"/>
      <c r="S84" s="310"/>
      <c r="T84" s="310"/>
      <c r="U84" s="310"/>
      <c r="V84" s="310"/>
      <c r="W84" s="310"/>
      <c r="X84" s="311"/>
      <c r="Y84" s="312"/>
      <c r="Z84" s="313"/>
      <c r="AA84" s="313"/>
      <c r="AB84" s="314"/>
      <c r="AC84" s="306"/>
      <c r="AD84" s="307"/>
      <c r="AE84" s="307"/>
      <c r="AF84" s="307"/>
      <c r="AG84" s="308"/>
      <c r="AH84" s="309"/>
      <c r="AI84" s="310"/>
      <c r="AJ84" s="310"/>
      <c r="AK84" s="310"/>
      <c r="AL84" s="310"/>
      <c r="AM84" s="310"/>
      <c r="AN84" s="310"/>
      <c r="AO84" s="310"/>
      <c r="AP84" s="310"/>
      <c r="AQ84" s="310"/>
      <c r="AR84" s="310"/>
      <c r="AS84" s="310"/>
      <c r="AT84" s="311"/>
      <c r="AU84" s="312"/>
      <c r="AV84" s="313"/>
      <c r="AW84" s="313"/>
      <c r="AX84" s="315"/>
      <c r="AY84" s="34">
        <f t="shared" si="6"/>
        <v>0</v>
      </c>
    </row>
    <row r="85" spans="1:51" ht="24.75" hidden="1" customHeight="1" x14ac:dyDescent="0.2">
      <c r="A85" s="961"/>
      <c r="B85" s="962"/>
      <c r="C85" s="962"/>
      <c r="D85" s="962"/>
      <c r="E85" s="962"/>
      <c r="F85" s="963"/>
      <c r="G85" s="306"/>
      <c r="H85" s="307"/>
      <c r="I85" s="307"/>
      <c r="J85" s="307"/>
      <c r="K85" s="308"/>
      <c r="L85" s="309"/>
      <c r="M85" s="310"/>
      <c r="N85" s="310"/>
      <c r="O85" s="310"/>
      <c r="P85" s="310"/>
      <c r="Q85" s="310"/>
      <c r="R85" s="310"/>
      <c r="S85" s="310"/>
      <c r="T85" s="310"/>
      <c r="U85" s="310"/>
      <c r="V85" s="310"/>
      <c r="W85" s="310"/>
      <c r="X85" s="311"/>
      <c r="Y85" s="312"/>
      <c r="Z85" s="313"/>
      <c r="AA85" s="313"/>
      <c r="AB85" s="314"/>
      <c r="AC85" s="306"/>
      <c r="AD85" s="307"/>
      <c r="AE85" s="307"/>
      <c r="AF85" s="307"/>
      <c r="AG85" s="308"/>
      <c r="AH85" s="309"/>
      <c r="AI85" s="310"/>
      <c r="AJ85" s="310"/>
      <c r="AK85" s="310"/>
      <c r="AL85" s="310"/>
      <c r="AM85" s="310"/>
      <c r="AN85" s="310"/>
      <c r="AO85" s="310"/>
      <c r="AP85" s="310"/>
      <c r="AQ85" s="310"/>
      <c r="AR85" s="310"/>
      <c r="AS85" s="310"/>
      <c r="AT85" s="311"/>
      <c r="AU85" s="312"/>
      <c r="AV85" s="313"/>
      <c r="AW85" s="313"/>
      <c r="AX85" s="315"/>
      <c r="AY85" s="34">
        <f t="shared" si="6"/>
        <v>0</v>
      </c>
    </row>
    <row r="86" spans="1:51" ht="24.75" hidden="1" customHeight="1" x14ac:dyDescent="0.2">
      <c r="A86" s="961"/>
      <c r="B86" s="962"/>
      <c r="C86" s="962"/>
      <c r="D86" s="962"/>
      <c r="E86" s="962"/>
      <c r="F86" s="963"/>
      <c r="G86" s="306"/>
      <c r="H86" s="307"/>
      <c r="I86" s="307"/>
      <c r="J86" s="307"/>
      <c r="K86" s="308"/>
      <c r="L86" s="309"/>
      <c r="M86" s="310"/>
      <c r="N86" s="310"/>
      <c r="O86" s="310"/>
      <c r="P86" s="310"/>
      <c r="Q86" s="310"/>
      <c r="R86" s="310"/>
      <c r="S86" s="310"/>
      <c r="T86" s="310"/>
      <c r="U86" s="310"/>
      <c r="V86" s="310"/>
      <c r="W86" s="310"/>
      <c r="X86" s="311"/>
      <c r="Y86" s="312"/>
      <c r="Z86" s="313"/>
      <c r="AA86" s="313"/>
      <c r="AB86" s="314"/>
      <c r="AC86" s="306"/>
      <c r="AD86" s="307"/>
      <c r="AE86" s="307"/>
      <c r="AF86" s="307"/>
      <c r="AG86" s="308"/>
      <c r="AH86" s="309"/>
      <c r="AI86" s="310"/>
      <c r="AJ86" s="310"/>
      <c r="AK86" s="310"/>
      <c r="AL86" s="310"/>
      <c r="AM86" s="310"/>
      <c r="AN86" s="310"/>
      <c r="AO86" s="310"/>
      <c r="AP86" s="310"/>
      <c r="AQ86" s="310"/>
      <c r="AR86" s="310"/>
      <c r="AS86" s="310"/>
      <c r="AT86" s="311"/>
      <c r="AU86" s="312"/>
      <c r="AV86" s="313"/>
      <c r="AW86" s="313"/>
      <c r="AX86" s="315"/>
      <c r="AY86" s="34">
        <f t="shared" si="6"/>
        <v>0</v>
      </c>
    </row>
    <row r="87" spans="1:51" ht="24.75" hidden="1" customHeight="1" x14ac:dyDescent="0.2">
      <c r="A87" s="961"/>
      <c r="B87" s="962"/>
      <c r="C87" s="962"/>
      <c r="D87" s="962"/>
      <c r="E87" s="962"/>
      <c r="F87" s="963"/>
      <c r="G87" s="306"/>
      <c r="H87" s="307"/>
      <c r="I87" s="307"/>
      <c r="J87" s="307"/>
      <c r="K87" s="308"/>
      <c r="L87" s="309"/>
      <c r="M87" s="310"/>
      <c r="N87" s="310"/>
      <c r="O87" s="310"/>
      <c r="P87" s="310"/>
      <c r="Q87" s="310"/>
      <c r="R87" s="310"/>
      <c r="S87" s="310"/>
      <c r="T87" s="310"/>
      <c r="U87" s="310"/>
      <c r="V87" s="310"/>
      <c r="W87" s="310"/>
      <c r="X87" s="311"/>
      <c r="Y87" s="312"/>
      <c r="Z87" s="313"/>
      <c r="AA87" s="313"/>
      <c r="AB87" s="314"/>
      <c r="AC87" s="306"/>
      <c r="AD87" s="307"/>
      <c r="AE87" s="307"/>
      <c r="AF87" s="307"/>
      <c r="AG87" s="308"/>
      <c r="AH87" s="309"/>
      <c r="AI87" s="310"/>
      <c r="AJ87" s="310"/>
      <c r="AK87" s="310"/>
      <c r="AL87" s="310"/>
      <c r="AM87" s="310"/>
      <c r="AN87" s="310"/>
      <c r="AO87" s="310"/>
      <c r="AP87" s="310"/>
      <c r="AQ87" s="310"/>
      <c r="AR87" s="310"/>
      <c r="AS87" s="310"/>
      <c r="AT87" s="311"/>
      <c r="AU87" s="312"/>
      <c r="AV87" s="313"/>
      <c r="AW87" s="313"/>
      <c r="AX87" s="315"/>
      <c r="AY87" s="34">
        <f t="shared" si="6"/>
        <v>0</v>
      </c>
    </row>
    <row r="88" spans="1:51" ht="24.75" hidden="1" customHeight="1" x14ac:dyDescent="0.2">
      <c r="A88" s="961"/>
      <c r="B88" s="962"/>
      <c r="C88" s="962"/>
      <c r="D88" s="962"/>
      <c r="E88" s="962"/>
      <c r="F88" s="963"/>
      <c r="G88" s="306"/>
      <c r="H88" s="307"/>
      <c r="I88" s="307"/>
      <c r="J88" s="307"/>
      <c r="K88" s="308"/>
      <c r="L88" s="309"/>
      <c r="M88" s="310"/>
      <c r="N88" s="310"/>
      <c r="O88" s="310"/>
      <c r="P88" s="310"/>
      <c r="Q88" s="310"/>
      <c r="R88" s="310"/>
      <c r="S88" s="310"/>
      <c r="T88" s="310"/>
      <c r="U88" s="310"/>
      <c r="V88" s="310"/>
      <c r="W88" s="310"/>
      <c r="X88" s="311"/>
      <c r="Y88" s="312"/>
      <c r="Z88" s="313"/>
      <c r="AA88" s="313"/>
      <c r="AB88" s="314"/>
      <c r="AC88" s="306"/>
      <c r="AD88" s="307"/>
      <c r="AE88" s="307"/>
      <c r="AF88" s="307"/>
      <c r="AG88" s="308"/>
      <c r="AH88" s="309"/>
      <c r="AI88" s="310"/>
      <c r="AJ88" s="310"/>
      <c r="AK88" s="310"/>
      <c r="AL88" s="310"/>
      <c r="AM88" s="310"/>
      <c r="AN88" s="310"/>
      <c r="AO88" s="310"/>
      <c r="AP88" s="310"/>
      <c r="AQ88" s="310"/>
      <c r="AR88" s="310"/>
      <c r="AS88" s="310"/>
      <c r="AT88" s="311"/>
      <c r="AU88" s="312"/>
      <c r="AV88" s="313"/>
      <c r="AW88" s="313"/>
      <c r="AX88" s="315"/>
      <c r="AY88" s="34">
        <f t="shared" si="6"/>
        <v>0</v>
      </c>
    </row>
    <row r="89" spans="1:51" ht="24.75" hidden="1" customHeight="1" x14ac:dyDescent="0.2">
      <c r="A89" s="961"/>
      <c r="B89" s="962"/>
      <c r="C89" s="962"/>
      <c r="D89" s="962"/>
      <c r="E89" s="962"/>
      <c r="F89" s="963"/>
      <c r="G89" s="306"/>
      <c r="H89" s="307"/>
      <c r="I89" s="307"/>
      <c r="J89" s="307"/>
      <c r="K89" s="308"/>
      <c r="L89" s="309"/>
      <c r="M89" s="310"/>
      <c r="N89" s="310"/>
      <c r="O89" s="310"/>
      <c r="P89" s="310"/>
      <c r="Q89" s="310"/>
      <c r="R89" s="310"/>
      <c r="S89" s="310"/>
      <c r="T89" s="310"/>
      <c r="U89" s="310"/>
      <c r="V89" s="310"/>
      <c r="W89" s="310"/>
      <c r="X89" s="311"/>
      <c r="Y89" s="312"/>
      <c r="Z89" s="313"/>
      <c r="AA89" s="313"/>
      <c r="AB89" s="314"/>
      <c r="AC89" s="306"/>
      <c r="AD89" s="307"/>
      <c r="AE89" s="307"/>
      <c r="AF89" s="307"/>
      <c r="AG89" s="308"/>
      <c r="AH89" s="309"/>
      <c r="AI89" s="310"/>
      <c r="AJ89" s="310"/>
      <c r="AK89" s="310"/>
      <c r="AL89" s="310"/>
      <c r="AM89" s="310"/>
      <c r="AN89" s="310"/>
      <c r="AO89" s="310"/>
      <c r="AP89" s="310"/>
      <c r="AQ89" s="310"/>
      <c r="AR89" s="310"/>
      <c r="AS89" s="310"/>
      <c r="AT89" s="311"/>
      <c r="AU89" s="312"/>
      <c r="AV89" s="313"/>
      <c r="AW89" s="313"/>
      <c r="AX89" s="315"/>
      <c r="AY89" s="34">
        <f t="shared" si="6"/>
        <v>0</v>
      </c>
    </row>
    <row r="90" spans="1:51" ht="24.75" hidden="1" customHeight="1" x14ac:dyDescent="0.2">
      <c r="A90" s="961"/>
      <c r="B90" s="962"/>
      <c r="C90" s="962"/>
      <c r="D90" s="962"/>
      <c r="E90" s="962"/>
      <c r="F90" s="963"/>
      <c r="G90" s="306"/>
      <c r="H90" s="307"/>
      <c r="I90" s="307"/>
      <c r="J90" s="307"/>
      <c r="K90" s="308"/>
      <c r="L90" s="309"/>
      <c r="M90" s="310"/>
      <c r="N90" s="310"/>
      <c r="O90" s="310"/>
      <c r="P90" s="310"/>
      <c r="Q90" s="310"/>
      <c r="R90" s="310"/>
      <c r="S90" s="310"/>
      <c r="T90" s="310"/>
      <c r="U90" s="310"/>
      <c r="V90" s="310"/>
      <c r="W90" s="310"/>
      <c r="X90" s="311"/>
      <c r="Y90" s="312"/>
      <c r="Z90" s="313"/>
      <c r="AA90" s="313"/>
      <c r="AB90" s="314"/>
      <c r="AC90" s="306"/>
      <c r="AD90" s="307"/>
      <c r="AE90" s="307"/>
      <c r="AF90" s="307"/>
      <c r="AG90" s="308"/>
      <c r="AH90" s="309"/>
      <c r="AI90" s="310"/>
      <c r="AJ90" s="310"/>
      <c r="AK90" s="310"/>
      <c r="AL90" s="310"/>
      <c r="AM90" s="310"/>
      <c r="AN90" s="310"/>
      <c r="AO90" s="310"/>
      <c r="AP90" s="310"/>
      <c r="AQ90" s="310"/>
      <c r="AR90" s="310"/>
      <c r="AS90" s="310"/>
      <c r="AT90" s="311"/>
      <c r="AU90" s="312"/>
      <c r="AV90" s="313"/>
      <c r="AW90" s="313"/>
      <c r="AX90" s="315"/>
      <c r="AY90" s="34">
        <f t="shared" si="6"/>
        <v>0</v>
      </c>
    </row>
    <row r="91" spans="1:51" ht="24.75" hidden="1" customHeight="1" x14ac:dyDescent="0.2">
      <c r="A91" s="961"/>
      <c r="B91" s="962"/>
      <c r="C91" s="962"/>
      <c r="D91" s="962"/>
      <c r="E91" s="962"/>
      <c r="F91" s="963"/>
      <c r="G91" s="306"/>
      <c r="H91" s="307"/>
      <c r="I91" s="307"/>
      <c r="J91" s="307"/>
      <c r="K91" s="308"/>
      <c r="L91" s="309"/>
      <c r="M91" s="310"/>
      <c r="N91" s="310"/>
      <c r="O91" s="310"/>
      <c r="P91" s="310"/>
      <c r="Q91" s="310"/>
      <c r="R91" s="310"/>
      <c r="S91" s="310"/>
      <c r="T91" s="310"/>
      <c r="U91" s="310"/>
      <c r="V91" s="310"/>
      <c r="W91" s="310"/>
      <c r="X91" s="311"/>
      <c r="Y91" s="312"/>
      <c r="Z91" s="313"/>
      <c r="AA91" s="313"/>
      <c r="AB91" s="314"/>
      <c r="AC91" s="306"/>
      <c r="AD91" s="307"/>
      <c r="AE91" s="307"/>
      <c r="AF91" s="307"/>
      <c r="AG91" s="308"/>
      <c r="AH91" s="309"/>
      <c r="AI91" s="310"/>
      <c r="AJ91" s="310"/>
      <c r="AK91" s="310"/>
      <c r="AL91" s="310"/>
      <c r="AM91" s="310"/>
      <c r="AN91" s="310"/>
      <c r="AO91" s="310"/>
      <c r="AP91" s="310"/>
      <c r="AQ91" s="310"/>
      <c r="AR91" s="310"/>
      <c r="AS91" s="310"/>
      <c r="AT91" s="311"/>
      <c r="AU91" s="312"/>
      <c r="AV91" s="313"/>
      <c r="AW91" s="313"/>
      <c r="AX91" s="315"/>
      <c r="AY91" s="34">
        <f t="shared" si="6"/>
        <v>0</v>
      </c>
    </row>
    <row r="92" spans="1:51" ht="24.75" hidden="1" customHeight="1" x14ac:dyDescent="0.2">
      <c r="A92" s="961"/>
      <c r="B92" s="962"/>
      <c r="C92" s="962"/>
      <c r="D92" s="962"/>
      <c r="E92" s="962"/>
      <c r="F92" s="963"/>
      <c r="G92" s="306"/>
      <c r="H92" s="307"/>
      <c r="I92" s="307"/>
      <c r="J92" s="307"/>
      <c r="K92" s="308"/>
      <c r="L92" s="309"/>
      <c r="M92" s="310"/>
      <c r="N92" s="310"/>
      <c r="O92" s="310"/>
      <c r="P92" s="310"/>
      <c r="Q92" s="310"/>
      <c r="R92" s="310"/>
      <c r="S92" s="310"/>
      <c r="T92" s="310"/>
      <c r="U92" s="310"/>
      <c r="V92" s="310"/>
      <c r="W92" s="310"/>
      <c r="X92" s="311"/>
      <c r="Y92" s="312"/>
      <c r="Z92" s="313"/>
      <c r="AA92" s="313"/>
      <c r="AB92" s="314"/>
      <c r="AC92" s="306"/>
      <c r="AD92" s="307"/>
      <c r="AE92" s="307"/>
      <c r="AF92" s="307"/>
      <c r="AG92" s="308"/>
      <c r="AH92" s="309"/>
      <c r="AI92" s="310"/>
      <c r="AJ92" s="310"/>
      <c r="AK92" s="310"/>
      <c r="AL92" s="310"/>
      <c r="AM92" s="310"/>
      <c r="AN92" s="310"/>
      <c r="AO92" s="310"/>
      <c r="AP92" s="310"/>
      <c r="AQ92" s="310"/>
      <c r="AR92" s="310"/>
      <c r="AS92" s="310"/>
      <c r="AT92" s="311"/>
      <c r="AU92" s="312"/>
      <c r="AV92" s="313"/>
      <c r="AW92" s="313"/>
      <c r="AX92" s="315"/>
      <c r="AY92" s="34">
        <f t="shared" si="6"/>
        <v>0</v>
      </c>
    </row>
    <row r="93" spans="1:51" ht="24.75" hidden="1" customHeight="1" thickBot="1" x14ac:dyDescent="0.25">
      <c r="A93" s="961"/>
      <c r="B93" s="962"/>
      <c r="C93" s="962"/>
      <c r="D93" s="962"/>
      <c r="E93" s="962"/>
      <c r="F93" s="963"/>
      <c r="G93" s="297" t="s">
        <v>18</v>
      </c>
      <c r="H93" s="298"/>
      <c r="I93" s="298"/>
      <c r="J93" s="298"/>
      <c r="K93" s="298"/>
      <c r="L93" s="299"/>
      <c r="M93" s="300"/>
      <c r="N93" s="300"/>
      <c r="O93" s="300"/>
      <c r="P93" s="300"/>
      <c r="Q93" s="300"/>
      <c r="R93" s="300"/>
      <c r="S93" s="300"/>
      <c r="T93" s="300"/>
      <c r="U93" s="300"/>
      <c r="V93" s="300"/>
      <c r="W93" s="300"/>
      <c r="X93" s="301"/>
      <c r="Y93" s="302">
        <f>SUM(Y83:AB92)</f>
        <v>0</v>
      </c>
      <c r="Z93" s="303"/>
      <c r="AA93" s="303"/>
      <c r="AB93" s="304"/>
      <c r="AC93" s="297" t="s">
        <v>18</v>
      </c>
      <c r="AD93" s="298"/>
      <c r="AE93" s="298"/>
      <c r="AF93" s="298"/>
      <c r="AG93" s="298"/>
      <c r="AH93" s="299"/>
      <c r="AI93" s="300"/>
      <c r="AJ93" s="300"/>
      <c r="AK93" s="300"/>
      <c r="AL93" s="300"/>
      <c r="AM93" s="300"/>
      <c r="AN93" s="300"/>
      <c r="AO93" s="300"/>
      <c r="AP93" s="300"/>
      <c r="AQ93" s="300"/>
      <c r="AR93" s="300"/>
      <c r="AS93" s="300"/>
      <c r="AT93" s="301"/>
      <c r="AU93" s="302">
        <f>SUM(AU83:AX92)</f>
        <v>0</v>
      </c>
      <c r="AV93" s="303"/>
      <c r="AW93" s="303"/>
      <c r="AX93" s="305"/>
      <c r="AY93" s="34">
        <f t="shared" si="6"/>
        <v>0</v>
      </c>
    </row>
    <row r="94" spans="1:51" ht="30" hidden="1" customHeight="1" x14ac:dyDescent="0.2">
      <c r="A94" s="961"/>
      <c r="B94" s="962"/>
      <c r="C94" s="962"/>
      <c r="D94" s="962"/>
      <c r="E94" s="962"/>
      <c r="F94" s="963"/>
      <c r="G94" s="328" t="s">
        <v>251</v>
      </c>
      <c r="H94" s="329"/>
      <c r="I94" s="329"/>
      <c r="J94" s="329"/>
      <c r="K94" s="329"/>
      <c r="L94" s="329"/>
      <c r="M94" s="329"/>
      <c r="N94" s="329"/>
      <c r="O94" s="329"/>
      <c r="P94" s="329"/>
      <c r="Q94" s="329"/>
      <c r="R94" s="329"/>
      <c r="S94" s="329"/>
      <c r="T94" s="329"/>
      <c r="U94" s="329"/>
      <c r="V94" s="329"/>
      <c r="W94" s="329"/>
      <c r="X94" s="329"/>
      <c r="Y94" s="329"/>
      <c r="Z94" s="329"/>
      <c r="AA94" s="329"/>
      <c r="AB94" s="330"/>
      <c r="AC94" s="328" t="s">
        <v>173</v>
      </c>
      <c r="AD94" s="329"/>
      <c r="AE94" s="329"/>
      <c r="AF94" s="329"/>
      <c r="AG94" s="329"/>
      <c r="AH94" s="329"/>
      <c r="AI94" s="329"/>
      <c r="AJ94" s="329"/>
      <c r="AK94" s="329"/>
      <c r="AL94" s="329"/>
      <c r="AM94" s="329"/>
      <c r="AN94" s="329"/>
      <c r="AO94" s="329"/>
      <c r="AP94" s="329"/>
      <c r="AQ94" s="329"/>
      <c r="AR94" s="329"/>
      <c r="AS94" s="329"/>
      <c r="AT94" s="329"/>
      <c r="AU94" s="329"/>
      <c r="AV94" s="329"/>
      <c r="AW94" s="329"/>
      <c r="AX94" s="331"/>
      <c r="AY94">
        <f>COUNTA($G$96,$AC$96)</f>
        <v>0</v>
      </c>
    </row>
    <row r="95" spans="1:51" ht="24.75" hidden="1" customHeight="1" x14ac:dyDescent="0.2">
      <c r="A95" s="961"/>
      <c r="B95" s="962"/>
      <c r="C95" s="962"/>
      <c r="D95" s="962"/>
      <c r="E95" s="962"/>
      <c r="F95" s="963"/>
      <c r="G95" s="332" t="s">
        <v>15</v>
      </c>
      <c r="H95" s="333"/>
      <c r="I95" s="333"/>
      <c r="J95" s="333"/>
      <c r="K95" s="333"/>
      <c r="L95" s="334" t="s">
        <v>16</v>
      </c>
      <c r="M95" s="333"/>
      <c r="N95" s="333"/>
      <c r="O95" s="333"/>
      <c r="P95" s="333"/>
      <c r="Q95" s="333"/>
      <c r="R95" s="333"/>
      <c r="S95" s="333"/>
      <c r="T95" s="333"/>
      <c r="U95" s="333"/>
      <c r="V95" s="333"/>
      <c r="W95" s="333"/>
      <c r="X95" s="335"/>
      <c r="Y95" s="336" t="s">
        <v>17</v>
      </c>
      <c r="Z95" s="337"/>
      <c r="AA95" s="337"/>
      <c r="AB95" s="338"/>
      <c r="AC95" s="332" t="s">
        <v>15</v>
      </c>
      <c r="AD95" s="333"/>
      <c r="AE95" s="333"/>
      <c r="AF95" s="333"/>
      <c r="AG95" s="333"/>
      <c r="AH95" s="334" t="s">
        <v>16</v>
      </c>
      <c r="AI95" s="333"/>
      <c r="AJ95" s="333"/>
      <c r="AK95" s="333"/>
      <c r="AL95" s="333"/>
      <c r="AM95" s="333"/>
      <c r="AN95" s="333"/>
      <c r="AO95" s="333"/>
      <c r="AP95" s="333"/>
      <c r="AQ95" s="333"/>
      <c r="AR95" s="333"/>
      <c r="AS95" s="333"/>
      <c r="AT95" s="335"/>
      <c r="AU95" s="336" t="s">
        <v>17</v>
      </c>
      <c r="AV95" s="337"/>
      <c r="AW95" s="337"/>
      <c r="AX95" s="339"/>
      <c r="AY95" s="34">
        <f>$AY$94</f>
        <v>0</v>
      </c>
    </row>
    <row r="96" spans="1:51" ht="24.75" hidden="1" customHeight="1" x14ac:dyDescent="0.2">
      <c r="A96" s="961"/>
      <c r="B96" s="962"/>
      <c r="C96" s="962"/>
      <c r="D96" s="962"/>
      <c r="E96" s="962"/>
      <c r="F96" s="963"/>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c r="AY96" s="34">
        <f t="shared" ref="AY96:AY106" si="7">$AY$94</f>
        <v>0</v>
      </c>
    </row>
    <row r="97" spans="1:51" ht="24.75" hidden="1" customHeight="1" x14ac:dyDescent="0.2">
      <c r="A97" s="961"/>
      <c r="B97" s="962"/>
      <c r="C97" s="962"/>
      <c r="D97" s="962"/>
      <c r="E97" s="962"/>
      <c r="F97" s="963"/>
      <c r="G97" s="306"/>
      <c r="H97" s="307"/>
      <c r="I97" s="307"/>
      <c r="J97" s="307"/>
      <c r="K97" s="308"/>
      <c r="L97" s="309"/>
      <c r="M97" s="310"/>
      <c r="N97" s="310"/>
      <c r="O97" s="310"/>
      <c r="P97" s="310"/>
      <c r="Q97" s="310"/>
      <c r="R97" s="310"/>
      <c r="S97" s="310"/>
      <c r="T97" s="310"/>
      <c r="U97" s="310"/>
      <c r="V97" s="310"/>
      <c r="W97" s="310"/>
      <c r="X97" s="311"/>
      <c r="Y97" s="312"/>
      <c r="Z97" s="313"/>
      <c r="AA97" s="313"/>
      <c r="AB97" s="314"/>
      <c r="AC97" s="306"/>
      <c r="AD97" s="307"/>
      <c r="AE97" s="307"/>
      <c r="AF97" s="307"/>
      <c r="AG97" s="308"/>
      <c r="AH97" s="309"/>
      <c r="AI97" s="310"/>
      <c r="AJ97" s="310"/>
      <c r="AK97" s="310"/>
      <c r="AL97" s="310"/>
      <c r="AM97" s="310"/>
      <c r="AN97" s="310"/>
      <c r="AO97" s="310"/>
      <c r="AP97" s="310"/>
      <c r="AQ97" s="310"/>
      <c r="AR97" s="310"/>
      <c r="AS97" s="310"/>
      <c r="AT97" s="311"/>
      <c r="AU97" s="312"/>
      <c r="AV97" s="313"/>
      <c r="AW97" s="313"/>
      <c r="AX97" s="315"/>
      <c r="AY97" s="34">
        <f t="shared" si="7"/>
        <v>0</v>
      </c>
    </row>
    <row r="98" spans="1:51" ht="24.75" hidden="1" customHeight="1" x14ac:dyDescent="0.2">
      <c r="A98" s="961"/>
      <c r="B98" s="962"/>
      <c r="C98" s="962"/>
      <c r="D98" s="962"/>
      <c r="E98" s="962"/>
      <c r="F98" s="963"/>
      <c r="G98" s="306"/>
      <c r="H98" s="307"/>
      <c r="I98" s="307"/>
      <c r="J98" s="307"/>
      <c r="K98" s="308"/>
      <c r="L98" s="309"/>
      <c r="M98" s="310"/>
      <c r="N98" s="310"/>
      <c r="O98" s="310"/>
      <c r="P98" s="310"/>
      <c r="Q98" s="310"/>
      <c r="R98" s="310"/>
      <c r="S98" s="310"/>
      <c r="T98" s="310"/>
      <c r="U98" s="310"/>
      <c r="V98" s="310"/>
      <c r="W98" s="310"/>
      <c r="X98" s="311"/>
      <c r="Y98" s="312"/>
      <c r="Z98" s="313"/>
      <c r="AA98" s="313"/>
      <c r="AB98" s="314"/>
      <c r="AC98" s="306"/>
      <c r="AD98" s="307"/>
      <c r="AE98" s="307"/>
      <c r="AF98" s="307"/>
      <c r="AG98" s="308"/>
      <c r="AH98" s="309"/>
      <c r="AI98" s="310"/>
      <c r="AJ98" s="310"/>
      <c r="AK98" s="310"/>
      <c r="AL98" s="310"/>
      <c r="AM98" s="310"/>
      <c r="AN98" s="310"/>
      <c r="AO98" s="310"/>
      <c r="AP98" s="310"/>
      <c r="AQ98" s="310"/>
      <c r="AR98" s="310"/>
      <c r="AS98" s="310"/>
      <c r="AT98" s="311"/>
      <c r="AU98" s="312"/>
      <c r="AV98" s="313"/>
      <c r="AW98" s="313"/>
      <c r="AX98" s="315"/>
      <c r="AY98" s="34">
        <f t="shared" si="7"/>
        <v>0</v>
      </c>
    </row>
    <row r="99" spans="1:51" ht="24.75" hidden="1" customHeight="1" x14ac:dyDescent="0.2">
      <c r="A99" s="961"/>
      <c r="B99" s="962"/>
      <c r="C99" s="962"/>
      <c r="D99" s="962"/>
      <c r="E99" s="962"/>
      <c r="F99" s="963"/>
      <c r="G99" s="306"/>
      <c r="H99" s="307"/>
      <c r="I99" s="307"/>
      <c r="J99" s="307"/>
      <c r="K99" s="308"/>
      <c r="L99" s="309"/>
      <c r="M99" s="310"/>
      <c r="N99" s="310"/>
      <c r="O99" s="310"/>
      <c r="P99" s="310"/>
      <c r="Q99" s="310"/>
      <c r="R99" s="310"/>
      <c r="S99" s="310"/>
      <c r="T99" s="310"/>
      <c r="U99" s="310"/>
      <c r="V99" s="310"/>
      <c r="W99" s="310"/>
      <c r="X99" s="311"/>
      <c r="Y99" s="312"/>
      <c r="Z99" s="313"/>
      <c r="AA99" s="313"/>
      <c r="AB99" s="314"/>
      <c r="AC99" s="306"/>
      <c r="AD99" s="307"/>
      <c r="AE99" s="307"/>
      <c r="AF99" s="307"/>
      <c r="AG99" s="308"/>
      <c r="AH99" s="309"/>
      <c r="AI99" s="310"/>
      <c r="AJ99" s="310"/>
      <c r="AK99" s="310"/>
      <c r="AL99" s="310"/>
      <c r="AM99" s="310"/>
      <c r="AN99" s="310"/>
      <c r="AO99" s="310"/>
      <c r="AP99" s="310"/>
      <c r="AQ99" s="310"/>
      <c r="AR99" s="310"/>
      <c r="AS99" s="310"/>
      <c r="AT99" s="311"/>
      <c r="AU99" s="312"/>
      <c r="AV99" s="313"/>
      <c r="AW99" s="313"/>
      <c r="AX99" s="315"/>
      <c r="AY99" s="34">
        <f t="shared" si="7"/>
        <v>0</v>
      </c>
    </row>
    <row r="100" spans="1:51" ht="24.75" hidden="1" customHeight="1" x14ac:dyDescent="0.2">
      <c r="A100" s="961"/>
      <c r="B100" s="962"/>
      <c r="C100" s="962"/>
      <c r="D100" s="962"/>
      <c r="E100" s="962"/>
      <c r="F100" s="963"/>
      <c r="G100" s="306"/>
      <c r="H100" s="307"/>
      <c r="I100" s="307"/>
      <c r="J100" s="307"/>
      <c r="K100" s="308"/>
      <c r="L100" s="309"/>
      <c r="M100" s="310"/>
      <c r="N100" s="310"/>
      <c r="O100" s="310"/>
      <c r="P100" s="310"/>
      <c r="Q100" s="310"/>
      <c r="R100" s="310"/>
      <c r="S100" s="310"/>
      <c r="T100" s="310"/>
      <c r="U100" s="310"/>
      <c r="V100" s="310"/>
      <c r="W100" s="310"/>
      <c r="X100" s="311"/>
      <c r="Y100" s="312"/>
      <c r="Z100" s="313"/>
      <c r="AA100" s="313"/>
      <c r="AB100" s="314"/>
      <c r="AC100" s="306"/>
      <c r="AD100" s="307"/>
      <c r="AE100" s="307"/>
      <c r="AF100" s="307"/>
      <c r="AG100" s="308"/>
      <c r="AH100" s="309"/>
      <c r="AI100" s="310"/>
      <c r="AJ100" s="310"/>
      <c r="AK100" s="310"/>
      <c r="AL100" s="310"/>
      <c r="AM100" s="310"/>
      <c r="AN100" s="310"/>
      <c r="AO100" s="310"/>
      <c r="AP100" s="310"/>
      <c r="AQ100" s="310"/>
      <c r="AR100" s="310"/>
      <c r="AS100" s="310"/>
      <c r="AT100" s="311"/>
      <c r="AU100" s="312"/>
      <c r="AV100" s="313"/>
      <c r="AW100" s="313"/>
      <c r="AX100" s="315"/>
      <c r="AY100" s="34">
        <f t="shared" si="7"/>
        <v>0</v>
      </c>
    </row>
    <row r="101" spans="1:51" ht="24.75" hidden="1" customHeight="1" x14ac:dyDescent="0.2">
      <c r="A101" s="961"/>
      <c r="B101" s="962"/>
      <c r="C101" s="962"/>
      <c r="D101" s="962"/>
      <c r="E101" s="962"/>
      <c r="F101" s="963"/>
      <c r="G101" s="306"/>
      <c r="H101" s="307"/>
      <c r="I101" s="307"/>
      <c r="J101" s="307"/>
      <c r="K101" s="308"/>
      <c r="L101" s="309"/>
      <c r="M101" s="310"/>
      <c r="N101" s="310"/>
      <c r="O101" s="310"/>
      <c r="P101" s="310"/>
      <c r="Q101" s="310"/>
      <c r="R101" s="310"/>
      <c r="S101" s="310"/>
      <c r="T101" s="310"/>
      <c r="U101" s="310"/>
      <c r="V101" s="310"/>
      <c r="W101" s="310"/>
      <c r="X101" s="311"/>
      <c r="Y101" s="312"/>
      <c r="Z101" s="313"/>
      <c r="AA101" s="313"/>
      <c r="AB101" s="314"/>
      <c r="AC101" s="306"/>
      <c r="AD101" s="307"/>
      <c r="AE101" s="307"/>
      <c r="AF101" s="307"/>
      <c r="AG101" s="308"/>
      <c r="AH101" s="309"/>
      <c r="AI101" s="310"/>
      <c r="AJ101" s="310"/>
      <c r="AK101" s="310"/>
      <c r="AL101" s="310"/>
      <c r="AM101" s="310"/>
      <c r="AN101" s="310"/>
      <c r="AO101" s="310"/>
      <c r="AP101" s="310"/>
      <c r="AQ101" s="310"/>
      <c r="AR101" s="310"/>
      <c r="AS101" s="310"/>
      <c r="AT101" s="311"/>
      <c r="AU101" s="312"/>
      <c r="AV101" s="313"/>
      <c r="AW101" s="313"/>
      <c r="AX101" s="315"/>
      <c r="AY101" s="34">
        <f t="shared" si="7"/>
        <v>0</v>
      </c>
    </row>
    <row r="102" spans="1:51" ht="24.75" hidden="1" customHeight="1" x14ac:dyDescent="0.2">
      <c r="A102" s="961"/>
      <c r="B102" s="962"/>
      <c r="C102" s="962"/>
      <c r="D102" s="962"/>
      <c r="E102" s="962"/>
      <c r="F102" s="963"/>
      <c r="G102" s="306"/>
      <c r="H102" s="307"/>
      <c r="I102" s="307"/>
      <c r="J102" s="307"/>
      <c r="K102" s="308"/>
      <c r="L102" s="309"/>
      <c r="M102" s="310"/>
      <c r="N102" s="310"/>
      <c r="O102" s="310"/>
      <c r="P102" s="310"/>
      <c r="Q102" s="310"/>
      <c r="R102" s="310"/>
      <c r="S102" s="310"/>
      <c r="T102" s="310"/>
      <c r="U102" s="310"/>
      <c r="V102" s="310"/>
      <c r="W102" s="310"/>
      <c r="X102" s="311"/>
      <c r="Y102" s="312"/>
      <c r="Z102" s="313"/>
      <c r="AA102" s="313"/>
      <c r="AB102" s="314"/>
      <c r="AC102" s="306"/>
      <c r="AD102" s="307"/>
      <c r="AE102" s="307"/>
      <c r="AF102" s="307"/>
      <c r="AG102" s="308"/>
      <c r="AH102" s="309"/>
      <c r="AI102" s="310"/>
      <c r="AJ102" s="310"/>
      <c r="AK102" s="310"/>
      <c r="AL102" s="310"/>
      <c r="AM102" s="310"/>
      <c r="AN102" s="310"/>
      <c r="AO102" s="310"/>
      <c r="AP102" s="310"/>
      <c r="AQ102" s="310"/>
      <c r="AR102" s="310"/>
      <c r="AS102" s="310"/>
      <c r="AT102" s="311"/>
      <c r="AU102" s="312"/>
      <c r="AV102" s="313"/>
      <c r="AW102" s="313"/>
      <c r="AX102" s="315"/>
      <c r="AY102" s="34">
        <f t="shared" si="7"/>
        <v>0</v>
      </c>
    </row>
    <row r="103" spans="1:51" ht="24.75" hidden="1" customHeight="1" x14ac:dyDescent="0.2">
      <c r="A103" s="961"/>
      <c r="B103" s="962"/>
      <c r="C103" s="962"/>
      <c r="D103" s="962"/>
      <c r="E103" s="962"/>
      <c r="F103" s="963"/>
      <c r="G103" s="306"/>
      <c r="H103" s="307"/>
      <c r="I103" s="307"/>
      <c r="J103" s="307"/>
      <c r="K103" s="308"/>
      <c r="L103" s="309"/>
      <c r="M103" s="310"/>
      <c r="N103" s="310"/>
      <c r="O103" s="310"/>
      <c r="P103" s="310"/>
      <c r="Q103" s="310"/>
      <c r="R103" s="310"/>
      <c r="S103" s="310"/>
      <c r="T103" s="310"/>
      <c r="U103" s="310"/>
      <c r="V103" s="310"/>
      <c r="W103" s="310"/>
      <c r="X103" s="311"/>
      <c r="Y103" s="312"/>
      <c r="Z103" s="313"/>
      <c r="AA103" s="313"/>
      <c r="AB103" s="314"/>
      <c r="AC103" s="306"/>
      <c r="AD103" s="307"/>
      <c r="AE103" s="307"/>
      <c r="AF103" s="307"/>
      <c r="AG103" s="308"/>
      <c r="AH103" s="309"/>
      <c r="AI103" s="310"/>
      <c r="AJ103" s="310"/>
      <c r="AK103" s="310"/>
      <c r="AL103" s="310"/>
      <c r="AM103" s="310"/>
      <c r="AN103" s="310"/>
      <c r="AO103" s="310"/>
      <c r="AP103" s="310"/>
      <c r="AQ103" s="310"/>
      <c r="AR103" s="310"/>
      <c r="AS103" s="310"/>
      <c r="AT103" s="311"/>
      <c r="AU103" s="312"/>
      <c r="AV103" s="313"/>
      <c r="AW103" s="313"/>
      <c r="AX103" s="315"/>
      <c r="AY103" s="34">
        <f t="shared" si="7"/>
        <v>0</v>
      </c>
    </row>
    <row r="104" spans="1:51" ht="24.75" hidden="1" customHeight="1" x14ac:dyDescent="0.2">
      <c r="A104" s="961"/>
      <c r="B104" s="962"/>
      <c r="C104" s="962"/>
      <c r="D104" s="962"/>
      <c r="E104" s="962"/>
      <c r="F104" s="963"/>
      <c r="G104" s="306"/>
      <c r="H104" s="307"/>
      <c r="I104" s="307"/>
      <c r="J104" s="307"/>
      <c r="K104" s="308"/>
      <c r="L104" s="309"/>
      <c r="M104" s="310"/>
      <c r="N104" s="310"/>
      <c r="O104" s="310"/>
      <c r="P104" s="310"/>
      <c r="Q104" s="310"/>
      <c r="R104" s="310"/>
      <c r="S104" s="310"/>
      <c r="T104" s="310"/>
      <c r="U104" s="310"/>
      <c r="V104" s="310"/>
      <c r="W104" s="310"/>
      <c r="X104" s="311"/>
      <c r="Y104" s="312"/>
      <c r="Z104" s="313"/>
      <c r="AA104" s="313"/>
      <c r="AB104" s="314"/>
      <c r="AC104" s="306"/>
      <c r="AD104" s="307"/>
      <c r="AE104" s="307"/>
      <c r="AF104" s="307"/>
      <c r="AG104" s="308"/>
      <c r="AH104" s="309"/>
      <c r="AI104" s="310"/>
      <c r="AJ104" s="310"/>
      <c r="AK104" s="310"/>
      <c r="AL104" s="310"/>
      <c r="AM104" s="310"/>
      <c r="AN104" s="310"/>
      <c r="AO104" s="310"/>
      <c r="AP104" s="310"/>
      <c r="AQ104" s="310"/>
      <c r="AR104" s="310"/>
      <c r="AS104" s="310"/>
      <c r="AT104" s="311"/>
      <c r="AU104" s="312"/>
      <c r="AV104" s="313"/>
      <c r="AW104" s="313"/>
      <c r="AX104" s="315"/>
      <c r="AY104" s="34">
        <f t="shared" si="7"/>
        <v>0</v>
      </c>
    </row>
    <row r="105" spans="1:51" ht="24.75" hidden="1" customHeight="1" x14ac:dyDescent="0.2">
      <c r="A105" s="961"/>
      <c r="B105" s="962"/>
      <c r="C105" s="962"/>
      <c r="D105" s="962"/>
      <c r="E105" s="962"/>
      <c r="F105" s="963"/>
      <c r="G105" s="306"/>
      <c r="H105" s="307"/>
      <c r="I105" s="307"/>
      <c r="J105" s="307"/>
      <c r="K105" s="308"/>
      <c r="L105" s="309"/>
      <c r="M105" s="310"/>
      <c r="N105" s="310"/>
      <c r="O105" s="310"/>
      <c r="P105" s="310"/>
      <c r="Q105" s="310"/>
      <c r="R105" s="310"/>
      <c r="S105" s="310"/>
      <c r="T105" s="310"/>
      <c r="U105" s="310"/>
      <c r="V105" s="310"/>
      <c r="W105" s="310"/>
      <c r="X105" s="311"/>
      <c r="Y105" s="312"/>
      <c r="Z105" s="313"/>
      <c r="AA105" s="313"/>
      <c r="AB105" s="314"/>
      <c r="AC105" s="306"/>
      <c r="AD105" s="307"/>
      <c r="AE105" s="307"/>
      <c r="AF105" s="307"/>
      <c r="AG105" s="308"/>
      <c r="AH105" s="309"/>
      <c r="AI105" s="310"/>
      <c r="AJ105" s="310"/>
      <c r="AK105" s="310"/>
      <c r="AL105" s="310"/>
      <c r="AM105" s="310"/>
      <c r="AN105" s="310"/>
      <c r="AO105" s="310"/>
      <c r="AP105" s="310"/>
      <c r="AQ105" s="310"/>
      <c r="AR105" s="310"/>
      <c r="AS105" s="310"/>
      <c r="AT105" s="311"/>
      <c r="AU105" s="312"/>
      <c r="AV105" s="313"/>
      <c r="AW105" s="313"/>
      <c r="AX105" s="315"/>
      <c r="AY105" s="34">
        <f t="shared" si="7"/>
        <v>0</v>
      </c>
    </row>
    <row r="106" spans="1:51" ht="24.75" hidden="1" customHeight="1" thickBot="1" x14ac:dyDescent="0.25">
      <c r="A106" s="964"/>
      <c r="B106" s="965"/>
      <c r="C106" s="965"/>
      <c r="D106" s="965"/>
      <c r="E106" s="965"/>
      <c r="F106" s="96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hidden="1" customHeight="1" thickBot="1" x14ac:dyDescent="0.25"/>
    <row r="108" spans="1:51" ht="30" hidden="1" customHeight="1" x14ac:dyDescent="0.2">
      <c r="A108" s="958" t="s">
        <v>26</v>
      </c>
      <c r="B108" s="959"/>
      <c r="C108" s="959"/>
      <c r="D108" s="959"/>
      <c r="E108" s="959"/>
      <c r="F108" s="960"/>
      <c r="G108" s="328" t="s">
        <v>174</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252</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c r="AY108">
        <f>COUNTA($G$110,$AC$110)</f>
        <v>0</v>
      </c>
    </row>
    <row r="109" spans="1:51" ht="24.75" hidden="1" customHeight="1" x14ac:dyDescent="0.2">
      <c r="A109" s="961"/>
      <c r="B109" s="962"/>
      <c r="C109" s="962"/>
      <c r="D109" s="962"/>
      <c r="E109" s="962"/>
      <c r="F109" s="963"/>
      <c r="G109" s="332" t="s">
        <v>15</v>
      </c>
      <c r="H109" s="333"/>
      <c r="I109" s="333"/>
      <c r="J109" s="333"/>
      <c r="K109" s="333"/>
      <c r="L109" s="334" t="s">
        <v>16</v>
      </c>
      <c r="M109" s="333"/>
      <c r="N109" s="333"/>
      <c r="O109" s="333"/>
      <c r="P109" s="333"/>
      <c r="Q109" s="333"/>
      <c r="R109" s="333"/>
      <c r="S109" s="333"/>
      <c r="T109" s="333"/>
      <c r="U109" s="333"/>
      <c r="V109" s="333"/>
      <c r="W109" s="333"/>
      <c r="X109" s="335"/>
      <c r="Y109" s="336" t="s">
        <v>17</v>
      </c>
      <c r="Z109" s="337"/>
      <c r="AA109" s="337"/>
      <c r="AB109" s="338"/>
      <c r="AC109" s="332" t="s">
        <v>15</v>
      </c>
      <c r="AD109" s="333"/>
      <c r="AE109" s="333"/>
      <c r="AF109" s="333"/>
      <c r="AG109" s="333"/>
      <c r="AH109" s="334" t="s">
        <v>16</v>
      </c>
      <c r="AI109" s="333"/>
      <c r="AJ109" s="333"/>
      <c r="AK109" s="333"/>
      <c r="AL109" s="333"/>
      <c r="AM109" s="333"/>
      <c r="AN109" s="333"/>
      <c r="AO109" s="333"/>
      <c r="AP109" s="333"/>
      <c r="AQ109" s="333"/>
      <c r="AR109" s="333"/>
      <c r="AS109" s="333"/>
      <c r="AT109" s="335"/>
      <c r="AU109" s="336" t="s">
        <v>17</v>
      </c>
      <c r="AV109" s="337"/>
      <c r="AW109" s="337"/>
      <c r="AX109" s="339"/>
      <c r="AY109" s="34">
        <f>$AY$108</f>
        <v>0</v>
      </c>
    </row>
    <row r="110" spans="1:51" ht="24.75" hidden="1" customHeight="1" x14ac:dyDescent="0.2">
      <c r="A110" s="961"/>
      <c r="B110" s="962"/>
      <c r="C110" s="962"/>
      <c r="D110" s="962"/>
      <c r="E110" s="962"/>
      <c r="F110" s="963"/>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c r="AY110" s="34">
        <f t="shared" ref="AY110:AY120" si="8">$AY$108</f>
        <v>0</v>
      </c>
    </row>
    <row r="111" spans="1:51" ht="24.75" hidden="1" customHeight="1" x14ac:dyDescent="0.2">
      <c r="A111" s="961"/>
      <c r="B111" s="962"/>
      <c r="C111" s="962"/>
      <c r="D111" s="962"/>
      <c r="E111" s="962"/>
      <c r="F111" s="963"/>
      <c r="G111" s="306"/>
      <c r="H111" s="307"/>
      <c r="I111" s="307"/>
      <c r="J111" s="307"/>
      <c r="K111" s="308"/>
      <c r="L111" s="309"/>
      <c r="M111" s="310"/>
      <c r="N111" s="310"/>
      <c r="O111" s="310"/>
      <c r="P111" s="310"/>
      <c r="Q111" s="310"/>
      <c r="R111" s="310"/>
      <c r="S111" s="310"/>
      <c r="T111" s="310"/>
      <c r="U111" s="310"/>
      <c r="V111" s="310"/>
      <c r="W111" s="310"/>
      <c r="X111" s="311"/>
      <c r="Y111" s="312"/>
      <c r="Z111" s="313"/>
      <c r="AA111" s="313"/>
      <c r="AB111" s="314"/>
      <c r="AC111" s="306"/>
      <c r="AD111" s="307"/>
      <c r="AE111" s="307"/>
      <c r="AF111" s="307"/>
      <c r="AG111" s="308"/>
      <c r="AH111" s="309"/>
      <c r="AI111" s="310"/>
      <c r="AJ111" s="310"/>
      <c r="AK111" s="310"/>
      <c r="AL111" s="310"/>
      <c r="AM111" s="310"/>
      <c r="AN111" s="310"/>
      <c r="AO111" s="310"/>
      <c r="AP111" s="310"/>
      <c r="AQ111" s="310"/>
      <c r="AR111" s="310"/>
      <c r="AS111" s="310"/>
      <c r="AT111" s="311"/>
      <c r="AU111" s="312"/>
      <c r="AV111" s="313"/>
      <c r="AW111" s="313"/>
      <c r="AX111" s="315"/>
      <c r="AY111" s="34">
        <f t="shared" si="8"/>
        <v>0</v>
      </c>
    </row>
    <row r="112" spans="1:51" ht="24.75" hidden="1" customHeight="1" x14ac:dyDescent="0.2">
      <c r="A112" s="961"/>
      <c r="B112" s="962"/>
      <c r="C112" s="962"/>
      <c r="D112" s="962"/>
      <c r="E112" s="962"/>
      <c r="F112" s="963"/>
      <c r="G112" s="306"/>
      <c r="H112" s="307"/>
      <c r="I112" s="307"/>
      <c r="J112" s="307"/>
      <c r="K112" s="308"/>
      <c r="L112" s="309"/>
      <c r="M112" s="310"/>
      <c r="N112" s="310"/>
      <c r="O112" s="310"/>
      <c r="P112" s="310"/>
      <c r="Q112" s="310"/>
      <c r="R112" s="310"/>
      <c r="S112" s="310"/>
      <c r="T112" s="310"/>
      <c r="U112" s="310"/>
      <c r="V112" s="310"/>
      <c r="W112" s="310"/>
      <c r="X112" s="311"/>
      <c r="Y112" s="312"/>
      <c r="Z112" s="313"/>
      <c r="AA112" s="313"/>
      <c r="AB112" s="314"/>
      <c r="AC112" s="306"/>
      <c r="AD112" s="307"/>
      <c r="AE112" s="307"/>
      <c r="AF112" s="307"/>
      <c r="AG112" s="308"/>
      <c r="AH112" s="309"/>
      <c r="AI112" s="310"/>
      <c r="AJ112" s="310"/>
      <c r="AK112" s="310"/>
      <c r="AL112" s="310"/>
      <c r="AM112" s="310"/>
      <c r="AN112" s="310"/>
      <c r="AO112" s="310"/>
      <c r="AP112" s="310"/>
      <c r="AQ112" s="310"/>
      <c r="AR112" s="310"/>
      <c r="AS112" s="310"/>
      <c r="AT112" s="311"/>
      <c r="AU112" s="312"/>
      <c r="AV112" s="313"/>
      <c r="AW112" s="313"/>
      <c r="AX112" s="315"/>
      <c r="AY112" s="34">
        <f t="shared" si="8"/>
        <v>0</v>
      </c>
    </row>
    <row r="113" spans="1:51" ht="24.75" hidden="1" customHeight="1" x14ac:dyDescent="0.2">
      <c r="A113" s="961"/>
      <c r="B113" s="962"/>
      <c r="C113" s="962"/>
      <c r="D113" s="962"/>
      <c r="E113" s="962"/>
      <c r="F113" s="963"/>
      <c r="G113" s="306"/>
      <c r="H113" s="307"/>
      <c r="I113" s="307"/>
      <c r="J113" s="307"/>
      <c r="K113" s="308"/>
      <c r="L113" s="309"/>
      <c r="M113" s="310"/>
      <c r="N113" s="310"/>
      <c r="O113" s="310"/>
      <c r="P113" s="310"/>
      <c r="Q113" s="310"/>
      <c r="R113" s="310"/>
      <c r="S113" s="310"/>
      <c r="T113" s="310"/>
      <c r="U113" s="310"/>
      <c r="V113" s="310"/>
      <c r="W113" s="310"/>
      <c r="X113" s="311"/>
      <c r="Y113" s="312"/>
      <c r="Z113" s="313"/>
      <c r="AA113" s="313"/>
      <c r="AB113" s="314"/>
      <c r="AC113" s="306"/>
      <c r="AD113" s="307"/>
      <c r="AE113" s="307"/>
      <c r="AF113" s="307"/>
      <c r="AG113" s="308"/>
      <c r="AH113" s="309"/>
      <c r="AI113" s="310"/>
      <c r="AJ113" s="310"/>
      <c r="AK113" s="310"/>
      <c r="AL113" s="310"/>
      <c r="AM113" s="310"/>
      <c r="AN113" s="310"/>
      <c r="AO113" s="310"/>
      <c r="AP113" s="310"/>
      <c r="AQ113" s="310"/>
      <c r="AR113" s="310"/>
      <c r="AS113" s="310"/>
      <c r="AT113" s="311"/>
      <c r="AU113" s="312"/>
      <c r="AV113" s="313"/>
      <c r="AW113" s="313"/>
      <c r="AX113" s="315"/>
      <c r="AY113" s="34">
        <f t="shared" si="8"/>
        <v>0</v>
      </c>
    </row>
    <row r="114" spans="1:51" ht="24.75" hidden="1" customHeight="1" x14ac:dyDescent="0.2">
      <c r="A114" s="961"/>
      <c r="B114" s="962"/>
      <c r="C114" s="962"/>
      <c r="D114" s="962"/>
      <c r="E114" s="962"/>
      <c r="F114" s="963"/>
      <c r="G114" s="306"/>
      <c r="H114" s="307"/>
      <c r="I114" s="307"/>
      <c r="J114" s="307"/>
      <c r="K114" s="308"/>
      <c r="L114" s="309"/>
      <c r="M114" s="310"/>
      <c r="N114" s="310"/>
      <c r="O114" s="310"/>
      <c r="P114" s="310"/>
      <c r="Q114" s="310"/>
      <c r="R114" s="310"/>
      <c r="S114" s="310"/>
      <c r="T114" s="310"/>
      <c r="U114" s="310"/>
      <c r="V114" s="310"/>
      <c r="W114" s="310"/>
      <c r="X114" s="311"/>
      <c r="Y114" s="312"/>
      <c r="Z114" s="313"/>
      <c r="AA114" s="313"/>
      <c r="AB114" s="314"/>
      <c r="AC114" s="306"/>
      <c r="AD114" s="307"/>
      <c r="AE114" s="307"/>
      <c r="AF114" s="307"/>
      <c r="AG114" s="308"/>
      <c r="AH114" s="309"/>
      <c r="AI114" s="310"/>
      <c r="AJ114" s="310"/>
      <c r="AK114" s="310"/>
      <c r="AL114" s="310"/>
      <c r="AM114" s="310"/>
      <c r="AN114" s="310"/>
      <c r="AO114" s="310"/>
      <c r="AP114" s="310"/>
      <c r="AQ114" s="310"/>
      <c r="AR114" s="310"/>
      <c r="AS114" s="310"/>
      <c r="AT114" s="311"/>
      <c r="AU114" s="312"/>
      <c r="AV114" s="313"/>
      <c r="AW114" s="313"/>
      <c r="AX114" s="315"/>
      <c r="AY114" s="34">
        <f t="shared" si="8"/>
        <v>0</v>
      </c>
    </row>
    <row r="115" spans="1:51" ht="24.75" hidden="1" customHeight="1" x14ac:dyDescent="0.2">
      <c r="A115" s="961"/>
      <c r="B115" s="962"/>
      <c r="C115" s="962"/>
      <c r="D115" s="962"/>
      <c r="E115" s="962"/>
      <c r="F115" s="963"/>
      <c r="G115" s="306"/>
      <c r="H115" s="307"/>
      <c r="I115" s="307"/>
      <c r="J115" s="307"/>
      <c r="K115" s="308"/>
      <c r="L115" s="309"/>
      <c r="M115" s="310"/>
      <c r="N115" s="310"/>
      <c r="O115" s="310"/>
      <c r="P115" s="310"/>
      <c r="Q115" s="310"/>
      <c r="R115" s="310"/>
      <c r="S115" s="310"/>
      <c r="T115" s="310"/>
      <c r="U115" s="310"/>
      <c r="V115" s="310"/>
      <c r="W115" s="310"/>
      <c r="X115" s="311"/>
      <c r="Y115" s="312"/>
      <c r="Z115" s="313"/>
      <c r="AA115" s="313"/>
      <c r="AB115" s="314"/>
      <c r="AC115" s="306"/>
      <c r="AD115" s="307"/>
      <c r="AE115" s="307"/>
      <c r="AF115" s="307"/>
      <c r="AG115" s="308"/>
      <c r="AH115" s="309"/>
      <c r="AI115" s="310"/>
      <c r="AJ115" s="310"/>
      <c r="AK115" s="310"/>
      <c r="AL115" s="310"/>
      <c r="AM115" s="310"/>
      <c r="AN115" s="310"/>
      <c r="AO115" s="310"/>
      <c r="AP115" s="310"/>
      <c r="AQ115" s="310"/>
      <c r="AR115" s="310"/>
      <c r="AS115" s="310"/>
      <c r="AT115" s="311"/>
      <c r="AU115" s="312"/>
      <c r="AV115" s="313"/>
      <c r="AW115" s="313"/>
      <c r="AX115" s="315"/>
      <c r="AY115" s="34">
        <f t="shared" si="8"/>
        <v>0</v>
      </c>
    </row>
    <row r="116" spans="1:51" ht="24.75" hidden="1" customHeight="1" x14ac:dyDescent="0.2">
      <c r="A116" s="961"/>
      <c r="B116" s="962"/>
      <c r="C116" s="962"/>
      <c r="D116" s="962"/>
      <c r="E116" s="962"/>
      <c r="F116" s="963"/>
      <c r="G116" s="306"/>
      <c r="H116" s="307"/>
      <c r="I116" s="307"/>
      <c r="J116" s="307"/>
      <c r="K116" s="308"/>
      <c r="L116" s="309"/>
      <c r="M116" s="310"/>
      <c r="N116" s="310"/>
      <c r="O116" s="310"/>
      <c r="P116" s="310"/>
      <c r="Q116" s="310"/>
      <c r="R116" s="310"/>
      <c r="S116" s="310"/>
      <c r="T116" s="310"/>
      <c r="U116" s="310"/>
      <c r="V116" s="310"/>
      <c r="W116" s="310"/>
      <c r="X116" s="311"/>
      <c r="Y116" s="312"/>
      <c r="Z116" s="313"/>
      <c r="AA116" s="313"/>
      <c r="AB116" s="314"/>
      <c r="AC116" s="306"/>
      <c r="AD116" s="307"/>
      <c r="AE116" s="307"/>
      <c r="AF116" s="307"/>
      <c r="AG116" s="308"/>
      <c r="AH116" s="309"/>
      <c r="AI116" s="310"/>
      <c r="AJ116" s="310"/>
      <c r="AK116" s="310"/>
      <c r="AL116" s="310"/>
      <c r="AM116" s="310"/>
      <c r="AN116" s="310"/>
      <c r="AO116" s="310"/>
      <c r="AP116" s="310"/>
      <c r="AQ116" s="310"/>
      <c r="AR116" s="310"/>
      <c r="AS116" s="310"/>
      <c r="AT116" s="311"/>
      <c r="AU116" s="312"/>
      <c r="AV116" s="313"/>
      <c r="AW116" s="313"/>
      <c r="AX116" s="315"/>
      <c r="AY116" s="34">
        <f t="shared" si="8"/>
        <v>0</v>
      </c>
    </row>
    <row r="117" spans="1:51" ht="24.75" hidden="1" customHeight="1" x14ac:dyDescent="0.2">
      <c r="A117" s="961"/>
      <c r="B117" s="962"/>
      <c r="C117" s="962"/>
      <c r="D117" s="962"/>
      <c r="E117" s="962"/>
      <c r="F117" s="963"/>
      <c r="G117" s="306"/>
      <c r="H117" s="307"/>
      <c r="I117" s="307"/>
      <c r="J117" s="307"/>
      <c r="K117" s="308"/>
      <c r="L117" s="309"/>
      <c r="M117" s="310"/>
      <c r="N117" s="310"/>
      <c r="O117" s="310"/>
      <c r="P117" s="310"/>
      <c r="Q117" s="310"/>
      <c r="R117" s="310"/>
      <c r="S117" s="310"/>
      <c r="T117" s="310"/>
      <c r="U117" s="310"/>
      <c r="V117" s="310"/>
      <c r="W117" s="310"/>
      <c r="X117" s="311"/>
      <c r="Y117" s="312"/>
      <c r="Z117" s="313"/>
      <c r="AA117" s="313"/>
      <c r="AB117" s="314"/>
      <c r="AC117" s="306"/>
      <c r="AD117" s="307"/>
      <c r="AE117" s="307"/>
      <c r="AF117" s="307"/>
      <c r="AG117" s="308"/>
      <c r="AH117" s="309"/>
      <c r="AI117" s="310"/>
      <c r="AJ117" s="310"/>
      <c r="AK117" s="310"/>
      <c r="AL117" s="310"/>
      <c r="AM117" s="310"/>
      <c r="AN117" s="310"/>
      <c r="AO117" s="310"/>
      <c r="AP117" s="310"/>
      <c r="AQ117" s="310"/>
      <c r="AR117" s="310"/>
      <c r="AS117" s="310"/>
      <c r="AT117" s="311"/>
      <c r="AU117" s="312"/>
      <c r="AV117" s="313"/>
      <c r="AW117" s="313"/>
      <c r="AX117" s="315"/>
      <c r="AY117" s="34">
        <f t="shared" si="8"/>
        <v>0</v>
      </c>
    </row>
    <row r="118" spans="1:51" ht="24.75" hidden="1" customHeight="1" x14ac:dyDescent="0.2">
      <c r="A118" s="961"/>
      <c r="B118" s="962"/>
      <c r="C118" s="962"/>
      <c r="D118" s="962"/>
      <c r="E118" s="962"/>
      <c r="F118" s="963"/>
      <c r="G118" s="306"/>
      <c r="H118" s="307"/>
      <c r="I118" s="307"/>
      <c r="J118" s="307"/>
      <c r="K118" s="308"/>
      <c r="L118" s="309"/>
      <c r="M118" s="310"/>
      <c r="N118" s="310"/>
      <c r="O118" s="310"/>
      <c r="P118" s="310"/>
      <c r="Q118" s="310"/>
      <c r="R118" s="310"/>
      <c r="S118" s="310"/>
      <c r="T118" s="310"/>
      <c r="U118" s="310"/>
      <c r="V118" s="310"/>
      <c r="W118" s="310"/>
      <c r="X118" s="311"/>
      <c r="Y118" s="312"/>
      <c r="Z118" s="313"/>
      <c r="AA118" s="313"/>
      <c r="AB118" s="314"/>
      <c r="AC118" s="306"/>
      <c r="AD118" s="307"/>
      <c r="AE118" s="307"/>
      <c r="AF118" s="307"/>
      <c r="AG118" s="308"/>
      <c r="AH118" s="309"/>
      <c r="AI118" s="310"/>
      <c r="AJ118" s="310"/>
      <c r="AK118" s="310"/>
      <c r="AL118" s="310"/>
      <c r="AM118" s="310"/>
      <c r="AN118" s="310"/>
      <c r="AO118" s="310"/>
      <c r="AP118" s="310"/>
      <c r="AQ118" s="310"/>
      <c r="AR118" s="310"/>
      <c r="AS118" s="310"/>
      <c r="AT118" s="311"/>
      <c r="AU118" s="312"/>
      <c r="AV118" s="313"/>
      <c r="AW118" s="313"/>
      <c r="AX118" s="315"/>
      <c r="AY118" s="34">
        <f t="shared" si="8"/>
        <v>0</v>
      </c>
    </row>
    <row r="119" spans="1:51" ht="24.75" hidden="1" customHeight="1" x14ac:dyDescent="0.2">
      <c r="A119" s="961"/>
      <c r="B119" s="962"/>
      <c r="C119" s="962"/>
      <c r="D119" s="962"/>
      <c r="E119" s="962"/>
      <c r="F119" s="963"/>
      <c r="G119" s="306"/>
      <c r="H119" s="307"/>
      <c r="I119" s="307"/>
      <c r="J119" s="307"/>
      <c r="K119" s="308"/>
      <c r="L119" s="309"/>
      <c r="M119" s="310"/>
      <c r="N119" s="310"/>
      <c r="O119" s="310"/>
      <c r="P119" s="310"/>
      <c r="Q119" s="310"/>
      <c r="R119" s="310"/>
      <c r="S119" s="310"/>
      <c r="T119" s="310"/>
      <c r="U119" s="310"/>
      <c r="V119" s="310"/>
      <c r="W119" s="310"/>
      <c r="X119" s="311"/>
      <c r="Y119" s="312"/>
      <c r="Z119" s="313"/>
      <c r="AA119" s="313"/>
      <c r="AB119" s="314"/>
      <c r="AC119" s="306"/>
      <c r="AD119" s="307"/>
      <c r="AE119" s="307"/>
      <c r="AF119" s="307"/>
      <c r="AG119" s="308"/>
      <c r="AH119" s="309"/>
      <c r="AI119" s="310"/>
      <c r="AJ119" s="310"/>
      <c r="AK119" s="310"/>
      <c r="AL119" s="310"/>
      <c r="AM119" s="310"/>
      <c r="AN119" s="310"/>
      <c r="AO119" s="310"/>
      <c r="AP119" s="310"/>
      <c r="AQ119" s="310"/>
      <c r="AR119" s="310"/>
      <c r="AS119" s="310"/>
      <c r="AT119" s="311"/>
      <c r="AU119" s="312"/>
      <c r="AV119" s="313"/>
      <c r="AW119" s="313"/>
      <c r="AX119" s="315"/>
      <c r="AY119" s="34">
        <f t="shared" si="8"/>
        <v>0</v>
      </c>
    </row>
    <row r="120" spans="1:51" ht="24.75" hidden="1" customHeight="1" thickBot="1" x14ac:dyDescent="0.25">
      <c r="A120" s="961"/>
      <c r="B120" s="962"/>
      <c r="C120" s="962"/>
      <c r="D120" s="962"/>
      <c r="E120" s="962"/>
      <c r="F120" s="963"/>
      <c r="G120" s="297" t="s">
        <v>18</v>
      </c>
      <c r="H120" s="298"/>
      <c r="I120" s="298"/>
      <c r="J120" s="298"/>
      <c r="K120" s="298"/>
      <c r="L120" s="299"/>
      <c r="M120" s="300"/>
      <c r="N120" s="300"/>
      <c r="O120" s="300"/>
      <c r="P120" s="300"/>
      <c r="Q120" s="300"/>
      <c r="R120" s="300"/>
      <c r="S120" s="300"/>
      <c r="T120" s="300"/>
      <c r="U120" s="300"/>
      <c r="V120" s="300"/>
      <c r="W120" s="300"/>
      <c r="X120" s="301"/>
      <c r="Y120" s="302">
        <f>SUM(Y110:AB119)</f>
        <v>0</v>
      </c>
      <c r="Z120" s="303"/>
      <c r="AA120" s="303"/>
      <c r="AB120" s="304"/>
      <c r="AC120" s="297" t="s">
        <v>18</v>
      </c>
      <c r="AD120" s="298"/>
      <c r="AE120" s="298"/>
      <c r="AF120" s="298"/>
      <c r="AG120" s="298"/>
      <c r="AH120" s="299"/>
      <c r="AI120" s="300"/>
      <c r="AJ120" s="300"/>
      <c r="AK120" s="300"/>
      <c r="AL120" s="300"/>
      <c r="AM120" s="300"/>
      <c r="AN120" s="300"/>
      <c r="AO120" s="300"/>
      <c r="AP120" s="300"/>
      <c r="AQ120" s="300"/>
      <c r="AR120" s="300"/>
      <c r="AS120" s="300"/>
      <c r="AT120" s="301"/>
      <c r="AU120" s="302">
        <f>SUM(AU110:AX119)</f>
        <v>0</v>
      </c>
      <c r="AV120" s="303"/>
      <c r="AW120" s="303"/>
      <c r="AX120" s="305"/>
      <c r="AY120" s="34">
        <f t="shared" si="8"/>
        <v>0</v>
      </c>
    </row>
    <row r="121" spans="1:51" ht="30" hidden="1" customHeight="1" x14ac:dyDescent="0.2">
      <c r="A121" s="961"/>
      <c r="B121" s="962"/>
      <c r="C121" s="962"/>
      <c r="D121" s="962"/>
      <c r="E121" s="962"/>
      <c r="F121" s="963"/>
      <c r="G121" s="328" t="s">
        <v>253</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254</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c r="AY121">
        <f>COUNTA($G$123,$AC$123)</f>
        <v>0</v>
      </c>
    </row>
    <row r="122" spans="1:51" ht="25.5" hidden="1" customHeight="1" x14ac:dyDescent="0.2">
      <c r="A122" s="961"/>
      <c r="B122" s="962"/>
      <c r="C122" s="962"/>
      <c r="D122" s="962"/>
      <c r="E122" s="962"/>
      <c r="F122" s="963"/>
      <c r="G122" s="332" t="s">
        <v>15</v>
      </c>
      <c r="H122" s="333"/>
      <c r="I122" s="333"/>
      <c r="J122" s="333"/>
      <c r="K122" s="333"/>
      <c r="L122" s="334" t="s">
        <v>16</v>
      </c>
      <c r="M122" s="333"/>
      <c r="N122" s="333"/>
      <c r="O122" s="333"/>
      <c r="P122" s="333"/>
      <c r="Q122" s="333"/>
      <c r="R122" s="333"/>
      <c r="S122" s="333"/>
      <c r="T122" s="333"/>
      <c r="U122" s="333"/>
      <c r="V122" s="333"/>
      <c r="W122" s="333"/>
      <c r="X122" s="335"/>
      <c r="Y122" s="336" t="s">
        <v>17</v>
      </c>
      <c r="Z122" s="337"/>
      <c r="AA122" s="337"/>
      <c r="AB122" s="338"/>
      <c r="AC122" s="332" t="s">
        <v>15</v>
      </c>
      <c r="AD122" s="333"/>
      <c r="AE122" s="333"/>
      <c r="AF122" s="333"/>
      <c r="AG122" s="333"/>
      <c r="AH122" s="334" t="s">
        <v>16</v>
      </c>
      <c r="AI122" s="333"/>
      <c r="AJ122" s="333"/>
      <c r="AK122" s="333"/>
      <c r="AL122" s="333"/>
      <c r="AM122" s="333"/>
      <c r="AN122" s="333"/>
      <c r="AO122" s="333"/>
      <c r="AP122" s="333"/>
      <c r="AQ122" s="333"/>
      <c r="AR122" s="333"/>
      <c r="AS122" s="333"/>
      <c r="AT122" s="335"/>
      <c r="AU122" s="336" t="s">
        <v>17</v>
      </c>
      <c r="AV122" s="337"/>
      <c r="AW122" s="337"/>
      <c r="AX122" s="339"/>
      <c r="AY122" s="34">
        <f>$AY$121</f>
        <v>0</v>
      </c>
    </row>
    <row r="123" spans="1:51" ht="24.75" hidden="1" customHeight="1" x14ac:dyDescent="0.2">
      <c r="A123" s="961"/>
      <c r="B123" s="962"/>
      <c r="C123" s="962"/>
      <c r="D123" s="962"/>
      <c r="E123" s="962"/>
      <c r="F123" s="963"/>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c r="AY123" s="34">
        <f t="shared" ref="AY123:AY133" si="9">$AY$121</f>
        <v>0</v>
      </c>
    </row>
    <row r="124" spans="1:51" ht="24.75" hidden="1" customHeight="1" x14ac:dyDescent="0.2">
      <c r="A124" s="961"/>
      <c r="B124" s="962"/>
      <c r="C124" s="962"/>
      <c r="D124" s="962"/>
      <c r="E124" s="962"/>
      <c r="F124" s="963"/>
      <c r="G124" s="306"/>
      <c r="H124" s="307"/>
      <c r="I124" s="307"/>
      <c r="J124" s="307"/>
      <c r="K124" s="308"/>
      <c r="L124" s="309"/>
      <c r="M124" s="310"/>
      <c r="N124" s="310"/>
      <c r="O124" s="310"/>
      <c r="P124" s="310"/>
      <c r="Q124" s="310"/>
      <c r="R124" s="310"/>
      <c r="S124" s="310"/>
      <c r="T124" s="310"/>
      <c r="U124" s="310"/>
      <c r="V124" s="310"/>
      <c r="W124" s="310"/>
      <c r="X124" s="311"/>
      <c r="Y124" s="312"/>
      <c r="Z124" s="313"/>
      <c r="AA124" s="313"/>
      <c r="AB124" s="314"/>
      <c r="AC124" s="306"/>
      <c r="AD124" s="307"/>
      <c r="AE124" s="307"/>
      <c r="AF124" s="307"/>
      <c r="AG124" s="308"/>
      <c r="AH124" s="309"/>
      <c r="AI124" s="310"/>
      <c r="AJ124" s="310"/>
      <c r="AK124" s="310"/>
      <c r="AL124" s="310"/>
      <c r="AM124" s="310"/>
      <c r="AN124" s="310"/>
      <c r="AO124" s="310"/>
      <c r="AP124" s="310"/>
      <c r="AQ124" s="310"/>
      <c r="AR124" s="310"/>
      <c r="AS124" s="310"/>
      <c r="AT124" s="311"/>
      <c r="AU124" s="312"/>
      <c r="AV124" s="313"/>
      <c r="AW124" s="313"/>
      <c r="AX124" s="315"/>
      <c r="AY124" s="34">
        <f t="shared" si="9"/>
        <v>0</v>
      </c>
    </row>
    <row r="125" spans="1:51" ht="24.75" hidden="1" customHeight="1" x14ac:dyDescent="0.2">
      <c r="A125" s="961"/>
      <c r="B125" s="962"/>
      <c r="C125" s="962"/>
      <c r="D125" s="962"/>
      <c r="E125" s="962"/>
      <c r="F125" s="963"/>
      <c r="G125" s="306"/>
      <c r="H125" s="307"/>
      <c r="I125" s="307"/>
      <c r="J125" s="307"/>
      <c r="K125" s="308"/>
      <c r="L125" s="309"/>
      <c r="M125" s="310"/>
      <c r="N125" s="310"/>
      <c r="O125" s="310"/>
      <c r="P125" s="310"/>
      <c r="Q125" s="310"/>
      <c r="R125" s="310"/>
      <c r="S125" s="310"/>
      <c r="T125" s="310"/>
      <c r="U125" s="310"/>
      <c r="V125" s="310"/>
      <c r="W125" s="310"/>
      <c r="X125" s="311"/>
      <c r="Y125" s="312"/>
      <c r="Z125" s="313"/>
      <c r="AA125" s="313"/>
      <c r="AB125" s="314"/>
      <c r="AC125" s="306"/>
      <c r="AD125" s="307"/>
      <c r="AE125" s="307"/>
      <c r="AF125" s="307"/>
      <c r="AG125" s="308"/>
      <c r="AH125" s="309"/>
      <c r="AI125" s="310"/>
      <c r="AJ125" s="310"/>
      <c r="AK125" s="310"/>
      <c r="AL125" s="310"/>
      <c r="AM125" s="310"/>
      <c r="AN125" s="310"/>
      <c r="AO125" s="310"/>
      <c r="AP125" s="310"/>
      <c r="AQ125" s="310"/>
      <c r="AR125" s="310"/>
      <c r="AS125" s="310"/>
      <c r="AT125" s="311"/>
      <c r="AU125" s="312"/>
      <c r="AV125" s="313"/>
      <c r="AW125" s="313"/>
      <c r="AX125" s="315"/>
      <c r="AY125" s="34">
        <f t="shared" si="9"/>
        <v>0</v>
      </c>
    </row>
    <row r="126" spans="1:51" ht="24.75" hidden="1" customHeight="1" x14ac:dyDescent="0.2">
      <c r="A126" s="961"/>
      <c r="B126" s="962"/>
      <c r="C126" s="962"/>
      <c r="D126" s="962"/>
      <c r="E126" s="962"/>
      <c r="F126" s="963"/>
      <c r="G126" s="306"/>
      <c r="H126" s="307"/>
      <c r="I126" s="307"/>
      <c r="J126" s="307"/>
      <c r="K126" s="308"/>
      <c r="L126" s="309"/>
      <c r="M126" s="310"/>
      <c r="N126" s="310"/>
      <c r="O126" s="310"/>
      <c r="P126" s="310"/>
      <c r="Q126" s="310"/>
      <c r="R126" s="310"/>
      <c r="S126" s="310"/>
      <c r="T126" s="310"/>
      <c r="U126" s="310"/>
      <c r="V126" s="310"/>
      <c r="W126" s="310"/>
      <c r="X126" s="311"/>
      <c r="Y126" s="312"/>
      <c r="Z126" s="313"/>
      <c r="AA126" s="313"/>
      <c r="AB126" s="314"/>
      <c r="AC126" s="306"/>
      <c r="AD126" s="307"/>
      <c r="AE126" s="307"/>
      <c r="AF126" s="307"/>
      <c r="AG126" s="308"/>
      <c r="AH126" s="309"/>
      <c r="AI126" s="310"/>
      <c r="AJ126" s="310"/>
      <c r="AK126" s="310"/>
      <c r="AL126" s="310"/>
      <c r="AM126" s="310"/>
      <c r="AN126" s="310"/>
      <c r="AO126" s="310"/>
      <c r="AP126" s="310"/>
      <c r="AQ126" s="310"/>
      <c r="AR126" s="310"/>
      <c r="AS126" s="310"/>
      <c r="AT126" s="311"/>
      <c r="AU126" s="312"/>
      <c r="AV126" s="313"/>
      <c r="AW126" s="313"/>
      <c r="AX126" s="315"/>
      <c r="AY126" s="34">
        <f t="shared" si="9"/>
        <v>0</v>
      </c>
    </row>
    <row r="127" spans="1:51" ht="24.75" hidden="1" customHeight="1" x14ac:dyDescent="0.2">
      <c r="A127" s="961"/>
      <c r="B127" s="962"/>
      <c r="C127" s="962"/>
      <c r="D127" s="962"/>
      <c r="E127" s="962"/>
      <c r="F127" s="963"/>
      <c r="G127" s="306"/>
      <c r="H127" s="307"/>
      <c r="I127" s="307"/>
      <c r="J127" s="307"/>
      <c r="K127" s="308"/>
      <c r="L127" s="309"/>
      <c r="M127" s="310"/>
      <c r="N127" s="310"/>
      <c r="O127" s="310"/>
      <c r="P127" s="310"/>
      <c r="Q127" s="310"/>
      <c r="R127" s="310"/>
      <c r="S127" s="310"/>
      <c r="T127" s="310"/>
      <c r="U127" s="310"/>
      <c r="V127" s="310"/>
      <c r="W127" s="310"/>
      <c r="X127" s="311"/>
      <c r="Y127" s="312"/>
      <c r="Z127" s="313"/>
      <c r="AA127" s="313"/>
      <c r="AB127" s="314"/>
      <c r="AC127" s="306"/>
      <c r="AD127" s="307"/>
      <c r="AE127" s="307"/>
      <c r="AF127" s="307"/>
      <c r="AG127" s="308"/>
      <c r="AH127" s="309"/>
      <c r="AI127" s="310"/>
      <c r="AJ127" s="310"/>
      <c r="AK127" s="310"/>
      <c r="AL127" s="310"/>
      <c r="AM127" s="310"/>
      <c r="AN127" s="310"/>
      <c r="AO127" s="310"/>
      <c r="AP127" s="310"/>
      <c r="AQ127" s="310"/>
      <c r="AR127" s="310"/>
      <c r="AS127" s="310"/>
      <c r="AT127" s="311"/>
      <c r="AU127" s="312"/>
      <c r="AV127" s="313"/>
      <c r="AW127" s="313"/>
      <c r="AX127" s="315"/>
      <c r="AY127" s="34">
        <f t="shared" si="9"/>
        <v>0</v>
      </c>
    </row>
    <row r="128" spans="1:51" ht="24.75" hidden="1" customHeight="1" x14ac:dyDescent="0.2">
      <c r="A128" s="961"/>
      <c r="B128" s="962"/>
      <c r="C128" s="962"/>
      <c r="D128" s="962"/>
      <c r="E128" s="962"/>
      <c r="F128" s="963"/>
      <c r="G128" s="306"/>
      <c r="H128" s="307"/>
      <c r="I128" s="307"/>
      <c r="J128" s="307"/>
      <c r="K128" s="308"/>
      <c r="L128" s="309"/>
      <c r="M128" s="310"/>
      <c r="N128" s="310"/>
      <c r="O128" s="310"/>
      <c r="P128" s="310"/>
      <c r="Q128" s="310"/>
      <c r="R128" s="310"/>
      <c r="S128" s="310"/>
      <c r="T128" s="310"/>
      <c r="U128" s="310"/>
      <c r="V128" s="310"/>
      <c r="W128" s="310"/>
      <c r="X128" s="311"/>
      <c r="Y128" s="312"/>
      <c r="Z128" s="313"/>
      <c r="AA128" s="313"/>
      <c r="AB128" s="314"/>
      <c r="AC128" s="306"/>
      <c r="AD128" s="307"/>
      <c r="AE128" s="307"/>
      <c r="AF128" s="307"/>
      <c r="AG128" s="308"/>
      <c r="AH128" s="309"/>
      <c r="AI128" s="310"/>
      <c r="AJ128" s="310"/>
      <c r="AK128" s="310"/>
      <c r="AL128" s="310"/>
      <c r="AM128" s="310"/>
      <c r="AN128" s="310"/>
      <c r="AO128" s="310"/>
      <c r="AP128" s="310"/>
      <c r="AQ128" s="310"/>
      <c r="AR128" s="310"/>
      <c r="AS128" s="310"/>
      <c r="AT128" s="311"/>
      <c r="AU128" s="312"/>
      <c r="AV128" s="313"/>
      <c r="AW128" s="313"/>
      <c r="AX128" s="315"/>
      <c r="AY128" s="34">
        <f t="shared" si="9"/>
        <v>0</v>
      </c>
    </row>
    <row r="129" spans="1:51" ht="24.75" hidden="1" customHeight="1" x14ac:dyDescent="0.2">
      <c r="A129" s="961"/>
      <c r="B129" s="962"/>
      <c r="C129" s="962"/>
      <c r="D129" s="962"/>
      <c r="E129" s="962"/>
      <c r="F129" s="963"/>
      <c r="G129" s="306"/>
      <c r="H129" s="307"/>
      <c r="I129" s="307"/>
      <c r="J129" s="307"/>
      <c r="K129" s="308"/>
      <c r="L129" s="309"/>
      <c r="M129" s="310"/>
      <c r="N129" s="310"/>
      <c r="O129" s="310"/>
      <c r="P129" s="310"/>
      <c r="Q129" s="310"/>
      <c r="R129" s="310"/>
      <c r="S129" s="310"/>
      <c r="T129" s="310"/>
      <c r="U129" s="310"/>
      <c r="V129" s="310"/>
      <c r="W129" s="310"/>
      <c r="X129" s="311"/>
      <c r="Y129" s="312"/>
      <c r="Z129" s="313"/>
      <c r="AA129" s="313"/>
      <c r="AB129" s="314"/>
      <c r="AC129" s="306"/>
      <c r="AD129" s="307"/>
      <c r="AE129" s="307"/>
      <c r="AF129" s="307"/>
      <c r="AG129" s="308"/>
      <c r="AH129" s="309"/>
      <c r="AI129" s="310"/>
      <c r="AJ129" s="310"/>
      <c r="AK129" s="310"/>
      <c r="AL129" s="310"/>
      <c r="AM129" s="310"/>
      <c r="AN129" s="310"/>
      <c r="AO129" s="310"/>
      <c r="AP129" s="310"/>
      <c r="AQ129" s="310"/>
      <c r="AR129" s="310"/>
      <c r="AS129" s="310"/>
      <c r="AT129" s="311"/>
      <c r="AU129" s="312"/>
      <c r="AV129" s="313"/>
      <c r="AW129" s="313"/>
      <c r="AX129" s="315"/>
      <c r="AY129" s="34">
        <f t="shared" si="9"/>
        <v>0</v>
      </c>
    </row>
    <row r="130" spans="1:51" ht="24.75" hidden="1" customHeight="1" x14ac:dyDescent="0.2">
      <c r="A130" s="961"/>
      <c r="B130" s="962"/>
      <c r="C130" s="962"/>
      <c r="D130" s="962"/>
      <c r="E130" s="962"/>
      <c r="F130" s="963"/>
      <c r="G130" s="306"/>
      <c r="H130" s="307"/>
      <c r="I130" s="307"/>
      <c r="J130" s="307"/>
      <c r="K130" s="308"/>
      <c r="L130" s="309"/>
      <c r="M130" s="310"/>
      <c r="N130" s="310"/>
      <c r="O130" s="310"/>
      <c r="P130" s="310"/>
      <c r="Q130" s="310"/>
      <c r="R130" s="310"/>
      <c r="S130" s="310"/>
      <c r="T130" s="310"/>
      <c r="U130" s="310"/>
      <c r="V130" s="310"/>
      <c r="W130" s="310"/>
      <c r="X130" s="311"/>
      <c r="Y130" s="312"/>
      <c r="Z130" s="313"/>
      <c r="AA130" s="313"/>
      <c r="AB130" s="314"/>
      <c r="AC130" s="306"/>
      <c r="AD130" s="307"/>
      <c r="AE130" s="307"/>
      <c r="AF130" s="307"/>
      <c r="AG130" s="308"/>
      <c r="AH130" s="309"/>
      <c r="AI130" s="310"/>
      <c r="AJ130" s="310"/>
      <c r="AK130" s="310"/>
      <c r="AL130" s="310"/>
      <c r="AM130" s="310"/>
      <c r="AN130" s="310"/>
      <c r="AO130" s="310"/>
      <c r="AP130" s="310"/>
      <c r="AQ130" s="310"/>
      <c r="AR130" s="310"/>
      <c r="AS130" s="310"/>
      <c r="AT130" s="311"/>
      <c r="AU130" s="312"/>
      <c r="AV130" s="313"/>
      <c r="AW130" s="313"/>
      <c r="AX130" s="315"/>
      <c r="AY130" s="34">
        <f t="shared" si="9"/>
        <v>0</v>
      </c>
    </row>
    <row r="131" spans="1:51" ht="24.75" hidden="1" customHeight="1" x14ac:dyDescent="0.2">
      <c r="A131" s="961"/>
      <c r="B131" s="962"/>
      <c r="C131" s="962"/>
      <c r="D131" s="962"/>
      <c r="E131" s="962"/>
      <c r="F131" s="963"/>
      <c r="G131" s="306"/>
      <c r="H131" s="307"/>
      <c r="I131" s="307"/>
      <c r="J131" s="307"/>
      <c r="K131" s="308"/>
      <c r="L131" s="309"/>
      <c r="M131" s="310"/>
      <c r="N131" s="310"/>
      <c r="O131" s="310"/>
      <c r="P131" s="310"/>
      <c r="Q131" s="310"/>
      <c r="R131" s="310"/>
      <c r="S131" s="310"/>
      <c r="T131" s="310"/>
      <c r="U131" s="310"/>
      <c r="V131" s="310"/>
      <c r="W131" s="310"/>
      <c r="X131" s="311"/>
      <c r="Y131" s="312"/>
      <c r="Z131" s="313"/>
      <c r="AA131" s="313"/>
      <c r="AB131" s="314"/>
      <c r="AC131" s="306"/>
      <c r="AD131" s="307"/>
      <c r="AE131" s="307"/>
      <c r="AF131" s="307"/>
      <c r="AG131" s="308"/>
      <c r="AH131" s="309"/>
      <c r="AI131" s="310"/>
      <c r="AJ131" s="310"/>
      <c r="AK131" s="310"/>
      <c r="AL131" s="310"/>
      <c r="AM131" s="310"/>
      <c r="AN131" s="310"/>
      <c r="AO131" s="310"/>
      <c r="AP131" s="310"/>
      <c r="AQ131" s="310"/>
      <c r="AR131" s="310"/>
      <c r="AS131" s="310"/>
      <c r="AT131" s="311"/>
      <c r="AU131" s="312"/>
      <c r="AV131" s="313"/>
      <c r="AW131" s="313"/>
      <c r="AX131" s="315"/>
      <c r="AY131" s="34">
        <f t="shared" si="9"/>
        <v>0</v>
      </c>
    </row>
    <row r="132" spans="1:51" ht="24.75" hidden="1" customHeight="1" x14ac:dyDescent="0.2">
      <c r="A132" s="961"/>
      <c r="B132" s="962"/>
      <c r="C132" s="962"/>
      <c r="D132" s="962"/>
      <c r="E132" s="962"/>
      <c r="F132" s="963"/>
      <c r="G132" s="306"/>
      <c r="H132" s="307"/>
      <c r="I132" s="307"/>
      <c r="J132" s="307"/>
      <c r="K132" s="308"/>
      <c r="L132" s="309"/>
      <c r="M132" s="310"/>
      <c r="N132" s="310"/>
      <c r="O132" s="310"/>
      <c r="P132" s="310"/>
      <c r="Q132" s="310"/>
      <c r="R132" s="310"/>
      <c r="S132" s="310"/>
      <c r="T132" s="310"/>
      <c r="U132" s="310"/>
      <c r="V132" s="310"/>
      <c r="W132" s="310"/>
      <c r="X132" s="311"/>
      <c r="Y132" s="312"/>
      <c r="Z132" s="313"/>
      <c r="AA132" s="313"/>
      <c r="AB132" s="314"/>
      <c r="AC132" s="306"/>
      <c r="AD132" s="307"/>
      <c r="AE132" s="307"/>
      <c r="AF132" s="307"/>
      <c r="AG132" s="308"/>
      <c r="AH132" s="309"/>
      <c r="AI132" s="310"/>
      <c r="AJ132" s="310"/>
      <c r="AK132" s="310"/>
      <c r="AL132" s="310"/>
      <c r="AM132" s="310"/>
      <c r="AN132" s="310"/>
      <c r="AO132" s="310"/>
      <c r="AP132" s="310"/>
      <c r="AQ132" s="310"/>
      <c r="AR132" s="310"/>
      <c r="AS132" s="310"/>
      <c r="AT132" s="311"/>
      <c r="AU132" s="312"/>
      <c r="AV132" s="313"/>
      <c r="AW132" s="313"/>
      <c r="AX132" s="315"/>
      <c r="AY132" s="34">
        <f t="shared" si="9"/>
        <v>0</v>
      </c>
    </row>
    <row r="133" spans="1:51" ht="24.75" hidden="1" customHeight="1" thickBot="1" x14ac:dyDescent="0.25">
      <c r="A133" s="961"/>
      <c r="B133" s="962"/>
      <c r="C133" s="962"/>
      <c r="D133" s="962"/>
      <c r="E133" s="962"/>
      <c r="F133" s="963"/>
      <c r="G133" s="297" t="s">
        <v>18</v>
      </c>
      <c r="H133" s="298"/>
      <c r="I133" s="298"/>
      <c r="J133" s="298"/>
      <c r="K133" s="298"/>
      <c r="L133" s="299"/>
      <c r="M133" s="300"/>
      <c r="N133" s="300"/>
      <c r="O133" s="300"/>
      <c r="P133" s="300"/>
      <c r="Q133" s="300"/>
      <c r="R133" s="300"/>
      <c r="S133" s="300"/>
      <c r="T133" s="300"/>
      <c r="U133" s="300"/>
      <c r="V133" s="300"/>
      <c r="W133" s="300"/>
      <c r="X133" s="301"/>
      <c r="Y133" s="302">
        <f>SUM(Y123:AB132)</f>
        <v>0</v>
      </c>
      <c r="Z133" s="303"/>
      <c r="AA133" s="303"/>
      <c r="AB133" s="304"/>
      <c r="AC133" s="297" t="s">
        <v>18</v>
      </c>
      <c r="AD133" s="298"/>
      <c r="AE133" s="298"/>
      <c r="AF133" s="298"/>
      <c r="AG133" s="298"/>
      <c r="AH133" s="299"/>
      <c r="AI133" s="300"/>
      <c r="AJ133" s="300"/>
      <c r="AK133" s="300"/>
      <c r="AL133" s="300"/>
      <c r="AM133" s="300"/>
      <c r="AN133" s="300"/>
      <c r="AO133" s="300"/>
      <c r="AP133" s="300"/>
      <c r="AQ133" s="300"/>
      <c r="AR133" s="300"/>
      <c r="AS133" s="300"/>
      <c r="AT133" s="301"/>
      <c r="AU133" s="302">
        <f>SUM(AU123:AX132)</f>
        <v>0</v>
      </c>
      <c r="AV133" s="303"/>
      <c r="AW133" s="303"/>
      <c r="AX133" s="305"/>
      <c r="AY133" s="34">
        <f t="shared" si="9"/>
        <v>0</v>
      </c>
    </row>
    <row r="134" spans="1:51" ht="30" hidden="1" customHeight="1" x14ac:dyDescent="0.2">
      <c r="A134" s="961"/>
      <c r="B134" s="962"/>
      <c r="C134" s="962"/>
      <c r="D134" s="962"/>
      <c r="E134" s="962"/>
      <c r="F134" s="963"/>
      <c r="G134" s="328" t="s">
        <v>255</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256</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c r="AY134">
        <f>COUNTA($G$136,$AC$136)</f>
        <v>0</v>
      </c>
    </row>
    <row r="135" spans="1:51" ht="24.75" hidden="1" customHeight="1" x14ac:dyDescent="0.2">
      <c r="A135" s="961"/>
      <c r="B135" s="962"/>
      <c r="C135" s="962"/>
      <c r="D135" s="962"/>
      <c r="E135" s="962"/>
      <c r="F135" s="963"/>
      <c r="G135" s="332" t="s">
        <v>15</v>
      </c>
      <c r="H135" s="333"/>
      <c r="I135" s="333"/>
      <c r="J135" s="333"/>
      <c r="K135" s="333"/>
      <c r="L135" s="334" t="s">
        <v>16</v>
      </c>
      <c r="M135" s="333"/>
      <c r="N135" s="333"/>
      <c r="O135" s="333"/>
      <c r="P135" s="333"/>
      <c r="Q135" s="333"/>
      <c r="R135" s="333"/>
      <c r="S135" s="333"/>
      <c r="T135" s="333"/>
      <c r="U135" s="333"/>
      <c r="V135" s="333"/>
      <c r="W135" s="333"/>
      <c r="X135" s="335"/>
      <c r="Y135" s="336" t="s">
        <v>17</v>
      </c>
      <c r="Z135" s="337"/>
      <c r="AA135" s="337"/>
      <c r="AB135" s="338"/>
      <c r="AC135" s="332" t="s">
        <v>15</v>
      </c>
      <c r="AD135" s="333"/>
      <c r="AE135" s="333"/>
      <c r="AF135" s="333"/>
      <c r="AG135" s="333"/>
      <c r="AH135" s="334" t="s">
        <v>16</v>
      </c>
      <c r="AI135" s="333"/>
      <c r="AJ135" s="333"/>
      <c r="AK135" s="333"/>
      <c r="AL135" s="333"/>
      <c r="AM135" s="333"/>
      <c r="AN135" s="333"/>
      <c r="AO135" s="333"/>
      <c r="AP135" s="333"/>
      <c r="AQ135" s="333"/>
      <c r="AR135" s="333"/>
      <c r="AS135" s="333"/>
      <c r="AT135" s="335"/>
      <c r="AU135" s="336" t="s">
        <v>17</v>
      </c>
      <c r="AV135" s="337"/>
      <c r="AW135" s="337"/>
      <c r="AX135" s="339"/>
      <c r="AY135" s="34">
        <f>$AY$134</f>
        <v>0</v>
      </c>
    </row>
    <row r="136" spans="1:51" ht="24.75" hidden="1" customHeight="1" x14ac:dyDescent="0.2">
      <c r="A136" s="961"/>
      <c r="B136" s="962"/>
      <c r="C136" s="962"/>
      <c r="D136" s="962"/>
      <c r="E136" s="962"/>
      <c r="F136" s="963"/>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c r="AY136" s="34">
        <f t="shared" ref="AY136:AY146" si="10">$AY$134</f>
        <v>0</v>
      </c>
    </row>
    <row r="137" spans="1:51" ht="24.75" hidden="1" customHeight="1" x14ac:dyDescent="0.2">
      <c r="A137" s="961"/>
      <c r="B137" s="962"/>
      <c r="C137" s="962"/>
      <c r="D137" s="962"/>
      <c r="E137" s="962"/>
      <c r="F137" s="963"/>
      <c r="G137" s="306"/>
      <c r="H137" s="307"/>
      <c r="I137" s="307"/>
      <c r="J137" s="307"/>
      <c r="K137" s="308"/>
      <c r="L137" s="309"/>
      <c r="M137" s="310"/>
      <c r="N137" s="310"/>
      <c r="O137" s="310"/>
      <c r="P137" s="310"/>
      <c r="Q137" s="310"/>
      <c r="R137" s="310"/>
      <c r="S137" s="310"/>
      <c r="T137" s="310"/>
      <c r="U137" s="310"/>
      <c r="V137" s="310"/>
      <c r="W137" s="310"/>
      <c r="X137" s="311"/>
      <c r="Y137" s="312"/>
      <c r="Z137" s="313"/>
      <c r="AA137" s="313"/>
      <c r="AB137" s="314"/>
      <c r="AC137" s="306"/>
      <c r="AD137" s="307"/>
      <c r="AE137" s="307"/>
      <c r="AF137" s="307"/>
      <c r="AG137" s="308"/>
      <c r="AH137" s="309"/>
      <c r="AI137" s="310"/>
      <c r="AJ137" s="310"/>
      <c r="AK137" s="310"/>
      <c r="AL137" s="310"/>
      <c r="AM137" s="310"/>
      <c r="AN137" s="310"/>
      <c r="AO137" s="310"/>
      <c r="AP137" s="310"/>
      <c r="AQ137" s="310"/>
      <c r="AR137" s="310"/>
      <c r="AS137" s="310"/>
      <c r="AT137" s="311"/>
      <c r="AU137" s="312"/>
      <c r="AV137" s="313"/>
      <c r="AW137" s="313"/>
      <c r="AX137" s="315"/>
      <c r="AY137" s="34">
        <f t="shared" si="10"/>
        <v>0</v>
      </c>
    </row>
    <row r="138" spans="1:51" ht="24.75" hidden="1" customHeight="1" x14ac:dyDescent="0.2">
      <c r="A138" s="961"/>
      <c r="B138" s="962"/>
      <c r="C138" s="962"/>
      <c r="D138" s="962"/>
      <c r="E138" s="962"/>
      <c r="F138" s="963"/>
      <c r="G138" s="306"/>
      <c r="H138" s="307"/>
      <c r="I138" s="307"/>
      <c r="J138" s="307"/>
      <c r="K138" s="308"/>
      <c r="L138" s="309"/>
      <c r="M138" s="310"/>
      <c r="N138" s="310"/>
      <c r="O138" s="310"/>
      <c r="P138" s="310"/>
      <c r="Q138" s="310"/>
      <c r="R138" s="310"/>
      <c r="S138" s="310"/>
      <c r="T138" s="310"/>
      <c r="U138" s="310"/>
      <c r="V138" s="310"/>
      <c r="W138" s="310"/>
      <c r="X138" s="311"/>
      <c r="Y138" s="312"/>
      <c r="Z138" s="313"/>
      <c r="AA138" s="313"/>
      <c r="AB138" s="314"/>
      <c r="AC138" s="306"/>
      <c r="AD138" s="307"/>
      <c r="AE138" s="307"/>
      <c r="AF138" s="307"/>
      <c r="AG138" s="308"/>
      <c r="AH138" s="309"/>
      <c r="AI138" s="310"/>
      <c r="AJ138" s="310"/>
      <c r="AK138" s="310"/>
      <c r="AL138" s="310"/>
      <c r="AM138" s="310"/>
      <c r="AN138" s="310"/>
      <c r="AO138" s="310"/>
      <c r="AP138" s="310"/>
      <c r="AQ138" s="310"/>
      <c r="AR138" s="310"/>
      <c r="AS138" s="310"/>
      <c r="AT138" s="311"/>
      <c r="AU138" s="312"/>
      <c r="AV138" s="313"/>
      <c r="AW138" s="313"/>
      <c r="AX138" s="315"/>
      <c r="AY138" s="34">
        <f t="shared" si="10"/>
        <v>0</v>
      </c>
    </row>
    <row r="139" spans="1:51" ht="24.75" hidden="1" customHeight="1" x14ac:dyDescent="0.2">
      <c r="A139" s="961"/>
      <c r="B139" s="962"/>
      <c r="C139" s="962"/>
      <c r="D139" s="962"/>
      <c r="E139" s="962"/>
      <c r="F139" s="963"/>
      <c r="G139" s="306"/>
      <c r="H139" s="307"/>
      <c r="I139" s="307"/>
      <c r="J139" s="307"/>
      <c r="K139" s="308"/>
      <c r="L139" s="309"/>
      <c r="M139" s="310"/>
      <c r="N139" s="310"/>
      <c r="O139" s="310"/>
      <c r="P139" s="310"/>
      <c r="Q139" s="310"/>
      <c r="R139" s="310"/>
      <c r="S139" s="310"/>
      <c r="T139" s="310"/>
      <c r="U139" s="310"/>
      <c r="V139" s="310"/>
      <c r="W139" s="310"/>
      <c r="X139" s="311"/>
      <c r="Y139" s="312"/>
      <c r="Z139" s="313"/>
      <c r="AA139" s="313"/>
      <c r="AB139" s="314"/>
      <c r="AC139" s="306"/>
      <c r="AD139" s="307"/>
      <c r="AE139" s="307"/>
      <c r="AF139" s="307"/>
      <c r="AG139" s="308"/>
      <c r="AH139" s="309"/>
      <c r="AI139" s="310"/>
      <c r="AJ139" s="310"/>
      <c r="AK139" s="310"/>
      <c r="AL139" s="310"/>
      <c r="AM139" s="310"/>
      <c r="AN139" s="310"/>
      <c r="AO139" s="310"/>
      <c r="AP139" s="310"/>
      <c r="AQ139" s="310"/>
      <c r="AR139" s="310"/>
      <c r="AS139" s="310"/>
      <c r="AT139" s="311"/>
      <c r="AU139" s="312"/>
      <c r="AV139" s="313"/>
      <c r="AW139" s="313"/>
      <c r="AX139" s="315"/>
      <c r="AY139" s="34">
        <f t="shared" si="10"/>
        <v>0</v>
      </c>
    </row>
    <row r="140" spans="1:51" ht="24.75" hidden="1" customHeight="1" x14ac:dyDescent="0.2">
      <c r="A140" s="961"/>
      <c r="B140" s="962"/>
      <c r="C140" s="962"/>
      <c r="D140" s="962"/>
      <c r="E140" s="962"/>
      <c r="F140" s="963"/>
      <c r="G140" s="306"/>
      <c r="H140" s="307"/>
      <c r="I140" s="307"/>
      <c r="J140" s="307"/>
      <c r="K140" s="308"/>
      <c r="L140" s="309"/>
      <c r="M140" s="310"/>
      <c r="N140" s="310"/>
      <c r="O140" s="310"/>
      <c r="P140" s="310"/>
      <c r="Q140" s="310"/>
      <c r="R140" s="310"/>
      <c r="S140" s="310"/>
      <c r="T140" s="310"/>
      <c r="U140" s="310"/>
      <c r="V140" s="310"/>
      <c r="W140" s="310"/>
      <c r="X140" s="311"/>
      <c r="Y140" s="312"/>
      <c r="Z140" s="313"/>
      <c r="AA140" s="313"/>
      <c r="AB140" s="314"/>
      <c r="AC140" s="306"/>
      <c r="AD140" s="307"/>
      <c r="AE140" s="307"/>
      <c r="AF140" s="307"/>
      <c r="AG140" s="308"/>
      <c r="AH140" s="309"/>
      <c r="AI140" s="310"/>
      <c r="AJ140" s="310"/>
      <c r="AK140" s="310"/>
      <c r="AL140" s="310"/>
      <c r="AM140" s="310"/>
      <c r="AN140" s="310"/>
      <c r="AO140" s="310"/>
      <c r="AP140" s="310"/>
      <c r="AQ140" s="310"/>
      <c r="AR140" s="310"/>
      <c r="AS140" s="310"/>
      <c r="AT140" s="311"/>
      <c r="AU140" s="312"/>
      <c r="AV140" s="313"/>
      <c r="AW140" s="313"/>
      <c r="AX140" s="315"/>
      <c r="AY140" s="34">
        <f t="shared" si="10"/>
        <v>0</v>
      </c>
    </row>
    <row r="141" spans="1:51" ht="24.75" hidden="1" customHeight="1" x14ac:dyDescent="0.2">
      <c r="A141" s="961"/>
      <c r="B141" s="962"/>
      <c r="C141" s="962"/>
      <c r="D141" s="962"/>
      <c r="E141" s="962"/>
      <c r="F141" s="963"/>
      <c r="G141" s="306"/>
      <c r="H141" s="307"/>
      <c r="I141" s="307"/>
      <c r="J141" s="307"/>
      <c r="K141" s="308"/>
      <c r="L141" s="309"/>
      <c r="M141" s="310"/>
      <c r="N141" s="310"/>
      <c r="O141" s="310"/>
      <c r="P141" s="310"/>
      <c r="Q141" s="310"/>
      <c r="R141" s="310"/>
      <c r="S141" s="310"/>
      <c r="T141" s="310"/>
      <c r="U141" s="310"/>
      <c r="V141" s="310"/>
      <c r="W141" s="310"/>
      <c r="X141" s="311"/>
      <c r="Y141" s="312"/>
      <c r="Z141" s="313"/>
      <c r="AA141" s="313"/>
      <c r="AB141" s="314"/>
      <c r="AC141" s="306"/>
      <c r="AD141" s="307"/>
      <c r="AE141" s="307"/>
      <c r="AF141" s="307"/>
      <c r="AG141" s="308"/>
      <c r="AH141" s="309"/>
      <c r="AI141" s="310"/>
      <c r="AJ141" s="310"/>
      <c r="AK141" s="310"/>
      <c r="AL141" s="310"/>
      <c r="AM141" s="310"/>
      <c r="AN141" s="310"/>
      <c r="AO141" s="310"/>
      <c r="AP141" s="310"/>
      <c r="AQ141" s="310"/>
      <c r="AR141" s="310"/>
      <c r="AS141" s="310"/>
      <c r="AT141" s="311"/>
      <c r="AU141" s="312"/>
      <c r="AV141" s="313"/>
      <c r="AW141" s="313"/>
      <c r="AX141" s="315"/>
      <c r="AY141" s="34">
        <f t="shared" si="10"/>
        <v>0</v>
      </c>
    </row>
    <row r="142" spans="1:51" ht="24.75" hidden="1" customHeight="1" x14ac:dyDescent="0.2">
      <c r="A142" s="961"/>
      <c r="B142" s="962"/>
      <c r="C142" s="962"/>
      <c r="D142" s="962"/>
      <c r="E142" s="962"/>
      <c r="F142" s="963"/>
      <c r="G142" s="306"/>
      <c r="H142" s="307"/>
      <c r="I142" s="307"/>
      <c r="J142" s="307"/>
      <c r="K142" s="308"/>
      <c r="L142" s="309"/>
      <c r="M142" s="310"/>
      <c r="N142" s="310"/>
      <c r="O142" s="310"/>
      <c r="P142" s="310"/>
      <c r="Q142" s="310"/>
      <c r="R142" s="310"/>
      <c r="S142" s="310"/>
      <c r="T142" s="310"/>
      <c r="U142" s="310"/>
      <c r="V142" s="310"/>
      <c r="W142" s="310"/>
      <c r="X142" s="311"/>
      <c r="Y142" s="312"/>
      <c r="Z142" s="313"/>
      <c r="AA142" s="313"/>
      <c r="AB142" s="314"/>
      <c r="AC142" s="306"/>
      <c r="AD142" s="307"/>
      <c r="AE142" s="307"/>
      <c r="AF142" s="307"/>
      <c r="AG142" s="308"/>
      <c r="AH142" s="309"/>
      <c r="AI142" s="310"/>
      <c r="AJ142" s="310"/>
      <c r="AK142" s="310"/>
      <c r="AL142" s="310"/>
      <c r="AM142" s="310"/>
      <c r="AN142" s="310"/>
      <c r="AO142" s="310"/>
      <c r="AP142" s="310"/>
      <c r="AQ142" s="310"/>
      <c r="AR142" s="310"/>
      <c r="AS142" s="310"/>
      <c r="AT142" s="311"/>
      <c r="AU142" s="312"/>
      <c r="AV142" s="313"/>
      <c r="AW142" s="313"/>
      <c r="AX142" s="315"/>
      <c r="AY142" s="34">
        <f t="shared" si="10"/>
        <v>0</v>
      </c>
    </row>
    <row r="143" spans="1:51" ht="24.75" hidden="1" customHeight="1" x14ac:dyDescent="0.2">
      <c r="A143" s="961"/>
      <c r="B143" s="962"/>
      <c r="C143" s="962"/>
      <c r="D143" s="962"/>
      <c r="E143" s="962"/>
      <c r="F143" s="963"/>
      <c r="G143" s="306"/>
      <c r="H143" s="307"/>
      <c r="I143" s="307"/>
      <c r="J143" s="307"/>
      <c r="K143" s="308"/>
      <c r="L143" s="309"/>
      <c r="M143" s="310"/>
      <c r="N143" s="310"/>
      <c r="O143" s="310"/>
      <c r="P143" s="310"/>
      <c r="Q143" s="310"/>
      <c r="R143" s="310"/>
      <c r="S143" s="310"/>
      <c r="T143" s="310"/>
      <c r="U143" s="310"/>
      <c r="V143" s="310"/>
      <c r="W143" s="310"/>
      <c r="X143" s="311"/>
      <c r="Y143" s="312"/>
      <c r="Z143" s="313"/>
      <c r="AA143" s="313"/>
      <c r="AB143" s="314"/>
      <c r="AC143" s="306"/>
      <c r="AD143" s="307"/>
      <c r="AE143" s="307"/>
      <c r="AF143" s="307"/>
      <c r="AG143" s="308"/>
      <c r="AH143" s="309"/>
      <c r="AI143" s="310"/>
      <c r="AJ143" s="310"/>
      <c r="AK143" s="310"/>
      <c r="AL143" s="310"/>
      <c r="AM143" s="310"/>
      <c r="AN143" s="310"/>
      <c r="AO143" s="310"/>
      <c r="AP143" s="310"/>
      <c r="AQ143" s="310"/>
      <c r="AR143" s="310"/>
      <c r="AS143" s="310"/>
      <c r="AT143" s="311"/>
      <c r="AU143" s="312"/>
      <c r="AV143" s="313"/>
      <c r="AW143" s="313"/>
      <c r="AX143" s="315"/>
      <c r="AY143" s="34">
        <f t="shared" si="10"/>
        <v>0</v>
      </c>
    </row>
    <row r="144" spans="1:51" ht="24.75" hidden="1" customHeight="1" x14ac:dyDescent="0.2">
      <c r="A144" s="961"/>
      <c r="B144" s="962"/>
      <c r="C144" s="962"/>
      <c r="D144" s="962"/>
      <c r="E144" s="962"/>
      <c r="F144" s="963"/>
      <c r="G144" s="306"/>
      <c r="H144" s="307"/>
      <c r="I144" s="307"/>
      <c r="J144" s="307"/>
      <c r="K144" s="308"/>
      <c r="L144" s="309"/>
      <c r="M144" s="310"/>
      <c r="N144" s="310"/>
      <c r="O144" s="310"/>
      <c r="P144" s="310"/>
      <c r="Q144" s="310"/>
      <c r="R144" s="310"/>
      <c r="S144" s="310"/>
      <c r="T144" s="310"/>
      <c r="U144" s="310"/>
      <c r="V144" s="310"/>
      <c r="W144" s="310"/>
      <c r="X144" s="311"/>
      <c r="Y144" s="312"/>
      <c r="Z144" s="313"/>
      <c r="AA144" s="313"/>
      <c r="AB144" s="314"/>
      <c r="AC144" s="306"/>
      <c r="AD144" s="307"/>
      <c r="AE144" s="307"/>
      <c r="AF144" s="307"/>
      <c r="AG144" s="308"/>
      <c r="AH144" s="309"/>
      <c r="AI144" s="310"/>
      <c r="AJ144" s="310"/>
      <c r="AK144" s="310"/>
      <c r="AL144" s="310"/>
      <c r="AM144" s="310"/>
      <c r="AN144" s="310"/>
      <c r="AO144" s="310"/>
      <c r="AP144" s="310"/>
      <c r="AQ144" s="310"/>
      <c r="AR144" s="310"/>
      <c r="AS144" s="310"/>
      <c r="AT144" s="311"/>
      <c r="AU144" s="312"/>
      <c r="AV144" s="313"/>
      <c r="AW144" s="313"/>
      <c r="AX144" s="315"/>
      <c r="AY144" s="34">
        <f t="shared" si="10"/>
        <v>0</v>
      </c>
    </row>
    <row r="145" spans="1:51" ht="24.75" hidden="1" customHeight="1" x14ac:dyDescent="0.2">
      <c r="A145" s="961"/>
      <c r="B145" s="962"/>
      <c r="C145" s="962"/>
      <c r="D145" s="962"/>
      <c r="E145" s="962"/>
      <c r="F145" s="963"/>
      <c r="G145" s="306"/>
      <c r="H145" s="307"/>
      <c r="I145" s="307"/>
      <c r="J145" s="307"/>
      <c r="K145" s="308"/>
      <c r="L145" s="309"/>
      <c r="M145" s="310"/>
      <c r="N145" s="310"/>
      <c r="O145" s="310"/>
      <c r="P145" s="310"/>
      <c r="Q145" s="310"/>
      <c r="R145" s="310"/>
      <c r="S145" s="310"/>
      <c r="T145" s="310"/>
      <c r="U145" s="310"/>
      <c r="V145" s="310"/>
      <c r="W145" s="310"/>
      <c r="X145" s="311"/>
      <c r="Y145" s="312"/>
      <c r="Z145" s="313"/>
      <c r="AA145" s="313"/>
      <c r="AB145" s="314"/>
      <c r="AC145" s="306"/>
      <c r="AD145" s="307"/>
      <c r="AE145" s="307"/>
      <c r="AF145" s="307"/>
      <c r="AG145" s="308"/>
      <c r="AH145" s="309"/>
      <c r="AI145" s="310"/>
      <c r="AJ145" s="310"/>
      <c r="AK145" s="310"/>
      <c r="AL145" s="310"/>
      <c r="AM145" s="310"/>
      <c r="AN145" s="310"/>
      <c r="AO145" s="310"/>
      <c r="AP145" s="310"/>
      <c r="AQ145" s="310"/>
      <c r="AR145" s="310"/>
      <c r="AS145" s="310"/>
      <c r="AT145" s="311"/>
      <c r="AU145" s="312"/>
      <c r="AV145" s="313"/>
      <c r="AW145" s="313"/>
      <c r="AX145" s="315"/>
      <c r="AY145" s="34">
        <f t="shared" si="10"/>
        <v>0</v>
      </c>
    </row>
    <row r="146" spans="1:51" ht="24.75" hidden="1" customHeight="1" thickBot="1" x14ac:dyDescent="0.25">
      <c r="A146" s="961"/>
      <c r="B146" s="962"/>
      <c r="C146" s="962"/>
      <c r="D146" s="962"/>
      <c r="E146" s="962"/>
      <c r="F146" s="963"/>
      <c r="G146" s="297" t="s">
        <v>18</v>
      </c>
      <c r="H146" s="298"/>
      <c r="I146" s="298"/>
      <c r="J146" s="298"/>
      <c r="K146" s="298"/>
      <c r="L146" s="299"/>
      <c r="M146" s="300"/>
      <c r="N146" s="300"/>
      <c r="O146" s="300"/>
      <c r="P146" s="300"/>
      <c r="Q146" s="300"/>
      <c r="R146" s="300"/>
      <c r="S146" s="300"/>
      <c r="T146" s="300"/>
      <c r="U146" s="300"/>
      <c r="V146" s="300"/>
      <c r="W146" s="300"/>
      <c r="X146" s="301"/>
      <c r="Y146" s="302">
        <f>SUM(Y136:AB145)</f>
        <v>0</v>
      </c>
      <c r="Z146" s="303"/>
      <c r="AA146" s="303"/>
      <c r="AB146" s="304"/>
      <c r="AC146" s="297" t="s">
        <v>18</v>
      </c>
      <c r="AD146" s="298"/>
      <c r="AE146" s="298"/>
      <c r="AF146" s="298"/>
      <c r="AG146" s="298"/>
      <c r="AH146" s="299"/>
      <c r="AI146" s="300"/>
      <c r="AJ146" s="300"/>
      <c r="AK146" s="300"/>
      <c r="AL146" s="300"/>
      <c r="AM146" s="300"/>
      <c r="AN146" s="300"/>
      <c r="AO146" s="300"/>
      <c r="AP146" s="300"/>
      <c r="AQ146" s="300"/>
      <c r="AR146" s="300"/>
      <c r="AS146" s="300"/>
      <c r="AT146" s="301"/>
      <c r="AU146" s="302">
        <f>SUM(AU136:AX145)</f>
        <v>0</v>
      </c>
      <c r="AV146" s="303"/>
      <c r="AW146" s="303"/>
      <c r="AX146" s="305"/>
      <c r="AY146" s="34">
        <f t="shared" si="10"/>
        <v>0</v>
      </c>
    </row>
    <row r="147" spans="1:51" ht="30" hidden="1" customHeight="1" x14ac:dyDescent="0.2">
      <c r="A147" s="961"/>
      <c r="B147" s="962"/>
      <c r="C147" s="962"/>
      <c r="D147" s="962"/>
      <c r="E147" s="962"/>
      <c r="F147" s="963"/>
      <c r="G147" s="328" t="s">
        <v>257</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175</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c r="AY147">
        <f>COUNTA($G$149,$AC$149)</f>
        <v>0</v>
      </c>
    </row>
    <row r="148" spans="1:51" ht="24.75" hidden="1" customHeight="1" x14ac:dyDescent="0.2">
      <c r="A148" s="961"/>
      <c r="B148" s="962"/>
      <c r="C148" s="962"/>
      <c r="D148" s="962"/>
      <c r="E148" s="962"/>
      <c r="F148" s="963"/>
      <c r="G148" s="332" t="s">
        <v>15</v>
      </c>
      <c r="H148" s="333"/>
      <c r="I148" s="333"/>
      <c r="J148" s="333"/>
      <c r="K148" s="333"/>
      <c r="L148" s="334" t="s">
        <v>16</v>
      </c>
      <c r="M148" s="333"/>
      <c r="N148" s="333"/>
      <c r="O148" s="333"/>
      <c r="P148" s="333"/>
      <c r="Q148" s="333"/>
      <c r="R148" s="333"/>
      <c r="S148" s="333"/>
      <c r="T148" s="333"/>
      <c r="U148" s="333"/>
      <c r="V148" s="333"/>
      <c r="W148" s="333"/>
      <c r="X148" s="335"/>
      <c r="Y148" s="336" t="s">
        <v>17</v>
      </c>
      <c r="Z148" s="337"/>
      <c r="AA148" s="337"/>
      <c r="AB148" s="338"/>
      <c r="AC148" s="332" t="s">
        <v>15</v>
      </c>
      <c r="AD148" s="333"/>
      <c r="AE148" s="333"/>
      <c r="AF148" s="333"/>
      <c r="AG148" s="333"/>
      <c r="AH148" s="334" t="s">
        <v>16</v>
      </c>
      <c r="AI148" s="333"/>
      <c r="AJ148" s="333"/>
      <c r="AK148" s="333"/>
      <c r="AL148" s="333"/>
      <c r="AM148" s="333"/>
      <c r="AN148" s="333"/>
      <c r="AO148" s="333"/>
      <c r="AP148" s="333"/>
      <c r="AQ148" s="333"/>
      <c r="AR148" s="333"/>
      <c r="AS148" s="333"/>
      <c r="AT148" s="335"/>
      <c r="AU148" s="336" t="s">
        <v>17</v>
      </c>
      <c r="AV148" s="337"/>
      <c r="AW148" s="337"/>
      <c r="AX148" s="339"/>
      <c r="AY148" s="34">
        <f>$AY$147</f>
        <v>0</v>
      </c>
    </row>
    <row r="149" spans="1:51" ht="24.75" hidden="1" customHeight="1" x14ac:dyDescent="0.2">
      <c r="A149" s="961"/>
      <c r="B149" s="962"/>
      <c r="C149" s="962"/>
      <c r="D149" s="962"/>
      <c r="E149" s="962"/>
      <c r="F149" s="963"/>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c r="AY149" s="34">
        <f t="shared" ref="AY149:AY159" si="11">$AY$147</f>
        <v>0</v>
      </c>
    </row>
    <row r="150" spans="1:51" ht="24.75" hidden="1" customHeight="1" x14ac:dyDescent="0.2">
      <c r="A150" s="961"/>
      <c r="B150" s="962"/>
      <c r="C150" s="962"/>
      <c r="D150" s="962"/>
      <c r="E150" s="962"/>
      <c r="F150" s="963"/>
      <c r="G150" s="306"/>
      <c r="H150" s="307"/>
      <c r="I150" s="307"/>
      <c r="J150" s="307"/>
      <c r="K150" s="308"/>
      <c r="L150" s="309"/>
      <c r="M150" s="310"/>
      <c r="N150" s="310"/>
      <c r="O150" s="310"/>
      <c r="P150" s="310"/>
      <c r="Q150" s="310"/>
      <c r="R150" s="310"/>
      <c r="S150" s="310"/>
      <c r="T150" s="310"/>
      <c r="U150" s="310"/>
      <c r="V150" s="310"/>
      <c r="W150" s="310"/>
      <c r="X150" s="311"/>
      <c r="Y150" s="312"/>
      <c r="Z150" s="313"/>
      <c r="AA150" s="313"/>
      <c r="AB150" s="314"/>
      <c r="AC150" s="306"/>
      <c r="AD150" s="307"/>
      <c r="AE150" s="307"/>
      <c r="AF150" s="307"/>
      <c r="AG150" s="308"/>
      <c r="AH150" s="309"/>
      <c r="AI150" s="310"/>
      <c r="AJ150" s="310"/>
      <c r="AK150" s="310"/>
      <c r="AL150" s="310"/>
      <c r="AM150" s="310"/>
      <c r="AN150" s="310"/>
      <c r="AO150" s="310"/>
      <c r="AP150" s="310"/>
      <c r="AQ150" s="310"/>
      <c r="AR150" s="310"/>
      <c r="AS150" s="310"/>
      <c r="AT150" s="311"/>
      <c r="AU150" s="312"/>
      <c r="AV150" s="313"/>
      <c r="AW150" s="313"/>
      <c r="AX150" s="315"/>
      <c r="AY150" s="34">
        <f t="shared" si="11"/>
        <v>0</v>
      </c>
    </row>
    <row r="151" spans="1:51" ht="24.75" hidden="1" customHeight="1" x14ac:dyDescent="0.2">
      <c r="A151" s="961"/>
      <c r="B151" s="962"/>
      <c r="C151" s="962"/>
      <c r="D151" s="962"/>
      <c r="E151" s="962"/>
      <c r="F151" s="963"/>
      <c r="G151" s="306"/>
      <c r="H151" s="307"/>
      <c r="I151" s="307"/>
      <c r="J151" s="307"/>
      <c r="K151" s="308"/>
      <c r="L151" s="309"/>
      <c r="M151" s="310"/>
      <c r="N151" s="310"/>
      <c r="O151" s="310"/>
      <c r="P151" s="310"/>
      <c r="Q151" s="310"/>
      <c r="R151" s="310"/>
      <c r="S151" s="310"/>
      <c r="T151" s="310"/>
      <c r="U151" s="310"/>
      <c r="V151" s="310"/>
      <c r="W151" s="310"/>
      <c r="X151" s="311"/>
      <c r="Y151" s="312"/>
      <c r="Z151" s="313"/>
      <c r="AA151" s="313"/>
      <c r="AB151" s="314"/>
      <c r="AC151" s="306"/>
      <c r="AD151" s="307"/>
      <c r="AE151" s="307"/>
      <c r="AF151" s="307"/>
      <c r="AG151" s="308"/>
      <c r="AH151" s="309"/>
      <c r="AI151" s="310"/>
      <c r="AJ151" s="310"/>
      <c r="AK151" s="310"/>
      <c r="AL151" s="310"/>
      <c r="AM151" s="310"/>
      <c r="AN151" s="310"/>
      <c r="AO151" s="310"/>
      <c r="AP151" s="310"/>
      <c r="AQ151" s="310"/>
      <c r="AR151" s="310"/>
      <c r="AS151" s="310"/>
      <c r="AT151" s="311"/>
      <c r="AU151" s="312"/>
      <c r="AV151" s="313"/>
      <c r="AW151" s="313"/>
      <c r="AX151" s="315"/>
      <c r="AY151" s="34">
        <f t="shared" si="11"/>
        <v>0</v>
      </c>
    </row>
    <row r="152" spans="1:51" ht="24.75" hidden="1" customHeight="1" x14ac:dyDescent="0.2">
      <c r="A152" s="961"/>
      <c r="B152" s="962"/>
      <c r="C152" s="962"/>
      <c r="D152" s="962"/>
      <c r="E152" s="962"/>
      <c r="F152" s="963"/>
      <c r="G152" s="306"/>
      <c r="H152" s="307"/>
      <c r="I152" s="307"/>
      <c r="J152" s="307"/>
      <c r="K152" s="308"/>
      <c r="L152" s="309"/>
      <c r="M152" s="310"/>
      <c r="N152" s="310"/>
      <c r="O152" s="310"/>
      <c r="P152" s="310"/>
      <c r="Q152" s="310"/>
      <c r="R152" s="310"/>
      <c r="S152" s="310"/>
      <c r="T152" s="310"/>
      <c r="U152" s="310"/>
      <c r="V152" s="310"/>
      <c r="W152" s="310"/>
      <c r="X152" s="311"/>
      <c r="Y152" s="312"/>
      <c r="Z152" s="313"/>
      <c r="AA152" s="313"/>
      <c r="AB152" s="314"/>
      <c r="AC152" s="306"/>
      <c r="AD152" s="307"/>
      <c r="AE152" s="307"/>
      <c r="AF152" s="307"/>
      <c r="AG152" s="308"/>
      <c r="AH152" s="309"/>
      <c r="AI152" s="310"/>
      <c r="AJ152" s="310"/>
      <c r="AK152" s="310"/>
      <c r="AL152" s="310"/>
      <c r="AM152" s="310"/>
      <c r="AN152" s="310"/>
      <c r="AO152" s="310"/>
      <c r="AP152" s="310"/>
      <c r="AQ152" s="310"/>
      <c r="AR152" s="310"/>
      <c r="AS152" s="310"/>
      <c r="AT152" s="311"/>
      <c r="AU152" s="312"/>
      <c r="AV152" s="313"/>
      <c r="AW152" s="313"/>
      <c r="AX152" s="315"/>
      <c r="AY152" s="34">
        <f t="shared" si="11"/>
        <v>0</v>
      </c>
    </row>
    <row r="153" spans="1:51" ht="24.75" hidden="1" customHeight="1" x14ac:dyDescent="0.2">
      <c r="A153" s="961"/>
      <c r="B153" s="962"/>
      <c r="C153" s="962"/>
      <c r="D153" s="962"/>
      <c r="E153" s="962"/>
      <c r="F153" s="963"/>
      <c r="G153" s="306"/>
      <c r="H153" s="307"/>
      <c r="I153" s="307"/>
      <c r="J153" s="307"/>
      <c r="K153" s="308"/>
      <c r="L153" s="309"/>
      <c r="M153" s="310"/>
      <c r="N153" s="310"/>
      <c r="O153" s="310"/>
      <c r="P153" s="310"/>
      <c r="Q153" s="310"/>
      <c r="R153" s="310"/>
      <c r="S153" s="310"/>
      <c r="T153" s="310"/>
      <c r="U153" s="310"/>
      <c r="V153" s="310"/>
      <c r="W153" s="310"/>
      <c r="X153" s="311"/>
      <c r="Y153" s="312"/>
      <c r="Z153" s="313"/>
      <c r="AA153" s="313"/>
      <c r="AB153" s="314"/>
      <c r="AC153" s="306"/>
      <c r="AD153" s="307"/>
      <c r="AE153" s="307"/>
      <c r="AF153" s="307"/>
      <c r="AG153" s="308"/>
      <c r="AH153" s="309"/>
      <c r="AI153" s="310"/>
      <c r="AJ153" s="310"/>
      <c r="AK153" s="310"/>
      <c r="AL153" s="310"/>
      <c r="AM153" s="310"/>
      <c r="AN153" s="310"/>
      <c r="AO153" s="310"/>
      <c r="AP153" s="310"/>
      <c r="AQ153" s="310"/>
      <c r="AR153" s="310"/>
      <c r="AS153" s="310"/>
      <c r="AT153" s="311"/>
      <c r="AU153" s="312"/>
      <c r="AV153" s="313"/>
      <c r="AW153" s="313"/>
      <c r="AX153" s="315"/>
      <c r="AY153" s="34">
        <f t="shared" si="11"/>
        <v>0</v>
      </c>
    </row>
    <row r="154" spans="1:51" ht="24.75" hidden="1" customHeight="1" x14ac:dyDescent="0.2">
      <c r="A154" s="961"/>
      <c r="B154" s="962"/>
      <c r="C154" s="962"/>
      <c r="D154" s="962"/>
      <c r="E154" s="962"/>
      <c r="F154" s="963"/>
      <c r="G154" s="306"/>
      <c r="H154" s="307"/>
      <c r="I154" s="307"/>
      <c r="J154" s="307"/>
      <c r="K154" s="308"/>
      <c r="L154" s="309"/>
      <c r="M154" s="310"/>
      <c r="N154" s="310"/>
      <c r="O154" s="310"/>
      <c r="P154" s="310"/>
      <c r="Q154" s="310"/>
      <c r="R154" s="310"/>
      <c r="S154" s="310"/>
      <c r="T154" s="310"/>
      <c r="U154" s="310"/>
      <c r="V154" s="310"/>
      <c r="W154" s="310"/>
      <c r="X154" s="311"/>
      <c r="Y154" s="312"/>
      <c r="Z154" s="313"/>
      <c r="AA154" s="313"/>
      <c r="AB154" s="314"/>
      <c r="AC154" s="306"/>
      <c r="AD154" s="307"/>
      <c r="AE154" s="307"/>
      <c r="AF154" s="307"/>
      <c r="AG154" s="308"/>
      <c r="AH154" s="309"/>
      <c r="AI154" s="310"/>
      <c r="AJ154" s="310"/>
      <c r="AK154" s="310"/>
      <c r="AL154" s="310"/>
      <c r="AM154" s="310"/>
      <c r="AN154" s="310"/>
      <c r="AO154" s="310"/>
      <c r="AP154" s="310"/>
      <c r="AQ154" s="310"/>
      <c r="AR154" s="310"/>
      <c r="AS154" s="310"/>
      <c r="AT154" s="311"/>
      <c r="AU154" s="312"/>
      <c r="AV154" s="313"/>
      <c r="AW154" s="313"/>
      <c r="AX154" s="315"/>
      <c r="AY154" s="34">
        <f t="shared" si="11"/>
        <v>0</v>
      </c>
    </row>
    <row r="155" spans="1:51" ht="24.75" hidden="1" customHeight="1" x14ac:dyDescent="0.2">
      <c r="A155" s="961"/>
      <c r="B155" s="962"/>
      <c r="C155" s="962"/>
      <c r="D155" s="962"/>
      <c r="E155" s="962"/>
      <c r="F155" s="963"/>
      <c r="G155" s="306"/>
      <c r="H155" s="307"/>
      <c r="I155" s="307"/>
      <c r="J155" s="307"/>
      <c r="K155" s="308"/>
      <c r="L155" s="309"/>
      <c r="M155" s="310"/>
      <c r="N155" s="310"/>
      <c r="O155" s="310"/>
      <c r="P155" s="310"/>
      <c r="Q155" s="310"/>
      <c r="R155" s="310"/>
      <c r="S155" s="310"/>
      <c r="T155" s="310"/>
      <c r="U155" s="310"/>
      <c r="V155" s="310"/>
      <c r="W155" s="310"/>
      <c r="X155" s="311"/>
      <c r="Y155" s="312"/>
      <c r="Z155" s="313"/>
      <c r="AA155" s="313"/>
      <c r="AB155" s="314"/>
      <c r="AC155" s="306"/>
      <c r="AD155" s="307"/>
      <c r="AE155" s="307"/>
      <c r="AF155" s="307"/>
      <c r="AG155" s="308"/>
      <c r="AH155" s="309"/>
      <c r="AI155" s="310"/>
      <c r="AJ155" s="310"/>
      <c r="AK155" s="310"/>
      <c r="AL155" s="310"/>
      <c r="AM155" s="310"/>
      <c r="AN155" s="310"/>
      <c r="AO155" s="310"/>
      <c r="AP155" s="310"/>
      <c r="AQ155" s="310"/>
      <c r="AR155" s="310"/>
      <c r="AS155" s="310"/>
      <c r="AT155" s="311"/>
      <c r="AU155" s="312"/>
      <c r="AV155" s="313"/>
      <c r="AW155" s="313"/>
      <c r="AX155" s="315"/>
      <c r="AY155" s="34">
        <f t="shared" si="11"/>
        <v>0</v>
      </c>
    </row>
    <row r="156" spans="1:51" ht="24.75" hidden="1" customHeight="1" x14ac:dyDescent="0.2">
      <c r="A156" s="961"/>
      <c r="B156" s="962"/>
      <c r="C156" s="962"/>
      <c r="D156" s="962"/>
      <c r="E156" s="962"/>
      <c r="F156" s="963"/>
      <c r="G156" s="306"/>
      <c r="H156" s="307"/>
      <c r="I156" s="307"/>
      <c r="J156" s="307"/>
      <c r="K156" s="308"/>
      <c r="L156" s="309"/>
      <c r="M156" s="310"/>
      <c r="N156" s="310"/>
      <c r="O156" s="310"/>
      <c r="P156" s="310"/>
      <c r="Q156" s="310"/>
      <c r="R156" s="310"/>
      <c r="S156" s="310"/>
      <c r="T156" s="310"/>
      <c r="U156" s="310"/>
      <c r="V156" s="310"/>
      <c r="W156" s="310"/>
      <c r="X156" s="311"/>
      <c r="Y156" s="312"/>
      <c r="Z156" s="313"/>
      <c r="AA156" s="313"/>
      <c r="AB156" s="314"/>
      <c r="AC156" s="306"/>
      <c r="AD156" s="307"/>
      <c r="AE156" s="307"/>
      <c r="AF156" s="307"/>
      <c r="AG156" s="308"/>
      <c r="AH156" s="309"/>
      <c r="AI156" s="310"/>
      <c r="AJ156" s="310"/>
      <c r="AK156" s="310"/>
      <c r="AL156" s="310"/>
      <c r="AM156" s="310"/>
      <c r="AN156" s="310"/>
      <c r="AO156" s="310"/>
      <c r="AP156" s="310"/>
      <c r="AQ156" s="310"/>
      <c r="AR156" s="310"/>
      <c r="AS156" s="310"/>
      <c r="AT156" s="311"/>
      <c r="AU156" s="312"/>
      <c r="AV156" s="313"/>
      <c r="AW156" s="313"/>
      <c r="AX156" s="315"/>
      <c r="AY156" s="34">
        <f t="shared" si="11"/>
        <v>0</v>
      </c>
    </row>
    <row r="157" spans="1:51" ht="24.75" hidden="1" customHeight="1" x14ac:dyDescent="0.2">
      <c r="A157" s="961"/>
      <c r="B157" s="962"/>
      <c r="C157" s="962"/>
      <c r="D157" s="962"/>
      <c r="E157" s="962"/>
      <c r="F157" s="963"/>
      <c r="G157" s="306"/>
      <c r="H157" s="307"/>
      <c r="I157" s="307"/>
      <c r="J157" s="307"/>
      <c r="K157" s="308"/>
      <c r="L157" s="309"/>
      <c r="M157" s="310"/>
      <c r="N157" s="310"/>
      <c r="O157" s="310"/>
      <c r="P157" s="310"/>
      <c r="Q157" s="310"/>
      <c r="R157" s="310"/>
      <c r="S157" s="310"/>
      <c r="T157" s="310"/>
      <c r="U157" s="310"/>
      <c r="V157" s="310"/>
      <c r="W157" s="310"/>
      <c r="X157" s="311"/>
      <c r="Y157" s="312"/>
      <c r="Z157" s="313"/>
      <c r="AA157" s="313"/>
      <c r="AB157" s="314"/>
      <c r="AC157" s="306"/>
      <c r="AD157" s="307"/>
      <c r="AE157" s="307"/>
      <c r="AF157" s="307"/>
      <c r="AG157" s="308"/>
      <c r="AH157" s="309"/>
      <c r="AI157" s="310"/>
      <c r="AJ157" s="310"/>
      <c r="AK157" s="310"/>
      <c r="AL157" s="310"/>
      <c r="AM157" s="310"/>
      <c r="AN157" s="310"/>
      <c r="AO157" s="310"/>
      <c r="AP157" s="310"/>
      <c r="AQ157" s="310"/>
      <c r="AR157" s="310"/>
      <c r="AS157" s="310"/>
      <c r="AT157" s="311"/>
      <c r="AU157" s="312"/>
      <c r="AV157" s="313"/>
      <c r="AW157" s="313"/>
      <c r="AX157" s="315"/>
      <c r="AY157" s="34">
        <f t="shared" si="11"/>
        <v>0</v>
      </c>
    </row>
    <row r="158" spans="1:51" ht="24.75" hidden="1" customHeight="1" x14ac:dyDescent="0.2">
      <c r="A158" s="961"/>
      <c r="B158" s="962"/>
      <c r="C158" s="962"/>
      <c r="D158" s="962"/>
      <c r="E158" s="962"/>
      <c r="F158" s="963"/>
      <c r="G158" s="306"/>
      <c r="H158" s="307"/>
      <c r="I158" s="307"/>
      <c r="J158" s="307"/>
      <c r="K158" s="308"/>
      <c r="L158" s="309"/>
      <c r="M158" s="310"/>
      <c r="N158" s="310"/>
      <c r="O158" s="310"/>
      <c r="P158" s="310"/>
      <c r="Q158" s="310"/>
      <c r="R158" s="310"/>
      <c r="S158" s="310"/>
      <c r="T158" s="310"/>
      <c r="U158" s="310"/>
      <c r="V158" s="310"/>
      <c r="W158" s="310"/>
      <c r="X158" s="311"/>
      <c r="Y158" s="312"/>
      <c r="Z158" s="313"/>
      <c r="AA158" s="313"/>
      <c r="AB158" s="314"/>
      <c r="AC158" s="306"/>
      <c r="AD158" s="307"/>
      <c r="AE158" s="307"/>
      <c r="AF158" s="307"/>
      <c r="AG158" s="308"/>
      <c r="AH158" s="309"/>
      <c r="AI158" s="310"/>
      <c r="AJ158" s="310"/>
      <c r="AK158" s="310"/>
      <c r="AL158" s="310"/>
      <c r="AM158" s="310"/>
      <c r="AN158" s="310"/>
      <c r="AO158" s="310"/>
      <c r="AP158" s="310"/>
      <c r="AQ158" s="310"/>
      <c r="AR158" s="310"/>
      <c r="AS158" s="310"/>
      <c r="AT158" s="311"/>
      <c r="AU158" s="312"/>
      <c r="AV158" s="313"/>
      <c r="AW158" s="313"/>
      <c r="AX158" s="315"/>
      <c r="AY158" s="34">
        <f t="shared" si="11"/>
        <v>0</v>
      </c>
    </row>
    <row r="159" spans="1:51" ht="24.75" hidden="1" customHeight="1" thickBot="1" x14ac:dyDescent="0.25">
      <c r="A159" s="964"/>
      <c r="B159" s="965"/>
      <c r="C159" s="965"/>
      <c r="D159" s="965"/>
      <c r="E159" s="965"/>
      <c r="F159" s="96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hidden="1" customHeight="1" thickBot="1" x14ac:dyDescent="0.25"/>
    <row r="161" spans="1:51" ht="30" hidden="1" customHeight="1" x14ac:dyDescent="0.2">
      <c r="A161" s="958" t="s">
        <v>26</v>
      </c>
      <c r="B161" s="959"/>
      <c r="C161" s="959"/>
      <c r="D161" s="959"/>
      <c r="E161" s="959"/>
      <c r="F161" s="960"/>
      <c r="G161" s="328" t="s">
        <v>176</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258</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c r="AY161">
        <f>COUNTA($G$163,$AC$163)</f>
        <v>0</v>
      </c>
    </row>
    <row r="162" spans="1:51" ht="24.75" hidden="1" customHeight="1" x14ac:dyDescent="0.2">
      <c r="A162" s="961"/>
      <c r="B162" s="962"/>
      <c r="C162" s="962"/>
      <c r="D162" s="962"/>
      <c r="E162" s="962"/>
      <c r="F162" s="963"/>
      <c r="G162" s="332" t="s">
        <v>15</v>
      </c>
      <c r="H162" s="333"/>
      <c r="I162" s="333"/>
      <c r="J162" s="333"/>
      <c r="K162" s="333"/>
      <c r="L162" s="334" t="s">
        <v>16</v>
      </c>
      <c r="M162" s="333"/>
      <c r="N162" s="333"/>
      <c r="O162" s="333"/>
      <c r="P162" s="333"/>
      <c r="Q162" s="333"/>
      <c r="R162" s="333"/>
      <c r="S162" s="333"/>
      <c r="T162" s="333"/>
      <c r="U162" s="333"/>
      <c r="V162" s="333"/>
      <c r="W162" s="333"/>
      <c r="X162" s="335"/>
      <c r="Y162" s="336" t="s">
        <v>17</v>
      </c>
      <c r="Z162" s="337"/>
      <c r="AA162" s="337"/>
      <c r="AB162" s="338"/>
      <c r="AC162" s="332" t="s">
        <v>15</v>
      </c>
      <c r="AD162" s="333"/>
      <c r="AE162" s="333"/>
      <c r="AF162" s="333"/>
      <c r="AG162" s="333"/>
      <c r="AH162" s="334" t="s">
        <v>16</v>
      </c>
      <c r="AI162" s="333"/>
      <c r="AJ162" s="333"/>
      <c r="AK162" s="333"/>
      <c r="AL162" s="333"/>
      <c r="AM162" s="333"/>
      <c r="AN162" s="333"/>
      <c r="AO162" s="333"/>
      <c r="AP162" s="333"/>
      <c r="AQ162" s="333"/>
      <c r="AR162" s="333"/>
      <c r="AS162" s="333"/>
      <c r="AT162" s="335"/>
      <c r="AU162" s="336" t="s">
        <v>17</v>
      </c>
      <c r="AV162" s="337"/>
      <c r="AW162" s="337"/>
      <c r="AX162" s="339"/>
      <c r="AY162" s="34">
        <f>$AY$161</f>
        <v>0</v>
      </c>
    </row>
    <row r="163" spans="1:51" ht="24.75" hidden="1" customHeight="1" x14ac:dyDescent="0.2">
      <c r="A163" s="961"/>
      <c r="B163" s="962"/>
      <c r="C163" s="962"/>
      <c r="D163" s="962"/>
      <c r="E163" s="962"/>
      <c r="F163" s="963"/>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c r="AY163" s="34">
        <f t="shared" ref="AY163:AY173" si="12">$AY$161</f>
        <v>0</v>
      </c>
    </row>
    <row r="164" spans="1:51" ht="24.75" hidden="1" customHeight="1" x14ac:dyDescent="0.2">
      <c r="A164" s="961"/>
      <c r="B164" s="962"/>
      <c r="C164" s="962"/>
      <c r="D164" s="962"/>
      <c r="E164" s="962"/>
      <c r="F164" s="963"/>
      <c r="G164" s="306"/>
      <c r="H164" s="307"/>
      <c r="I164" s="307"/>
      <c r="J164" s="307"/>
      <c r="K164" s="308"/>
      <c r="L164" s="309"/>
      <c r="M164" s="310"/>
      <c r="N164" s="310"/>
      <c r="O164" s="310"/>
      <c r="P164" s="310"/>
      <c r="Q164" s="310"/>
      <c r="R164" s="310"/>
      <c r="S164" s="310"/>
      <c r="T164" s="310"/>
      <c r="U164" s="310"/>
      <c r="V164" s="310"/>
      <c r="W164" s="310"/>
      <c r="X164" s="311"/>
      <c r="Y164" s="312"/>
      <c r="Z164" s="313"/>
      <c r="AA164" s="313"/>
      <c r="AB164" s="314"/>
      <c r="AC164" s="306"/>
      <c r="AD164" s="307"/>
      <c r="AE164" s="307"/>
      <c r="AF164" s="307"/>
      <c r="AG164" s="308"/>
      <c r="AH164" s="309"/>
      <c r="AI164" s="310"/>
      <c r="AJ164" s="310"/>
      <c r="AK164" s="310"/>
      <c r="AL164" s="310"/>
      <c r="AM164" s="310"/>
      <c r="AN164" s="310"/>
      <c r="AO164" s="310"/>
      <c r="AP164" s="310"/>
      <c r="AQ164" s="310"/>
      <c r="AR164" s="310"/>
      <c r="AS164" s="310"/>
      <c r="AT164" s="311"/>
      <c r="AU164" s="312"/>
      <c r="AV164" s="313"/>
      <c r="AW164" s="313"/>
      <c r="AX164" s="315"/>
      <c r="AY164" s="34">
        <f t="shared" si="12"/>
        <v>0</v>
      </c>
    </row>
    <row r="165" spans="1:51" ht="24.75" hidden="1" customHeight="1" x14ac:dyDescent="0.2">
      <c r="A165" s="961"/>
      <c r="B165" s="962"/>
      <c r="C165" s="962"/>
      <c r="D165" s="962"/>
      <c r="E165" s="962"/>
      <c r="F165" s="963"/>
      <c r="G165" s="306"/>
      <c r="H165" s="307"/>
      <c r="I165" s="307"/>
      <c r="J165" s="307"/>
      <c r="K165" s="308"/>
      <c r="L165" s="309"/>
      <c r="M165" s="310"/>
      <c r="N165" s="310"/>
      <c r="O165" s="310"/>
      <c r="P165" s="310"/>
      <c r="Q165" s="310"/>
      <c r="R165" s="310"/>
      <c r="S165" s="310"/>
      <c r="T165" s="310"/>
      <c r="U165" s="310"/>
      <c r="V165" s="310"/>
      <c r="W165" s="310"/>
      <c r="X165" s="311"/>
      <c r="Y165" s="312"/>
      <c r="Z165" s="313"/>
      <c r="AA165" s="313"/>
      <c r="AB165" s="314"/>
      <c r="AC165" s="306"/>
      <c r="AD165" s="307"/>
      <c r="AE165" s="307"/>
      <c r="AF165" s="307"/>
      <c r="AG165" s="308"/>
      <c r="AH165" s="309"/>
      <c r="AI165" s="310"/>
      <c r="AJ165" s="310"/>
      <c r="AK165" s="310"/>
      <c r="AL165" s="310"/>
      <c r="AM165" s="310"/>
      <c r="AN165" s="310"/>
      <c r="AO165" s="310"/>
      <c r="AP165" s="310"/>
      <c r="AQ165" s="310"/>
      <c r="AR165" s="310"/>
      <c r="AS165" s="310"/>
      <c r="AT165" s="311"/>
      <c r="AU165" s="312"/>
      <c r="AV165" s="313"/>
      <c r="AW165" s="313"/>
      <c r="AX165" s="315"/>
      <c r="AY165" s="34">
        <f t="shared" si="12"/>
        <v>0</v>
      </c>
    </row>
    <row r="166" spans="1:51" ht="24.75" hidden="1" customHeight="1" x14ac:dyDescent="0.2">
      <c r="A166" s="961"/>
      <c r="B166" s="962"/>
      <c r="C166" s="962"/>
      <c r="D166" s="962"/>
      <c r="E166" s="962"/>
      <c r="F166" s="963"/>
      <c r="G166" s="306"/>
      <c r="H166" s="307"/>
      <c r="I166" s="307"/>
      <c r="J166" s="307"/>
      <c r="K166" s="308"/>
      <c r="L166" s="309"/>
      <c r="M166" s="310"/>
      <c r="N166" s="310"/>
      <c r="O166" s="310"/>
      <c r="P166" s="310"/>
      <c r="Q166" s="310"/>
      <c r="R166" s="310"/>
      <c r="S166" s="310"/>
      <c r="T166" s="310"/>
      <c r="U166" s="310"/>
      <c r="V166" s="310"/>
      <c r="W166" s="310"/>
      <c r="X166" s="311"/>
      <c r="Y166" s="312"/>
      <c r="Z166" s="313"/>
      <c r="AA166" s="313"/>
      <c r="AB166" s="314"/>
      <c r="AC166" s="306"/>
      <c r="AD166" s="307"/>
      <c r="AE166" s="307"/>
      <c r="AF166" s="307"/>
      <c r="AG166" s="308"/>
      <c r="AH166" s="309"/>
      <c r="AI166" s="310"/>
      <c r="AJ166" s="310"/>
      <c r="AK166" s="310"/>
      <c r="AL166" s="310"/>
      <c r="AM166" s="310"/>
      <c r="AN166" s="310"/>
      <c r="AO166" s="310"/>
      <c r="AP166" s="310"/>
      <c r="AQ166" s="310"/>
      <c r="AR166" s="310"/>
      <c r="AS166" s="310"/>
      <c r="AT166" s="311"/>
      <c r="AU166" s="312"/>
      <c r="AV166" s="313"/>
      <c r="AW166" s="313"/>
      <c r="AX166" s="315"/>
      <c r="AY166" s="34">
        <f t="shared" si="12"/>
        <v>0</v>
      </c>
    </row>
    <row r="167" spans="1:51" ht="24.75" hidden="1" customHeight="1" x14ac:dyDescent="0.2">
      <c r="A167" s="961"/>
      <c r="B167" s="962"/>
      <c r="C167" s="962"/>
      <c r="D167" s="962"/>
      <c r="E167" s="962"/>
      <c r="F167" s="963"/>
      <c r="G167" s="306"/>
      <c r="H167" s="307"/>
      <c r="I167" s="307"/>
      <c r="J167" s="307"/>
      <c r="K167" s="308"/>
      <c r="L167" s="309"/>
      <c r="M167" s="310"/>
      <c r="N167" s="310"/>
      <c r="O167" s="310"/>
      <c r="P167" s="310"/>
      <c r="Q167" s="310"/>
      <c r="R167" s="310"/>
      <c r="S167" s="310"/>
      <c r="T167" s="310"/>
      <c r="U167" s="310"/>
      <c r="V167" s="310"/>
      <c r="W167" s="310"/>
      <c r="X167" s="311"/>
      <c r="Y167" s="312"/>
      <c r="Z167" s="313"/>
      <c r="AA167" s="313"/>
      <c r="AB167" s="314"/>
      <c r="AC167" s="306"/>
      <c r="AD167" s="307"/>
      <c r="AE167" s="307"/>
      <c r="AF167" s="307"/>
      <c r="AG167" s="308"/>
      <c r="AH167" s="309"/>
      <c r="AI167" s="310"/>
      <c r="AJ167" s="310"/>
      <c r="AK167" s="310"/>
      <c r="AL167" s="310"/>
      <c r="AM167" s="310"/>
      <c r="AN167" s="310"/>
      <c r="AO167" s="310"/>
      <c r="AP167" s="310"/>
      <c r="AQ167" s="310"/>
      <c r="AR167" s="310"/>
      <c r="AS167" s="310"/>
      <c r="AT167" s="311"/>
      <c r="AU167" s="312"/>
      <c r="AV167" s="313"/>
      <c r="AW167" s="313"/>
      <c r="AX167" s="315"/>
      <c r="AY167" s="34">
        <f t="shared" si="12"/>
        <v>0</v>
      </c>
    </row>
    <row r="168" spans="1:51" ht="24.75" hidden="1" customHeight="1" x14ac:dyDescent="0.2">
      <c r="A168" s="961"/>
      <c r="B168" s="962"/>
      <c r="C168" s="962"/>
      <c r="D168" s="962"/>
      <c r="E168" s="962"/>
      <c r="F168" s="963"/>
      <c r="G168" s="306"/>
      <c r="H168" s="307"/>
      <c r="I168" s="307"/>
      <c r="J168" s="307"/>
      <c r="K168" s="308"/>
      <c r="L168" s="309"/>
      <c r="M168" s="310"/>
      <c r="N168" s="310"/>
      <c r="O168" s="310"/>
      <c r="P168" s="310"/>
      <c r="Q168" s="310"/>
      <c r="R168" s="310"/>
      <c r="S168" s="310"/>
      <c r="T168" s="310"/>
      <c r="U168" s="310"/>
      <c r="V168" s="310"/>
      <c r="W168" s="310"/>
      <c r="X168" s="311"/>
      <c r="Y168" s="312"/>
      <c r="Z168" s="313"/>
      <c r="AA168" s="313"/>
      <c r="AB168" s="314"/>
      <c r="AC168" s="306"/>
      <c r="AD168" s="307"/>
      <c r="AE168" s="307"/>
      <c r="AF168" s="307"/>
      <c r="AG168" s="308"/>
      <c r="AH168" s="309"/>
      <c r="AI168" s="310"/>
      <c r="AJ168" s="310"/>
      <c r="AK168" s="310"/>
      <c r="AL168" s="310"/>
      <c r="AM168" s="310"/>
      <c r="AN168" s="310"/>
      <c r="AO168" s="310"/>
      <c r="AP168" s="310"/>
      <c r="AQ168" s="310"/>
      <c r="AR168" s="310"/>
      <c r="AS168" s="310"/>
      <c r="AT168" s="311"/>
      <c r="AU168" s="312"/>
      <c r="AV168" s="313"/>
      <c r="AW168" s="313"/>
      <c r="AX168" s="315"/>
      <c r="AY168" s="34">
        <f t="shared" si="12"/>
        <v>0</v>
      </c>
    </row>
    <row r="169" spans="1:51" ht="24.75" hidden="1" customHeight="1" x14ac:dyDescent="0.2">
      <c r="A169" s="961"/>
      <c r="B169" s="962"/>
      <c r="C169" s="962"/>
      <c r="D169" s="962"/>
      <c r="E169" s="962"/>
      <c r="F169" s="963"/>
      <c r="G169" s="306"/>
      <c r="H169" s="307"/>
      <c r="I169" s="307"/>
      <c r="J169" s="307"/>
      <c r="K169" s="308"/>
      <c r="L169" s="309"/>
      <c r="M169" s="310"/>
      <c r="N169" s="310"/>
      <c r="O169" s="310"/>
      <c r="P169" s="310"/>
      <c r="Q169" s="310"/>
      <c r="R169" s="310"/>
      <c r="S169" s="310"/>
      <c r="T169" s="310"/>
      <c r="U169" s="310"/>
      <c r="V169" s="310"/>
      <c r="W169" s="310"/>
      <c r="X169" s="311"/>
      <c r="Y169" s="312"/>
      <c r="Z169" s="313"/>
      <c r="AA169" s="313"/>
      <c r="AB169" s="314"/>
      <c r="AC169" s="306"/>
      <c r="AD169" s="307"/>
      <c r="AE169" s="307"/>
      <c r="AF169" s="307"/>
      <c r="AG169" s="308"/>
      <c r="AH169" s="309"/>
      <c r="AI169" s="310"/>
      <c r="AJ169" s="310"/>
      <c r="AK169" s="310"/>
      <c r="AL169" s="310"/>
      <c r="AM169" s="310"/>
      <c r="AN169" s="310"/>
      <c r="AO169" s="310"/>
      <c r="AP169" s="310"/>
      <c r="AQ169" s="310"/>
      <c r="AR169" s="310"/>
      <c r="AS169" s="310"/>
      <c r="AT169" s="311"/>
      <c r="AU169" s="312"/>
      <c r="AV169" s="313"/>
      <c r="AW169" s="313"/>
      <c r="AX169" s="315"/>
      <c r="AY169" s="34">
        <f t="shared" si="12"/>
        <v>0</v>
      </c>
    </row>
    <row r="170" spans="1:51" ht="24.75" hidden="1" customHeight="1" x14ac:dyDescent="0.2">
      <c r="A170" s="961"/>
      <c r="B170" s="962"/>
      <c r="C170" s="962"/>
      <c r="D170" s="962"/>
      <c r="E170" s="962"/>
      <c r="F170" s="963"/>
      <c r="G170" s="306"/>
      <c r="H170" s="307"/>
      <c r="I170" s="307"/>
      <c r="J170" s="307"/>
      <c r="K170" s="308"/>
      <c r="L170" s="309"/>
      <c r="M170" s="310"/>
      <c r="N170" s="310"/>
      <c r="O170" s="310"/>
      <c r="P170" s="310"/>
      <c r="Q170" s="310"/>
      <c r="R170" s="310"/>
      <c r="S170" s="310"/>
      <c r="T170" s="310"/>
      <c r="U170" s="310"/>
      <c r="V170" s="310"/>
      <c r="W170" s="310"/>
      <c r="X170" s="311"/>
      <c r="Y170" s="312"/>
      <c r="Z170" s="313"/>
      <c r="AA170" s="313"/>
      <c r="AB170" s="314"/>
      <c r="AC170" s="306"/>
      <c r="AD170" s="307"/>
      <c r="AE170" s="307"/>
      <c r="AF170" s="307"/>
      <c r="AG170" s="308"/>
      <c r="AH170" s="309"/>
      <c r="AI170" s="310"/>
      <c r="AJ170" s="310"/>
      <c r="AK170" s="310"/>
      <c r="AL170" s="310"/>
      <c r="AM170" s="310"/>
      <c r="AN170" s="310"/>
      <c r="AO170" s="310"/>
      <c r="AP170" s="310"/>
      <c r="AQ170" s="310"/>
      <c r="AR170" s="310"/>
      <c r="AS170" s="310"/>
      <c r="AT170" s="311"/>
      <c r="AU170" s="312"/>
      <c r="AV170" s="313"/>
      <c r="AW170" s="313"/>
      <c r="AX170" s="315"/>
      <c r="AY170" s="34">
        <f t="shared" si="12"/>
        <v>0</v>
      </c>
    </row>
    <row r="171" spans="1:51" ht="24.75" hidden="1" customHeight="1" x14ac:dyDescent="0.2">
      <c r="A171" s="961"/>
      <c r="B171" s="962"/>
      <c r="C171" s="962"/>
      <c r="D171" s="962"/>
      <c r="E171" s="962"/>
      <c r="F171" s="963"/>
      <c r="G171" s="306"/>
      <c r="H171" s="307"/>
      <c r="I171" s="307"/>
      <c r="J171" s="307"/>
      <c r="K171" s="308"/>
      <c r="L171" s="309"/>
      <c r="M171" s="310"/>
      <c r="N171" s="310"/>
      <c r="O171" s="310"/>
      <c r="P171" s="310"/>
      <c r="Q171" s="310"/>
      <c r="R171" s="310"/>
      <c r="S171" s="310"/>
      <c r="T171" s="310"/>
      <c r="U171" s="310"/>
      <c r="V171" s="310"/>
      <c r="W171" s="310"/>
      <c r="X171" s="311"/>
      <c r="Y171" s="312"/>
      <c r="Z171" s="313"/>
      <c r="AA171" s="313"/>
      <c r="AB171" s="314"/>
      <c r="AC171" s="306"/>
      <c r="AD171" s="307"/>
      <c r="AE171" s="307"/>
      <c r="AF171" s="307"/>
      <c r="AG171" s="308"/>
      <c r="AH171" s="309"/>
      <c r="AI171" s="310"/>
      <c r="AJ171" s="310"/>
      <c r="AK171" s="310"/>
      <c r="AL171" s="310"/>
      <c r="AM171" s="310"/>
      <c r="AN171" s="310"/>
      <c r="AO171" s="310"/>
      <c r="AP171" s="310"/>
      <c r="AQ171" s="310"/>
      <c r="AR171" s="310"/>
      <c r="AS171" s="310"/>
      <c r="AT171" s="311"/>
      <c r="AU171" s="312"/>
      <c r="AV171" s="313"/>
      <c r="AW171" s="313"/>
      <c r="AX171" s="315"/>
      <c r="AY171" s="34">
        <f t="shared" si="12"/>
        <v>0</v>
      </c>
    </row>
    <row r="172" spans="1:51" ht="24.75" hidden="1" customHeight="1" x14ac:dyDescent="0.2">
      <c r="A172" s="961"/>
      <c r="B172" s="962"/>
      <c r="C172" s="962"/>
      <c r="D172" s="962"/>
      <c r="E172" s="962"/>
      <c r="F172" s="963"/>
      <c r="G172" s="306"/>
      <c r="H172" s="307"/>
      <c r="I172" s="307"/>
      <c r="J172" s="307"/>
      <c r="K172" s="308"/>
      <c r="L172" s="309"/>
      <c r="M172" s="310"/>
      <c r="N172" s="310"/>
      <c r="O172" s="310"/>
      <c r="P172" s="310"/>
      <c r="Q172" s="310"/>
      <c r="R172" s="310"/>
      <c r="S172" s="310"/>
      <c r="T172" s="310"/>
      <c r="U172" s="310"/>
      <c r="V172" s="310"/>
      <c r="W172" s="310"/>
      <c r="X172" s="311"/>
      <c r="Y172" s="312"/>
      <c r="Z172" s="313"/>
      <c r="AA172" s="313"/>
      <c r="AB172" s="314"/>
      <c r="AC172" s="306"/>
      <c r="AD172" s="307"/>
      <c r="AE172" s="307"/>
      <c r="AF172" s="307"/>
      <c r="AG172" s="308"/>
      <c r="AH172" s="309"/>
      <c r="AI172" s="310"/>
      <c r="AJ172" s="310"/>
      <c r="AK172" s="310"/>
      <c r="AL172" s="310"/>
      <c r="AM172" s="310"/>
      <c r="AN172" s="310"/>
      <c r="AO172" s="310"/>
      <c r="AP172" s="310"/>
      <c r="AQ172" s="310"/>
      <c r="AR172" s="310"/>
      <c r="AS172" s="310"/>
      <c r="AT172" s="311"/>
      <c r="AU172" s="312"/>
      <c r="AV172" s="313"/>
      <c r="AW172" s="313"/>
      <c r="AX172" s="315"/>
      <c r="AY172" s="34">
        <f t="shared" si="12"/>
        <v>0</v>
      </c>
    </row>
    <row r="173" spans="1:51" ht="24.75" hidden="1" customHeight="1" thickBot="1" x14ac:dyDescent="0.25">
      <c r="A173" s="961"/>
      <c r="B173" s="962"/>
      <c r="C173" s="962"/>
      <c r="D173" s="962"/>
      <c r="E173" s="962"/>
      <c r="F173" s="963"/>
      <c r="G173" s="297" t="s">
        <v>18</v>
      </c>
      <c r="H173" s="298"/>
      <c r="I173" s="298"/>
      <c r="J173" s="298"/>
      <c r="K173" s="298"/>
      <c r="L173" s="299"/>
      <c r="M173" s="300"/>
      <c r="N173" s="300"/>
      <c r="O173" s="300"/>
      <c r="P173" s="300"/>
      <c r="Q173" s="300"/>
      <c r="R173" s="300"/>
      <c r="S173" s="300"/>
      <c r="T173" s="300"/>
      <c r="U173" s="300"/>
      <c r="V173" s="300"/>
      <c r="W173" s="300"/>
      <c r="X173" s="301"/>
      <c r="Y173" s="302">
        <f>SUM(Y163:AB172)</f>
        <v>0</v>
      </c>
      <c r="Z173" s="303"/>
      <c r="AA173" s="303"/>
      <c r="AB173" s="304"/>
      <c r="AC173" s="297" t="s">
        <v>18</v>
      </c>
      <c r="AD173" s="298"/>
      <c r="AE173" s="298"/>
      <c r="AF173" s="298"/>
      <c r="AG173" s="298"/>
      <c r="AH173" s="299"/>
      <c r="AI173" s="300"/>
      <c r="AJ173" s="300"/>
      <c r="AK173" s="300"/>
      <c r="AL173" s="300"/>
      <c r="AM173" s="300"/>
      <c r="AN173" s="300"/>
      <c r="AO173" s="300"/>
      <c r="AP173" s="300"/>
      <c r="AQ173" s="300"/>
      <c r="AR173" s="300"/>
      <c r="AS173" s="300"/>
      <c r="AT173" s="301"/>
      <c r="AU173" s="302">
        <f>SUM(AU163:AX172)</f>
        <v>0</v>
      </c>
      <c r="AV173" s="303"/>
      <c r="AW173" s="303"/>
      <c r="AX173" s="305"/>
      <c r="AY173" s="34">
        <f t="shared" si="12"/>
        <v>0</v>
      </c>
    </row>
    <row r="174" spans="1:51" ht="30" hidden="1" customHeight="1" x14ac:dyDescent="0.2">
      <c r="A174" s="961"/>
      <c r="B174" s="962"/>
      <c r="C174" s="962"/>
      <c r="D174" s="962"/>
      <c r="E174" s="962"/>
      <c r="F174" s="963"/>
      <c r="G174" s="328" t="s">
        <v>259</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260</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c r="AY174">
        <f>COUNTA($G$176,$AC$176)</f>
        <v>0</v>
      </c>
    </row>
    <row r="175" spans="1:51" ht="25.5" hidden="1" customHeight="1" x14ac:dyDescent="0.2">
      <c r="A175" s="961"/>
      <c r="B175" s="962"/>
      <c r="C175" s="962"/>
      <c r="D175" s="962"/>
      <c r="E175" s="962"/>
      <c r="F175" s="963"/>
      <c r="G175" s="332" t="s">
        <v>15</v>
      </c>
      <c r="H175" s="333"/>
      <c r="I175" s="333"/>
      <c r="J175" s="333"/>
      <c r="K175" s="333"/>
      <c r="L175" s="334" t="s">
        <v>16</v>
      </c>
      <c r="M175" s="333"/>
      <c r="N175" s="333"/>
      <c r="O175" s="333"/>
      <c r="P175" s="333"/>
      <c r="Q175" s="333"/>
      <c r="R175" s="333"/>
      <c r="S175" s="333"/>
      <c r="T175" s="333"/>
      <c r="U175" s="333"/>
      <c r="V175" s="333"/>
      <c r="W175" s="333"/>
      <c r="X175" s="335"/>
      <c r="Y175" s="336" t="s">
        <v>17</v>
      </c>
      <c r="Z175" s="337"/>
      <c r="AA175" s="337"/>
      <c r="AB175" s="338"/>
      <c r="AC175" s="332" t="s">
        <v>15</v>
      </c>
      <c r="AD175" s="333"/>
      <c r="AE175" s="333"/>
      <c r="AF175" s="333"/>
      <c r="AG175" s="333"/>
      <c r="AH175" s="334" t="s">
        <v>16</v>
      </c>
      <c r="AI175" s="333"/>
      <c r="AJ175" s="333"/>
      <c r="AK175" s="333"/>
      <c r="AL175" s="333"/>
      <c r="AM175" s="333"/>
      <c r="AN175" s="333"/>
      <c r="AO175" s="333"/>
      <c r="AP175" s="333"/>
      <c r="AQ175" s="333"/>
      <c r="AR175" s="333"/>
      <c r="AS175" s="333"/>
      <c r="AT175" s="335"/>
      <c r="AU175" s="336" t="s">
        <v>17</v>
      </c>
      <c r="AV175" s="337"/>
      <c r="AW175" s="337"/>
      <c r="AX175" s="339"/>
      <c r="AY175" s="34">
        <f>$AY$174</f>
        <v>0</v>
      </c>
    </row>
    <row r="176" spans="1:51" ht="24.75" hidden="1" customHeight="1" x14ac:dyDescent="0.2">
      <c r="A176" s="961"/>
      <c r="B176" s="962"/>
      <c r="C176" s="962"/>
      <c r="D176" s="962"/>
      <c r="E176" s="962"/>
      <c r="F176" s="963"/>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c r="AY176" s="34">
        <f t="shared" ref="AY176:AY186" si="13">$AY$174</f>
        <v>0</v>
      </c>
    </row>
    <row r="177" spans="1:51" ht="24.75" hidden="1" customHeight="1" x14ac:dyDescent="0.2">
      <c r="A177" s="961"/>
      <c r="B177" s="962"/>
      <c r="C177" s="962"/>
      <c r="D177" s="962"/>
      <c r="E177" s="962"/>
      <c r="F177" s="963"/>
      <c r="G177" s="306"/>
      <c r="H177" s="307"/>
      <c r="I177" s="307"/>
      <c r="J177" s="307"/>
      <c r="K177" s="308"/>
      <c r="L177" s="309"/>
      <c r="M177" s="310"/>
      <c r="N177" s="310"/>
      <c r="O177" s="310"/>
      <c r="P177" s="310"/>
      <c r="Q177" s="310"/>
      <c r="R177" s="310"/>
      <c r="S177" s="310"/>
      <c r="T177" s="310"/>
      <c r="U177" s="310"/>
      <c r="V177" s="310"/>
      <c r="W177" s="310"/>
      <c r="X177" s="311"/>
      <c r="Y177" s="312"/>
      <c r="Z177" s="313"/>
      <c r="AA177" s="313"/>
      <c r="AB177" s="314"/>
      <c r="AC177" s="306"/>
      <c r="AD177" s="307"/>
      <c r="AE177" s="307"/>
      <c r="AF177" s="307"/>
      <c r="AG177" s="308"/>
      <c r="AH177" s="309"/>
      <c r="AI177" s="310"/>
      <c r="AJ177" s="310"/>
      <c r="AK177" s="310"/>
      <c r="AL177" s="310"/>
      <c r="AM177" s="310"/>
      <c r="AN177" s="310"/>
      <c r="AO177" s="310"/>
      <c r="AP177" s="310"/>
      <c r="AQ177" s="310"/>
      <c r="AR177" s="310"/>
      <c r="AS177" s="310"/>
      <c r="AT177" s="311"/>
      <c r="AU177" s="312"/>
      <c r="AV177" s="313"/>
      <c r="AW177" s="313"/>
      <c r="AX177" s="315"/>
      <c r="AY177" s="34">
        <f t="shared" si="13"/>
        <v>0</v>
      </c>
    </row>
    <row r="178" spans="1:51" ht="24.75" hidden="1" customHeight="1" x14ac:dyDescent="0.2">
      <c r="A178" s="961"/>
      <c r="B178" s="962"/>
      <c r="C178" s="962"/>
      <c r="D178" s="962"/>
      <c r="E178" s="962"/>
      <c r="F178" s="963"/>
      <c r="G178" s="306"/>
      <c r="H178" s="307"/>
      <c r="I178" s="307"/>
      <c r="J178" s="307"/>
      <c r="K178" s="308"/>
      <c r="L178" s="309"/>
      <c r="M178" s="310"/>
      <c r="N178" s="310"/>
      <c r="O178" s="310"/>
      <c r="P178" s="310"/>
      <c r="Q178" s="310"/>
      <c r="R178" s="310"/>
      <c r="S178" s="310"/>
      <c r="T178" s="310"/>
      <c r="U178" s="310"/>
      <c r="V178" s="310"/>
      <c r="W178" s="310"/>
      <c r="X178" s="311"/>
      <c r="Y178" s="312"/>
      <c r="Z178" s="313"/>
      <c r="AA178" s="313"/>
      <c r="AB178" s="314"/>
      <c r="AC178" s="306"/>
      <c r="AD178" s="307"/>
      <c r="AE178" s="307"/>
      <c r="AF178" s="307"/>
      <c r="AG178" s="308"/>
      <c r="AH178" s="309"/>
      <c r="AI178" s="310"/>
      <c r="AJ178" s="310"/>
      <c r="AK178" s="310"/>
      <c r="AL178" s="310"/>
      <c r="AM178" s="310"/>
      <c r="AN178" s="310"/>
      <c r="AO178" s="310"/>
      <c r="AP178" s="310"/>
      <c r="AQ178" s="310"/>
      <c r="AR178" s="310"/>
      <c r="AS178" s="310"/>
      <c r="AT178" s="311"/>
      <c r="AU178" s="312"/>
      <c r="AV178" s="313"/>
      <c r="AW178" s="313"/>
      <c r="AX178" s="315"/>
      <c r="AY178" s="34">
        <f t="shared" si="13"/>
        <v>0</v>
      </c>
    </row>
    <row r="179" spans="1:51" ht="24.75" hidden="1" customHeight="1" x14ac:dyDescent="0.2">
      <c r="A179" s="961"/>
      <c r="B179" s="962"/>
      <c r="C179" s="962"/>
      <c r="D179" s="962"/>
      <c r="E179" s="962"/>
      <c r="F179" s="963"/>
      <c r="G179" s="306"/>
      <c r="H179" s="307"/>
      <c r="I179" s="307"/>
      <c r="J179" s="307"/>
      <c r="K179" s="308"/>
      <c r="L179" s="309"/>
      <c r="M179" s="310"/>
      <c r="N179" s="310"/>
      <c r="O179" s="310"/>
      <c r="P179" s="310"/>
      <c r="Q179" s="310"/>
      <c r="R179" s="310"/>
      <c r="S179" s="310"/>
      <c r="T179" s="310"/>
      <c r="U179" s="310"/>
      <c r="V179" s="310"/>
      <c r="W179" s="310"/>
      <c r="X179" s="311"/>
      <c r="Y179" s="312"/>
      <c r="Z179" s="313"/>
      <c r="AA179" s="313"/>
      <c r="AB179" s="314"/>
      <c r="AC179" s="306"/>
      <c r="AD179" s="307"/>
      <c r="AE179" s="307"/>
      <c r="AF179" s="307"/>
      <c r="AG179" s="308"/>
      <c r="AH179" s="309"/>
      <c r="AI179" s="310"/>
      <c r="AJ179" s="310"/>
      <c r="AK179" s="310"/>
      <c r="AL179" s="310"/>
      <c r="AM179" s="310"/>
      <c r="AN179" s="310"/>
      <c r="AO179" s="310"/>
      <c r="AP179" s="310"/>
      <c r="AQ179" s="310"/>
      <c r="AR179" s="310"/>
      <c r="AS179" s="310"/>
      <c r="AT179" s="311"/>
      <c r="AU179" s="312"/>
      <c r="AV179" s="313"/>
      <c r="AW179" s="313"/>
      <c r="AX179" s="315"/>
      <c r="AY179" s="34">
        <f t="shared" si="13"/>
        <v>0</v>
      </c>
    </row>
    <row r="180" spans="1:51" ht="24.75" hidden="1" customHeight="1" x14ac:dyDescent="0.2">
      <c r="A180" s="961"/>
      <c r="B180" s="962"/>
      <c r="C180" s="962"/>
      <c r="D180" s="962"/>
      <c r="E180" s="962"/>
      <c r="F180" s="963"/>
      <c r="G180" s="306"/>
      <c r="H180" s="307"/>
      <c r="I180" s="307"/>
      <c r="J180" s="307"/>
      <c r="K180" s="308"/>
      <c r="L180" s="309"/>
      <c r="M180" s="310"/>
      <c r="N180" s="310"/>
      <c r="O180" s="310"/>
      <c r="P180" s="310"/>
      <c r="Q180" s="310"/>
      <c r="R180" s="310"/>
      <c r="S180" s="310"/>
      <c r="T180" s="310"/>
      <c r="U180" s="310"/>
      <c r="V180" s="310"/>
      <c r="W180" s="310"/>
      <c r="X180" s="311"/>
      <c r="Y180" s="312"/>
      <c r="Z180" s="313"/>
      <c r="AA180" s="313"/>
      <c r="AB180" s="314"/>
      <c r="AC180" s="306"/>
      <c r="AD180" s="307"/>
      <c r="AE180" s="307"/>
      <c r="AF180" s="307"/>
      <c r="AG180" s="308"/>
      <c r="AH180" s="309"/>
      <c r="AI180" s="310"/>
      <c r="AJ180" s="310"/>
      <c r="AK180" s="310"/>
      <c r="AL180" s="310"/>
      <c r="AM180" s="310"/>
      <c r="AN180" s="310"/>
      <c r="AO180" s="310"/>
      <c r="AP180" s="310"/>
      <c r="AQ180" s="310"/>
      <c r="AR180" s="310"/>
      <c r="AS180" s="310"/>
      <c r="AT180" s="311"/>
      <c r="AU180" s="312"/>
      <c r="AV180" s="313"/>
      <c r="AW180" s="313"/>
      <c r="AX180" s="315"/>
      <c r="AY180" s="34">
        <f t="shared" si="13"/>
        <v>0</v>
      </c>
    </row>
    <row r="181" spans="1:51" ht="24.75" hidden="1" customHeight="1" x14ac:dyDescent="0.2">
      <c r="A181" s="961"/>
      <c r="B181" s="962"/>
      <c r="C181" s="962"/>
      <c r="D181" s="962"/>
      <c r="E181" s="962"/>
      <c r="F181" s="963"/>
      <c r="G181" s="306"/>
      <c r="H181" s="307"/>
      <c r="I181" s="307"/>
      <c r="J181" s="307"/>
      <c r="K181" s="308"/>
      <c r="L181" s="309"/>
      <c r="M181" s="310"/>
      <c r="N181" s="310"/>
      <c r="O181" s="310"/>
      <c r="P181" s="310"/>
      <c r="Q181" s="310"/>
      <c r="R181" s="310"/>
      <c r="S181" s="310"/>
      <c r="T181" s="310"/>
      <c r="U181" s="310"/>
      <c r="V181" s="310"/>
      <c r="W181" s="310"/>
      <c r="X181" s="311"/>
      <c r="Y181" s="312"/>
      <c r="Z181" s="313"/>
      <c r="AA181" s="313"/>
      <c r="AB181" s="314"/>
      <c r="AC181" s="306"/>
      <c r="AD181" s="307"/>
      <c r="AE181" s="307"/>
      <c r="AF181" s="307"/>
      <c r="AG181" s="308"/>
      <c r="AH181" s="309"/>
      <c r="AI181" s="310"/>
      <c r="AJ181" s="310"/>
      <c r="AK181" s="310"/>
      <c r="AL181" s="310"/>
      <c r="AM181" s="310"/>
      <c r="AN181" s="310"/>
      <c r="AO181" s="310"/>
      <c r="AP181" s="310"/>
      <c r="AQ181" s="310"/>
      <c r="AR181" s="310"/>
      <c r="AS181" s="310"/>
      <c r="AT181" s="311"/>
      <c r="AU181" s="312"/>
      <c r="AV181" s="313"/>
      <c r="AW181" s="313"/>
      <c r="AX181" s="315"/>
      <c r="AY181" s="34">
        <f t="shared" si="13"/>
        <v>0</v>
      </c>
    </row>
    <row r="182" spans="1:51" ht="24.75" hidden="1" customHeight="1" x14ac:dyDescent="0.2">
      <c r="A182" s="961"/>
      <c r="B182" s="962"/>
      <c r="C182" s="962"/>
      <c r="D182" s="962"/>
      <c r="E182" s="962"/>
      <c r="F182" s="963"/>
      <c r="G182" s="306"/>
      <c r="H182" s="307"/>
      <c r="I182" s="307"/>
      <c r="J182" s="307"/>
      <c r="K182" s="308"/>
      <c r="L182" s="309"/>
      <c r="M182" s="310"/>
      <c r="N182" s="310"/>
      <c r="O182" s="310"/>
      <c r="P182" s="310"/>
      <c r="Q182" s="310"/>
      <c r="R182" s="310"/>
      <c r="S182" s="310"/>
      <c r="T182" s="310"/>
      <c r="U182" s="310"/>
      <c r="V182" s="310"/>
      <c r="W182" s="310"/>
      <c r="X182" s="311"/>
      <c r="Y182" s="312"/>
      <c r="Z182" s="313"/>
      <c r="AA182" s="313"/>
      <c r="AB182" s="314"/>
      <c r="AC182" s="306"/>
      <c r="AD182" s="307"/>
      <c r="AE182" s="307"/>
      <c r="AF182" s="307"/>
      <c r="AG182" s="308"/>
      <c r="AH182" s="309"/>
      <c r="AI182" s="310"/>
      <c r="AJ182" s="310"/>
      <c r="AK182" s="310"/>
      <c r="AL182" s="310"/>
      <c r="AM182" s="310"/>
      <c r="AN182" s="310"/>
      <c r="AO182" s="310"/>
      <c r="AP182" s="310"/>
      <c r="AQ182" s="310"/>
      <c r="AR182" s="310"/>
      <c r="AS182" s="310"/>
      <c r="AT182" s="311"/>
      <c r="AU182" s="312"/>
      <c r="AV182" s="313"/>
      <c r="AW182" s="313"/>
      <c r="AX182" s="315"/>
      <c r="AY182" s="34">
        <f t="shared" si="13"/>
        <v>0</v>
      </c>
    </row>
    <row r="183" spans="1:51" ht="24.75" hidden="1" customHeight="1" x14ac:dyDescent="0.2">
      <c r="A183" s="961"/>
      <c r="B183" s="962"/>
      <c r="C183" s="962"/>
      <c r="D183" s="962"/>
      <c r="E183" s="962"/>
      <c r="F183" s="963"/>
      <c r="G183" s="306"/>
      <c r="H183" s="307"/>
      <c r="I183" s="307"/>
      <c r="J183" s="307"/>
      <c r="K183" s="308"/>
      <c r="L183" s="309"/>
      <c r="M183" s="310"/>
      <c r="N183" s="310"/>
      <c r="O183" s="310"/>
      <c r="P183" s="310"/>
      <c r="Q183" s="310"/>
      <c r="R183" s="310"/>
      <c r="S183" s="310"/>
      <c r="T183" s="310"/>
      <c r="U183" s="310"/>
      <c r="V183" s="310"/>
      <c r="W183" s="310"/>
      <c r="X183" s="311"/>
      <c r="Y183" s="312"/>
      <c r="Z183" s="313"/>
      <c r="AA183" s="313"/>
      <c r="AB183" s="314"/>
      <c r="AC183" s="306"/>
      <c r="AD183" s="307"/>
      <c r="AE183" s="307"/>
      <c r="AF183" s="307"/>
      <c r="AG183" s="308"/>
      <c r="AH183" s="309"/>
      <c r="AI183" s="310"/>
      <c r="AJ183" s="310"/>
      <c r="AK183" s="310"/>
      <c r="AL183" s="310"/>
      <c r="AM183" s="310"/>
      <c r="AN183" s="310"/>
      <c r="AO183" s="310"/>
      <c r="AP183" s="310"/>
      <c r="AQ183" s="310"/>
      <c r="AR183" s="310"/>
      <c r="AS183" s="310"/>
      <c r="AT183" s="311"/>
      <c r="AU183" s="312"/>
      <c r="AV183" s="313"/>
      <c r="AW183" s="313"/>
      <c r="AX183" s="315"/>
      <c r="AY183" s="34">
        <f t="shared" si="13"/>
        <v>0</v>
      </c>
    </row>
    <row r="184" spans="1:51" ht="24.75" hidden="1" customHeight="1" x14ac:dyDescent="0.2">
      <c r="A184" s="961"/>
      <c r="B184" s="962"/>
      <c r="C184" s="962"/>
      <c r="D184" s="962"/>
      <c r="E184" s="962"/>
      <c r="F184" s="963"/>
      <c r="G184" s="306"/>
      <c r="H184" s="307"/>
      <c r="I184" s="307"/>
      <c r="J184" s="307"/>
      <c r="K184" s="308"/>
      <c r="L184" s="309"/>
      <c r="M184" s="310"/>
      <c r="N184" s="310"/>
      <c r="O184" s="310"/>
      <c r="P184" s="310"/>
      <c r="Q184" s="310"/>
      <c r="R184" s="310"/>
      <c r="S184" s="310"/>
      <c r="T184" s="310"/>
      <c r="U184" s="310"/>
      <c r="V184" s="310"/>
      <c r="W184" s="310"/>
      <c r="X184" s="311"/>
      <c r="Y184" s="312"/>
      <c r="Z184" s="313"/>
      <c r="AA184" s="313"/>
      <c r="AB184" s="314"/>
      <c r="AC184" s="306"/>
      <c r="AD184" s="307"/>
      <c r="AE184" s="307"/>
      <c r="AF184" s="307"/>
      <c r="AG184" s="308"/>
      <c r="AH184" s="309"/>
      <c r="AI184" s="310"/>
      <c r="AJ184" s="310"/>
      <c r="AK184" s="310"/>
      <c r="AL184" s="310"/>
      <c r="AM184" s="310"/>
      <c r="AN184" s="310"/>
      <c r="AO184" s="310"/>
      <c r="AP184" s="310"/>
      <c r="AQ184" s="310"/>
      <c r="AR184" s="310"/>
      <c r="AS184" s="310"/>
      <c r="AT184" s="311"/>
      <c r="AU184" s="312"/>
      <c r="AV184" s="313"/>
      <c r="AW184" s="313"/>
      <c r="AX184" s="315"/>
      <c r="AY184" s="34">
        <f t="shared" si="13"/>
        <v>0</v>
      </c>
    </row>
    <row r="185" spans="1:51" ht="24.75" hidden="1" customHeight="1" x14ac:dyDescent="0.2">
      <c r="A185" s="961"/>
      <c r="B185" s="962"/>
      <c r="C185" s="962"/>
      <c r="D185" s="962"/>
      <c r="E185" s="962"/>
      <c r="F185" s="963"/>
      <c r="G185" s="306"/>
      <c r="H185" s="307"/>
      <c r="I185" s="307"/>
      <c r="J185" s="307"/>
      <c r="K185" s="308"/>
      <c r="L185" s="309"/>
      <c r="M185" s="310"/>
      <c r="N185" s="310"/>
      <c r="O185" s="310"/>
      <c r="P185" s="310"/>
      <c r="Q185" s="310"/>
      <c r="R185" s="310"/>
      <c r="S185" s="310"/>
      <c r="T185" s="310"/>
      <c r="U185" s="310"/>
      <c r="V185" s="310"/>
      <c r="W185" s="310"/>
      <c r="X185" s="311"/>
      <c r="Y185" s="312"/>
      <c r="Z185" s="313"/>
      <c r="AA185" s="313"/>
      <c r="AB185" s="314"/>
      <c r="AC185" s="306"/>
      <c r="AD185" s="307"/>
      <c r="AE185" s="307"/>
      <c r="AF185" s="307"/>
      <c r="AG185" s="308"/>
      <c r="AH185" s="309"/>
      <c r="AI185" s="310"/>
      <c r="AJ185" s="310"/>
      <c r="AK185" s="310"/>
      <c r="AL185" s="310"/>
      <c r="AM185" s="310"/>
      <c r="AN185" s="310"/>
      <c r="AO185" s="310"/>
      <c r="AP185" s="310"/>
      <c r="AQ185" s="310"/>
      <c r="AR185" s="310"/>
      <c r="AS185" s="310"/>
      <c r="AT185" s="311"/>
      <c r="AU185" s="312"/>
      <c r="AV185" s="313"/>
      <c r="AW185" s="313"/>
      <c r="AX185" s="315"/>
      <c r="AY185" s="34">
        <f t="shared" si="13"/>
        <v>0</v>
      </c>
    </row>
    <row r="186" spans="1:51" ht="24.75" hidden="1" customHeight="1" thickBot="1" x14ac:dyDescent="0.25">
      <c r="A186" s="961"/>
      <c r="B186" s="962"/>
      <c r="C186" s="962"/>
      <c r="D186" s="962"/>
      <c r="E186" s="962"/>
      <c r="F186" s="963"/>
      <c r="G186" s="297" t="s">
        <v>18</v>
      </c>
      <c r="H186" s="298"/>
      <c r="I186" s="298"/>
      <c r="J186" s="298"/>
      <c r="K186" s="298"/>
      <c r="L186" s="299"/>
      <c r="M186" s="300"/>
      <c r="N186" s="300"/>
      <c r="O186" s="300"/>
      <c r="P186" s="300"/>
      <c r="Q186" s="300"/>
      <c r="R186" s="300"/>
      <c r="S186" s="300"/>
      <c r="T186" s="300"/>
      <c r="U186" s="300"/>
      <c r="V186" s="300"/>
      <c r="W186" s="300"/>
      <c r="X186" s="301"/>
      <c r="Y186" s="302">
        <f>SUM(Y176:AB185)</f>
        <v>0</v>
      </c>
      <c r="Z186" s="303"/>
      <c r="AA186" s="303"/>
      <c r="AB186" s="304"/>
      <c r="AC186" s="297" t="s">
        <v>18</v>
      </c>
      <c r="AD186" s="298"/>
      <c r="AE186" s="298"/>
      <c r="AF186" s="298"/>
      <c r="AG186" s="298"/>
      <c r="AH186" s="299"/>
      <c r="AI186" s="300"/>
      <c r="AJ186" s="300"/>
      <c r="AK186" s="300"/>
      <c r="AL186" s="300"/>
      <c r="AM186" s="300"/>
      <c r="AN186" s="300"/>
      <c r="AO186" s="300"/>
      <c r="AP186" s="300"/>
      <c r="AQ186" s="300"/>
      <c r="AR186" s="300"/>
      <c r="AS186" s="300"/>
      <c r="AT186" s="301"/>
      <c r="AU186" s="302">
        <f>SUM(AU176:AX185)</f>
        <v>0</v>
      </c>
      <c r="AV186" s="303"/>
      <c r="AW186" s="303"/>
      <c r="AX186" s="305"/>
      <c r="AY186" s="34">
        <f t="shared" si="13"/>
        <v>0</v>
      </c>
    </row>
    <row r="187" spans="1:51" ht="30" hidden="1" customHeight="1" x14ac:dyDescent="0.2">
      <c r="A187" s="961"/>
      <c r="B187" s="962"/>
      <c r="C187" s="962"/>
      <c r="D187" s="962"/>
      <c r="E187" s="962"/>
      <c r="F187" s="963"/>
      <c r="G187" s="328" t="s">
        <v>262</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261</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c r="AY187">
        <f>COUNTA($G$189,$AC$189)</f>
        <v>0</v>
      </c>
    </row>
    <row r="188" spans="1:51" ht="24.75" hidden="1" customHeight="1" x14ac:dyDescent="0.2">
      <c r="A188" s="961"/>
      <c r="B188" s="962"/>
      <c r="C188" s="962"/>
      <c r="D188" s="962"/>
      <c r="E188" s="962"/>
      <c r="F188" s="963"/>
      <c r="G188" s="332" t="s">
        <v>15</v>
      </c>
      <c r="H188" s="333"/>
      <c r="I188" s="333"/>
      <c r="J188" s="333"/>
      <c r="K188" s="333"/>
      <c r="L188" s="334" t="s">
        <v>16</v>
      </c>
      <c r="M188" s="333"/>
      <c r="N188" s="333"/>
      <c r="O188" s="333"/>
      <c r="P188" s="333"/>
      <c r="Q188" s="333"/>
      <c r="R188" s="333"/>
      <c r="S188" s="333"/>
      <c r="T188" s="333"/>
      <c r="U188" s="333"/>
      <c r="V188" s="333"/>
      <c r="W188" s="333"/>
      <c r="X188" s="335"/>
      <c r="Y188" s="336" t="s">
        <v>17</v>
      </c>
      <c r="Z188" s="337"/>
      <c r="AA188" s="337"/>
      <c r="AB188" s="338"/>
      <c r="AC188" s="332" t="s">
        <v>15</v>
      </c>
      <c r="AD188" s="333"/>
      <c r="AE188" s="333"/>
      <c r="AF188" s="333"/>
      <c r="AG188" s="333"/>
      <c r="AH188" s="334" t="s">
        <v>16</v>
      </c>
      <c r="AI188" s="333"/>
      <c r="AJ188" s="333"/>
      <c r="AK188" s="333"/>
      <c r="AL188" s="333"/>
      <c r="AM188" s="333"/>
      <c r="AN188" s="333"/>
      <c r="AO188" s="333"/>
      <c r="AP188" s="333"/>
      <c r="AQ188" s="333"/>
      <c r="AR188" s="333"/>
      <c r="AS188" s="333"/>
      <c r="AT188" s="335"/>
      <c r="AU188" s="336" t="s">
        <v>17</v>
      </c>
      <c r="AV188" s="337"/>
      <c r="AW188" s="337"/>
      <c r="AX188" s="339"/>
      <c r="AY188" s="34">
        <f>$AY$187</f>
        <v>0</v>
      </c>
    </row>
    <row r="189" spans="1:51" ht="24.75" hidden="1" customHeight="1" x14ac:dyDescent="0.2">
      <c r="A189" s="961"/>
      <c r="B189" s="962"/>
      <c r="C189" s="962"/>
      <c r="D189" s="962"/>
      <c r="E189" s="962"/>
      <c r="F189" s="963"/>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c r="AY189" s="34">
        <f t="shared" ref="AY189:AY199" si="14">$AY$187</f>
        <v>0</v>
      </c>
    </row>
    <row r="190" spans="1:51" ht="24.75" hidden="1" customHeight="1" x14ac:dyDescent="0.2">
      <c r="A190" s="961"/>
      <c r="B190" s="962"/>
      <c r="C190" s="962"/>
      <c r="D190" s="962"/>
      <c r="E190" s="962"/>
      <c r="F190" s="963"/>
      <c r="G190" s="306"/>
      <c r="H190" s="307"/>
      <c r="I190" s="307"/>
      <c r="J190" s="307"/>
      <c r="K190" s="308"/>
      <c r="L190" s="309"/>
      <c r="M190" s="310"/>
      <c r="N190" s="310"/>
      <c r="O190" s="310"/>
      <c r="P190" s="310"/>
      <c r="Q190" s="310"/>
      <c r="R190" s="310"/>
      <c r="S190" s="310"/>
      <c r="T190" s="310"/>
      <c r="U190" s="310"/>
      <c r="V190" s="310"/>
      <c r="W190" s="310"/>
      <c r="X190" s="311"/>
      <c r="Y190" s="312"/>
      <c r="Z190" s="313"/>
      <c r="AA190" s="313"/>
      <c r="AB190" s="314"/>
      <c r="AC190" s="306"/>
      <c r="AD190" s="307"/>
      <c r="AE190" s="307"/>
      <c r="AF190" s="307"/>
      <c r="AG190" s="308"/>
      <c r="AH190" s="309"/>
      <c r="AI190" s="310"/>
      <c r="AJ190" s="310"/>
      <c r="AK190" s="310"/>
      <c r="AL190" s="310"/>
      <c r="AM190" s="310"/>
      <c r="AN190" s="310"/>
      <c r="AO190" s="310"/>
      <c r="AP190" s="310"/>
      <c r="AQ190" s="310"/>
      <c r="AR190" s="310"/>
      <c r="AS190" s="310"/>
      <c r="AT190" s="311"/>
      <c r="AU190" s="312"/>
      <c r="AV190" s="313"/>
      <c r="AW190" s="313"/>
      <c r="AX190" s="315"/>
      <c r="AY190" s="34">
        <f t="shared" si="14"/>
        <v>0</v>
      </c>
    </row>
    <row r="191" spans="1:51" ht="24.75" hidden="1" customHeight="1" x14ac:dyDescent="0.2">
      <c r="A191" s="961"/>
      <c r="B191" s="962"/>
      <c r="C191" s="962"/>
      <c r="D191" s="962"/>
      <c r="E191" s="962"/>
      <c r="F191" s="963"/>
      <c r="G191" s="306"/>
      <c r="H191" s="307"/>
      <c r="I191" s="307"/>
      <c r="J191" s="307"/>
      <c r="K191" s="308"/>
      <c r="L191" s="309"/>
      <c r="M191" s="310"/>
      <c r="N191" s="310"/>
      <c r="O191" s="310"/>
      <c r="P191" s="310"/>
      <c r="Q191" s="310"/>
      <c r="R191" s="310"/>
      <c r="S191" s="310"/>
      <c r="T191" s="310"/>
      <c r="U191" s="310"/>
      <c r="V191" s="310"/>
      <c r="W191" s="310"/>
      <c r="X191" s="311"/>
      <c r="Y191" s="312"/>
      <c r="Z191" s="313"/>
      <c r="AA191" s="313"/>
      <c r="AB191" s="314"/>
      <c r="AC191" s="306"/>
      <c r="AD191" s="307"/>
      <c r="AE191" s="307"/>
      <c r="AF191" s="307"/>
      <c r="AG191" s="308"/>
      <c r="AH191" s="309"/>
      <c r="AI191" s="310"/>
      <c r="AJ191" s="310"/>
      <c r="AK191" s="310"/>
      <c r="AL191" s="310"/>
      <c r="AM191" s="310"/>
      <c r="AN191" s="310"/>
      <c r="AO191" s="310"/>
      <c r="AP191" s="310"/>
      <c r="AQ191" s="310"/>
      <c r="AR191" s="310"/>
      <c r="AS191" s="310"/>
      <c r="AT191" s="311"/>
      <c r="AU191" s="312"/>
      <c r="AV191" s="313"/>
      <c r="AW191" s="313"/>
      <c r="AX191" s="315"/>
      <c r="AY191" s="34">
        <f t="shared" si="14"/>
        <v>0</v>
      </c>
    </row>
    <row r="192" spans="1:51" ht="24.75" hidden="1" customHeight="1" x14ac:dyDescent="0.2">
      <c r="A192" s="961"/>
      <c r="B192" s="962"/>
      <c r="C192" s="962"/>
      <c r="D192" s="962"/>
      <c r="E192" s="962"/>
      <c r="F192" s="963"/>
      <c r="G192" s="306"/>
      <c r="H192" s="307"/>
      <c r="I192" s="307"/>
      <c r="J192" s="307"/>
      <c r="K192" s="308"/>
      <c r="L192" s="309"/>
      <c r="M192" s="310"/>
      <c r="N192" s="310"/>
      <c r="O192" s="310"/>
      <c r="P192" s="310"/>
      <c r="Q192" s="310"/>
      <c r="R192" s="310"/>
      <c r="S192" s="310"/>
      <c r="T192" s="310"/>
      <c r="U192" s="310"/>
      <c r="V192" s="310"/>
      <c r="W192" s="310"/>
      <c r="X192" s="311"/>
      <c r="Y192" s="312"/>
      <c r="Z192" s="313"/>
      <c r="AA192" s="313"/>
      <c r="AB192" s="314"/>
      <c r="AC192" s="306"/>
      <c r="AD192" s="307"/>
      <c r="AE192" s="307"/>
      <c r="AF192" s="307"/>
      <c r="AG192" s="308"/>
      <c r="AH192" s="309"/>
      <c r="AI192" s="310"/>
      <c r="AJ192" s="310"/>
      <c r="AK192" s="310"/>
      <c r="AL192" s="310"/>
      <c r="AM192" s="310"/>
      <c r="AN192" s="310"/>
      <c r="AO192" s="310"/>
      <c r="AP192" s="310"/>
      <c r="AQ192" s="310"/>
      <c r="AR192" s="310"/>
      <c r="AS192" s="310"/>
      <c r="AT192" s="311"/>
      <c r="AU192" s="312"/>
      <c r="AV192" s="313"/>
      <c r="AW192" s="313"/>
      <c r="AX192" s="315"/>
      <c r="AY192" s="34">
        <f t="shared" si="14"/>
        <v>0</v>
      </c>
    </row>
    <row r="193" spans="1:51" ht="24.75" hidden="1" customHeight="1" x14ac:dyDescent="0.2">
      <c r="A193" s="961"/>
      <c r="B193" s="962"/>
      <c r="C193" s="962"/>
      <c r="D193" s="962"/>
      <c r="E193" s="962"/>
      <c r="F193" s="963"/>
      <c r="G193" s="306"/>
      <c r="H193" s="307"/>
      <c r="I193" s="307"/>
      <c r="J193" s="307"/>
      <c r="K193" s="308"/>
      <c r="L193" s="309"/>
      <c r="M193" s="310"/>
      <c r="N193" s="310"/>
      <c r="O193" s="310"/>
      <c r="P193" s="310"/>
      <c r="Q193" s="310"/>
      <c r="R193" s="310"/>
      <c r="S193" s="310"/>
      <c r="T193" s="310"/>
      <c r="U193" s="310"/>
      <c r="V193" s="310"/>
      <c r="W193" s="310"/>
      <c r="X193" s="311"/>
      <c r="Y193" s="312"/>
      <c r="Z193" s="313"/>
      <c r="AA193" s="313"/>
      <c r="AB193" s="314"/>
      <c r="AC193" s="306"/>
      <c r="AD193" s="307"/>
      <c r="AE193" s="307"/>
      <c r="AF193" s="307"/>
      <c r="AG193" s="308"/>
      <c r="AH193" s="309"/>
      <c r="AI193" s="310"/>
      <c r="AJ193" s="310"/>
      <c r="AK193" s="310"/>
      <c r="AL193" s="310"/>
      <c r="AM193" s="310"/>
      <c r="AN193" s="310"/>
      <c r="AO193" s="310"/>
      <c r="AP193" s="310"/>
      <c r="AQ193" s="310"/>
      <c r="AR193" s="310"/>
      <c r="AS193" s="310"/>
      <c r="AT193" s="311"/>
      <c r="AU193" s="312"/>
      <c r="AV193" s="313"/>
      <c r="AW193" s="313"/>
      <c r="AX193" s="315"/>
      <c r="AY193" s="34">
        <f t="shared" si="14"/>
        <v>0</v>
      </c>
    </row>
    <row r="194" spans="1:51" ht="24.75" hidden="1" customHeight="1" x14ac:dyDescent="0.2">
      <c r="A194" s="961"/>
      <c r="B194" s="962"/>
      <c r="C194" s="962"/>
      <c r="D194" s="962"/>
      <c r="E194" s="962"/>
      <c r="F194" s="963"/>
      <c r="G194" s="306"/>
      <c r="H194" s="307"/>
      <c r="I194" s="307"/>
      <c r="J194" s="307"/>
      <c r="K194" s="308"/>
      <c r="L194" s="309"/>
      <c r="M194" s="310"/>
      <c r="N194" s="310"/>
      <c r="O194" s="310"/>
      <c r="P194" s="310"/>
      <c r="Q194" s="310"/>
      <c r="R194" s="310"/>
      <c r="S194" s="310"/>
      <c r="T194" s="310"/>
      <c r="U194" s="310"/>
      <c r="V194" s="310"/>
      <c r="W194" s="310"/>
      <c r="X194" s="311"/>
      <c r="Y194" s="312"/>
      <c r="Z194" s="313"/>
      <c r="AA194" s="313"/>
      <c r="AB194" s="314"/>
      <c r="AC194" s="306"/>
      <c r="AD194" s="307"/>
      <c r="AE194" s="307"/>
      <c r="AF194" s="307"/>
      <c r="AG194" s="308"/>
      <c r="AH194" s="309"/>
      <c r="AI194" s="310"/>
      <c r="AJ194" s="310"/>
      <c r="AK194" s="310"/>
      <c r="AL194" s="310"/>
      <c r="AM194" s="310"/>
      <c r="AN194" s="310"/>
      <c r="AO194" s="310"/>
      <c r="AP194" s="310"/>
      <c r="AQ194" s="310"/>
      <c r="AR194" s="310"/>
      <c r="AS194" s="310"/>
      <c r="AT194" s="311"/>
      <c r="AU194" s="312"/>
      <c r="AV194" s="313"/>
      <c r="AW194" s="313"/>
      <c r="AX194" s="315"/>
      <c r="AY194" s="34">
        <f t="shared" si="14"/>
        <v>0</v>
      </c>
    </row>
    <row r="195" spans="1:51" ht="24.75" hidden="1" customHeight="1" x14ac:dyDescent="0.2">
      <c r="A195" s="961"/>
      <c r="B195" s="962"/>
      <c r="C195" s="962"/>
      <c r="D195" s="962"/>
      <c r="E195" s="962"/>
      <c r="F195" s="963"/>
      <c r="G195" s="306"/>
      <c r="H195" s="307"/>
      <c r="I195" s="307"/>
      <c r="J195" s="307"/>
      <c r="K195" s="308"/>
      <c r="L195" s="309"/>
      <c r="M195" s="310"/>
      <c r="N195" s="310"/>
      <c r="O195" s="310"/>
      <c r="P195" s="310"/>
      <c r="Q195" s="310"/>
      <c r="R195" s="310"/>
      <c r="S195" s="310"/>
      <c r="T195" s="310"/>
      <c r="U195" s="310"/>
      <c r="V195" s="310"/>
      <c r="W195" s="310"/>
      <c r="X195" s="311"/>
      <c r="Y195" s="312"/>
      <c r="Z195" s="313"/>
      <c r="AA195" s="313"/>
      <c r="AB195" s="314"/>
      <c r="AC195" s="306"/>
      <c r="AD195" s="307"/>
      <c r="AE195" s="307"/>
      <c r="AF195" s="307"/>
      <c r="AG195" s="308"/>
      <c r="AH195" s="309"/>
      <c r="AI195" s="310"/>
      <c r="AJ195" s="310"/>
      <c r="AK195" s="310"/>
      <c r="AL195" s="310"/>
      <c r="AM195" s="310"/>
      <c r="AN195" s="310"/>
      <c r="AO195" s="310"/>
      <c r="AP195" s="310"/>
      <c r="AQ195" s="310"/>
      <c r="AR195" s="310"/>
      <c r="AS195" s="310"/>
      <c r="AT195" s="311"/>
      <c r="AU195" s="312"/>
      <c r="AV195" s="313"/>
      <c r="AW195" s="313"/>
      <c r="AX195" s="315"/>
      <c r="AY195" s="34">
        <f t="shared" si="14"/>
        <v>0</v>
      </c>
    </row>
    <row r="196" spans="1:51" ht="24.75" hidden="1" customHeight="1" x14ac:dyDescent="0.2">
      <c r="A196" s="961"/>
      <c r="B196" s="962"/>
      <c r="C196" s="962"/>
      <c r="D196" s="962"/>
      <c r="E196" s="962"/>
      <c r="F196" s="963"/>
      <c r="G196" s="306"/>
      <c r="H196" s="307"/>
      <c r="I196" s="307"/>
      <c r="J196" s="307"/>
      <c r="K196" s="308"/>
      <c r="L196" s="309"/>
      <c r="M196" s="310"/>
      <c r="N196" s="310"/>
      <c r="O196" s="310"/>
      <c r="P196" s="310"/>
      <c r="Q196" s="310"/>
      <c r="R196" s="310"/>
      <c r="S196" s="310"/>
      <c r="T196" s="310"/>
      <c r="U196" s="310"/>
      <c r="V196" s="310"/>
      <c r="W196" s="310"/>
      <c r="X196" s="311"/>
      <c r="Y196" s="312"/>
      <c r="Z196" s="313"/>
      <c r="AA196" s="313"/>
      <c r="AB196" s="314"/>
      <c r="AC196" s="306"/>
      <c r="AD196" s="307"/>
      <c r="AE196" s="307"/>
      <c r="AF196" s="307"/>
      <c r="AG196" s="308"/>
      <c r="AH196" s="309"/>
      <c r="AI196" s="310"/>
      <c r="AJ196" s="310"/>
      <c r="AK196" s="310"/>
      <c r="AL196" s="310"/>
      <c r="AM196" s="310"/>
      <c r="AN196" s="310"/>
      <c r="AO196" s="310"/>
      <c r="AP196" s="310"/>
      <c r="AQ196" s="310"/>
      <c r="AR196" s="310"/>
      <c r="AS196" s="310"/>
      <c r="AT196" s="311"/>
      <c r="AU196" s="312"/>
      <c r="AV196" s="313"/>
      <c r="AW196" s="313"/>
      <c r="AX196" s="315"/>
      <c r="AY196" s="34">
        <f t="shared" si="14"/>
        <v>0</v>
      </c>
    </row>
    <row r="197" spans="1:51" ht="24.75" hidden="1" customHeight="1" x14ac:dyDescent="0.2">
      <c r="A197" s="961"/>
      <c r="B197" s="962"/>
      <c r="C197" s="962"/>
      <c r="D197" s="962"/>
      <c r="E197" s="962"/>
      <c r="F197" s="963"/>
      <c r="G197" s="306"/>
      <c r="H197" s="307"/>
      <c r="I197" s="307"/>
      <c r="J197" s="307"/>
      <c r="K197" s="308"/>
      <c r="L197" s="309"/>
      <c r="M197" s="310"/>
      <c r="N197" s="310"/>
      <c r="O197" s="310"/>
      <c r="P197" s="310"/>
      <c r="Q197" s="310"/>
      <c r="R197" s="310"/>
      <c r="S197" s="310"/>
      <c r="T197" s="310"/>
      <c r="U197" s="310"/>
      <c r="V197" s="310"/>
      <c r="W197" s="310"/>
      <c r="X197" s="311"/>
      <c r="Y197" s="312"/>
      <c r="Z197" s="313"/>
      <c r="AA197" s="313"/>
      <c r="AB197" s="314"/>
      <c r="AC197" s="306"/>
      <c r="AD197" s="307"/>
      <c r="AE197" s="307"/>
      <c r="AF197" s="307"/>
      <c r="AG197" s="308"/>
      <c r="AH197" s="309"/>
      <c r="AI197" s="310"/>
      <c r="AJ197" s="310"/>
      <c r="AK197" s="310"/>
      <c r="AL197" s="310"/>
      <c r="AM197" s="310"/>
      <c r="AN197" s="310"/>
      <c r="AO197" s="310"/>
      <c r="AP197" s="310"/>
      <c r="AQ197" s="310"/>
      <c r="AR197" s="310"/>
      <c r="AS197" s="310"/>
      <c r="AT197" s="311"/>
      <c r="AU197" s="312"/>
      <c r="AV197" s="313"/>
      <c r="AW197" s="313"/>
      <c r="AX197" s="315"/>
      <c r="AY197" s="34">
        <f t="shared" si="14"/>
        <v>0</v>
      </c>
    </row>
    <row r="198" spans="1:51" ht="24.75" hidden="1" customHeight="1" x14ac:dyDescent="0.2">
      <c r="A198" s="961"/>
      <c r="B198" s="962"/>
      <c r="C198" s="962"/>
      <c r="D198" s="962"/>
      <c r="E198" s="962"/>
      <c r="F198" s="963"/>
      <c r="G198" s="306"/>
      <c r="H198" s="307"/>
      <c r="I198" s="307"/>
      <c r="J198" s="307"/>
      <c r="K198" s="308"/>
      <c r="L198" s="309"/>
      <c r="M198" s="310"/>
      <c r="N198" s="310"/>
      <c r="O198" s="310"/>
      <c r="P198" s="310"/>
      <c r="Q198" s="310"/>
      <c r="R198" s="310"/>
      <c r="S198" s="310"/>
      <c r="T198" s="310"/>
      <c r="U198" s="310"/>
      <c r="V198" s="310"/>
      <c r="W198" s="310"/>
      <c r="X198" s="311"/>
      <c r="Y198" s="312"/>
      <c r="Z198" s="313"/>
      <c r="AA198" s="313"/>
      <c r="AB198" s="314"/>
      <c r="AC198" s="306"/>
      <c r="AD198" s="307"/>
      <c r="AE198" s="307"/>
      <c r="AF198" s="307"/>
      <c r="AG198" s="308"/>
      <c r="AH198" s="309"/>
      <c r="AI198" s="310"/>
      <c r="AJ198" s="310"/>
      <c r="AK198" s="310"/>
      <c r="AL198" s="310"/>
      <c r="AM198" s="310"/>
      <c r="AN198" s="310"/>
      <c r="AO198" s="310"/>
      <c r="AP198" s="310"/>
      <c r="AQ198" s="310"/>
      <c r="AR198" s="310"/>
      <c r="AS198" s="310"/>
      <c r="AT198" s="311"/>
      <c r="AU198" s="312"/>
      <c r="AV198" s="313"/>
      <c r="AW198" s="313"/>
      <c r="AX198" s="315"/>
      <c r="AY198" s="34">
        <f t="shared" si="14"/>
        <v>0</v>
      </c>
    </row>
    <row r="199" spans="1:51" ht="24.75" hidden="1" customHeight="1" thickBot="1" x14ac:dyDescent="0.25">
      <c r="A199" s="961"/>
      <c r="B199" s="962"/>
      <c r="C199" s="962"/>
      <c r="D199" s="962"/>
      <c r="E199" s="962"/>
      <c r="F199" s="963"/>
      <c r="G199" s="297" t="s">
        <v>18</v>
      </c>
      <c r="H199" s="298"/>
      <c r="I199" s="298"/>
      <c r="J199" s="298"/>
      <c r="K199" s="298"/>
      <c r="L199" s="299"/>
      <c r="M199" s="300"/>
      <c r="N199" s="300"/>
      <c r="O199" s="300"/>
      <c r="P199" s="300"/>
      <c r="Q199" s="300"/>
      <c r="R199" s="300"/>
      <c r="S199" s="300"/>
      <c r="T199" s="300"/>
      <c r="U199" s="300"/>
      <c r="V199" s="300"/>
      <c r="W199" s="300"/>
      <c r="X199" s="301"/>
      <c r="Y199" s="302">
        <f>SUM(Y189:AB198)</f>
        <v>0</v>
      </c>
      <c r="Z199" s="303"/>
      <c r="AA199" s="303"/>
      <c r="AB199" s="304"/>
      <c r="AC199" s="297" t="s">
        <v>18</v>
      </c>
      <c r="AD199" s="298"/>
      <c r="AE199" s="298"/>
      <c r="AF199" s="298"/>
      <c r="AG199" s="298"/>
      <c r="AH199" s="299"/>
      <c r="AI199" s="300"/>
      <c r="AJ199" s="300"/>
      <c r="AK199" s="300"/>
      <c r="AL199" s="300"/>
      <c r="AM199" s="300"/>
      <c r="AN199" s="300"/>
      <c r="AO199" s="300"/>
      <c r="AP199" s="300"/>
      <c r="AQ199" s="300"/>
      <c r="AR199" s="300"/>
      <c r="AS199" s="300"/>
      <c r="AT199" s="301"/>
      <c r="AU199" s="302">
        <f>SUM(AU189:AX198)</f>
        <v>0</v>
      </c>
      <c r="AV199" s="303"/>
      <c r="AW199" s="303"/>
      <c r="AX199" s="305"/>
      <c r="AY199" s="34">
        <f t="shared" si="14"/>
        <v>0</v>
      </c>
    </row>
    <row r="200" spans="1:51" ht="30" hidden="1" customHeight="1" x14ac:dyDescent="0.2">
      <c r="A200" s="961"/>
      <c r="B200" s="962"/>
      <c r="C200" s="962"/>
      <c r="D200" s="962"/>
      <c r="E200" s="962"/>
      <c r="F200" s="963"/>
      <c r="G200" s="328" t="s">
        <v>263</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177</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c r="AY200">
        <f>COUNTA($G$202,$AC$202)</f>
        <v>0</v>
      </c>
    </row>
    <row r="201" spans="1:51" ht="24.75" hidden="1" customHeight="1" x14ac:dyDescent="0.2">
      <c r="A201" s="961"/>
      <c r="B201" s="962"/>
      <c r="C201" s="962"/>
      <c r="D201" s="962"/>
      <c r="E201" s="962"/>
      <c r="F201" s="963"/>
      <c r="G201" s="332" t="s">
        <v>15</v>
      </c>
      <c r="H201" s="333"/>
      <c r="I201" s="333"/>
      <c r="J201" s="333"/>
      <c r="K201" s="333"/>
      <c r="L201" s="334" t="s">
        <v>16</v>
      </c>
      <c r="M201" s="333"/>
      <c r="N201" s="333"/>
      <c r="O201" s="333"/>
      <c r="P201" s="333"/>
      <c r="Q201" s="333"/>
      <c r="R201" s="333"/>
      <c r="S201" s="333"/>
      <c r="T201" s="333"/>
      <c r="U201" s="333"/>
      <c r="V201" s="333"/>
      <c r="W201" s="333"/>
      <c r="X201" s="335"/>
      <c r="Y201" s="336" t="s">
        <v>17</v>
      </c>
      <c r="Z201" s="337"/>
      <c r="AA201" s="337"/>
      <c r="AB201" s="338"/>
      <c r="AC201" s="332" t="s">
        <v>15</v>
      </c>
      <c r="AD201" s="333"/>
      <c r="AE201" s="333"/>
      <c r="AF201" s="333"/>
      <c r="AG201" s="333"/>
      <c r="AH201" s="334" t="s">
        <v>16</v>
      </c>
      <c r="AI201" s="333"/>
      <c r="AJ201" s="333"/>
      <c r="AK201" s="333"/>
      <c r="AL201" s="333"/>
      <c r="AM201" s="333"/>
      <c r="AN201" s="333"/>
      <c r="AO201" s="333"/>
      <c r="AP201" s="333"/>
      <c r="AQ201" s="333"/>
      <c r="AR201" s="333"/>
      <c r="AS201" s="333"/>
      <c r="AT201" s="335"/>
      <c r="AU201" s="336" t="s">
        <v>17</v>
      </c>
      <c r="AV201" s="337"/>
      <c r="AW201" s="337"/>
      <c r="AX201" s="339"/>
      <c r="AY201" s="34">
        <f>$AY$200</f>
        <v>0</v>
      </c>
    </row>
    <row r="202" spans="1:51" ht="24.75" hidden="1" customHeight="1" x14ac:dyDescent="0.2">
      <c r="A202" s="961"/>
      <c r="B202" s="962"/>
      <c r="C202" s="962"/>
      <c r="D202" s="962"/>
      <c r="E202" s="962"/>
      <c r="F202" s="963"/>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s="34">
        <f t="shared" ref="AY202:AY212" si="15">$AY$200</f>
        <v>0</v>
      </c>
    </row>
    <row r="203" spans="1:51" ht="24.75" hidden="1" customHeight="1" x14ac:dyDescent="0.2">
      <c r="A203" s="961"/>
      <c r="B203" s="962"/>
      <c r="C203" s="962"/>
      <c r="D203" s="962"/>
      <c r="E203" s="962"/>
      <c r="F203" s="963"/>
      <c r="G203" s="306"/>
      <c r="H203" s="307"/>
      <c r="I203" s="307"/>
      <c r="J203" s="307"/>
      <c r="K203" s="308"/>
      <c r="L203" s="309"/>
      <c r="M203" s="310"/>
      <c r="N203" s="310"/>
      <c r="O203" s="310"/>
      <c r="P203" s="310"/>
      <c r="Q203" s="310"/>
      <c r="R203" s="310"/>
      <c r="S203" s="310"/>
      <c r="T203" s="310"/>
      <c r="U203" s="310"/>
      <c r="V203" s="310"/>
      <c r="W203" s="310"/>
      <c r="X203" s="311"/>
      <c r="Y203" s="312"/>
      <c r="Z203" s="313"/>
      <c r="AA203" s="313"/>
      <c r="AB203" s="314"/>
      <c r="AC203" s="306"/>
      <c r="AD203" s="307"/>
      <c r="AE203" s="307"/>
      <c r="AF203" s="307"/>
      <c r="AG203" s="308"/>
      <c r="AH203" s="309"/>
      <c r="AI203" s="310"/>
      <c r="AJ203" s="310"/>
      <c r="AK203" s="310"/>
      <c r="AL203" s="310"/>
      <c r="AM203" s="310"/>
      <c r="AN203" s="310"/>
      <c r="AO203" s="310"/>
      <c r="AP203" s="310"/>
      <c r="AQ203" s="310"/>
      <c r="AR203" s="310"/>
      <c r="AS203" s="310"/>
      <c r="AT203" s="311"/>
      <c r="AU203" s="312"/>
      <c r="AV203" s="313"/>
      <c r="AW203" s="313"/>
      <c r="AX203" s="315"/>
      <c r="AY203" s="34">
        <f t="shared" si="15"/>
        <v>0</v>
      </c>
    </row>
    <row r="204" spans="1:51" ht="24.75" hidden="1" customHeight="1" x14ac:dyDescent="0.2">
      <c r="A204" s="961"/>
      <c r="B204" s="962"/>
      <c r="C204" s="962"/>
      <c r="D204" s="962"/>
      <c r="E204" s="962"/>
      <c r="F204" s="963"/>
      <c r="G204" s="306"/>
      <c r="H204" s="307"/>
      <c r="I204" s="307"/>
      <c r="J204" s="307"/>
      <c r="K204" s="308"/>
      <c r="L204" s="309"/>
      <c r="M204" s="310"/>
      <c r="N204" s="310"/>
      <c r="O204" s="310"/>
      <c r="P204" s="310"/>
      <c r="Q204" s="310"/>
      <c r="R204" s="310"/>
      <c r="S204" s="310"/>
      <c r="T204" s="310"/>
      <c r="U204" s="310"/>
      <c r="V204" s="310"/>
      <c r="W204" s="310"/>
      <c r="X204" s="311"/>
      <c r="Y204" s="312"/>
      <c r="Z204" s="313"/>
      <c r="AA204" s="313"/>
      <c r="AB204" s="314"/>
      <c r="AC204" s="306"/>
      <c r="AD204" s="307"/>
      <c r="AE204" s="307"/>
      <c r="AF204" s="307"/>
      <c r="AG204" s="308"/>
      <c r="AH204" s="309"/>
      <c r="AI204" s="310"/>
      <c r="AJ204" s="310"/>
      <c r="AK204" s="310"/>
      <c r="AL204" s="310"/>
      <c r="AM204" s="310"/>
      <c r="AN204" s="310"/>
      <c r="AO204" s="310"/>
      <c r="AP204" s="310"/>
      <c r="AQ204" s="310"/>
      <c r="AR204" s="310"/>
      <c r="AS204" s="310"/>
      <c r="AT204" s="311"/>
      <c r="AU204" s="312"/>
      <c r="AV204" s="313"/>
      <c r="AW204" s="313"/>
      <c r="AX204" s="315"/>
      <c r="AY204" s="34">
        <f t="shared" si="15"/>
        <v>0</v>
      </c>
    </row>
    <row r="205" spans="1:51" ht="24.75" hidden="1" customHeight="1" x14ac:dyDescent="0.2">
      <c r="A205" s="961"/>
      <c r="B205" s="962"/>
      <c r="C205" s="962"/>
      <c r="D205" s="962"/>
      <c r="E205" s="962"/>
      <c r="F205" s="963"/>
      <c r="G205" s="306"/>
      <c r="H205" s="307"/>
      <c r="I205" s="307"/>
      <c r="J205" s="307"/>
      <c r="K205" s="308"/>
      <c r="L205" s="309"/>
      <c r="M205" s="310"/>
      <c r="N205" s="310"/>
      <c r="O205" s="310"/>
      <c r="P205" s="310"/>
      <c r="Q205" s="310"/>
      <c r="R205" s="310"/>
      <c r="S205" s="310"/>
      <c r="T205" s="310"/>
      <c r="U205" s="310"/>
      <c r="V205" s="310"/>
      <c r="W205" s="310"/>
      <c r="X205" s="311"/>
      <c r="Y205" s="312"/>
      <c r="Z205" s="313"/>
      <c r="AA205" s="313"/>
      <c r="AB205" s="314"/>
      <c r="AC205" s="306"/>
      <c r="AD205" s="307"/>
      <c r="AE205" s="307"/>
      <c r="AF205" s="307"/>
      <c r="AG205" s="308"/>
      <c r="AH205" s="309"/>
      <c r="AI205" s="310"/>
      <c r="AJ205" s="310"/>
      <c r="AK205" s="310"/>
      <c r="AL205" s="310"/>
      <c r="AM205" s="310"/>
      <c r="AN205" s="310"/>
      <c r="AO205" s="310"/>
      <c r="AP205" s="310"/>
      <c r="AQ205" s="310"/>
      <c r="AR205" s="310"/>
      <c r="AS205" s="310"/>
      <c r="AT205" s="311"/>
      <c r="AU205" s="312"/>
      <c r="AV205" s="313"/>
      <c r="AW205" s="313"/>
      <c r="AX205" s="315"/>
      <c r="AY205" s="34">
        <f t="shared" si="15"/>
        <v>0</v>
      </c>
    </row>
    <row r="206" spans="1:51" ht="24.75" hidden="1" customHeight="1" x14ac:dyDescent="0.2">
      <c r="A206" s="961"/>
      <c r="B206" s="962"/>
      <c r="C206" s="962"/>
      <c r="D206" s="962"/>
      <c r="E206" s="962"/>
      <c r="F206" s="963"/>
      <c r="G206" s="306"/>
      <c r="H206" s="307"/>
      <c r="I206" s="307"/>
      <c r="J206" s="307"/>
      <c r="K206" s="308"/>
      <c r="L206" s="309"/>
      <c r="M206" s="310"/>
      <c r="N206" s="310"/>
      <c r="O206" s="310"/>
      <c r="P206" s="310"/>
      <c r="Q206" s="310"/>
      <c r="R206" s="310"/>
      <c r="S206" s="310"/>
      <c r="T206" s="310"/>
      <c r="U206" s="310"/>
      <c r="V206" s="310"/>
      <c r="W206" s="310"/>
      <c r="X206" s="311"/>
      <c r="Y206" s="312"/>
      <c r="Z206" s="313"/>
      <c r="AA206" s="313"/>
      <c r="AB206" s="314"/>
      <c r="AC206" s="306"/>
      <c r="AD206" s="307"/>
      <c r="AE206" s="307"/>
      <c r="AF206" s="307"/>
      <c r="AG206" s="308"/>
      <c r="AH206" s="309"/>
      <c r="AI206" s="310"/>
      <c r="AJ206" s="310"/>
      <c r="AK206" s="310"/>
      <c r="AL206" s="310"/>
      <c r="AM206" s="310"/>
      <c r="AN206" s="310"/>
      <c r="AO206" s="310"/>
      <c r="AP206" s="310"/>
      <c r="AQ206" s="310"/>
      <c r="AR206" s="310"/>
      <c r="AS206" s="310"/>
      <c r="AT206" s="311"/>
      <c r="AU206" s="312"/>
      <c r="AV206" s="313"/>
      <c r="AW206" s="313"/>
      <c r="AX206" s="315"/>
      <c r="AY206" s="34">
        <f t="shared" si="15"/>
        <v>0</v>
      </c>
    </row>
    <row r="207" spans="1:51" ht="24.75" hidden="1" customHeight="1" x14ac:dyDescent="0.2">
      <c r="A207" s="961"/>
      <c r="B207" s="962"/>
      <c r="C207" s="962"/>
      <c r="D207" s="962"/>
      <c r="E207" s="962"/>
      <c r="F207" s="963"/>
      <c r="G207" s="306"/>
      <c r="H207" s="307"/>
      <c r="I207" s="307"/>
      <c r="J207" s="307"/>
      <c r="K207" s="308"/>
      <c r="L207" s="309"/>
      <c r="M207" s="310"/>
      <c r="N207" s="310"/>
      <c r="O207" s="310"/>
      <c r="P207" s="310"/>
      <c r="Q207" s="310"/>
      <c r="R207" s="310"/>
      <c r="S207" s="310"/>
      <c r="T207" s="310"/>
      <c r="U207" s="310"/>
      <c r="V207" s="310"/>
      <c r="W207" s="310"/>
      <c r="X207" s="311"/>
      <c r="Y207" s="312"/>
      <c r="Z207" s="313"/>
      <c r="AA207" s="313"/>
      <c r="AB207" s="314"/>
      <c r="AC207" s="306"/>
      <c r="AD207" s="307"/>
      <c r="AE207" s="307"/>
      <c r="AF207" s="307"/>
      <c r="AG207" s="308"/>
      <c r="AH207" s="309"/>
      <c r="AI207" s="310"/>
      <c r="AJ207" s="310"/>
      <c r="AK207" s="310"/>
      <c r="AL207" s="310"/>
      <c r="AM207" s="310"/>
      <c r="AN207" s="310"/>
      <c r="AO207" s="310"/>
      <c r="AP207" s="310"/>
      <c r="AQ207" s="310"/>
      <c r="AR207" s="310"/>
      <c r="AS207" s="310"/>
      <c r="AT207" s="311"/>
      <c r="AU207" s="312"/>
      <c r="AV207" s="313"/>
      <c r="AW207" s="313"/>
      <c r="AX207" s="315"/>
      <c r="AY207" s="34">
        <f t="shared" si="15"/>
        <v>0</v>
      </c>
    </row>
    <row r="208" spans="1:51" ht="24.75" hidden="1" customHeight="1" x14ac:dyDescent="0.2">
      <c r="A208" s="961"/>
      <c r="B208" s="962"/>
      <c r="C208" s="962"/>
      <c r="D208" s="962"/>
      <c r="E208" s="962"/>
      <c r="F208" s="963"/>
      <c r="G208" s="306"/>
      <c r="H208" s="307"/>
      <c r="I208" s="307"/>
      <c r="J208" s="307"/>
      <c r="K208" s="308"/>
      <c r="L208" s="309"/>
      <c r="M208" s="310"/>
      <c r="N208" s="310"/>
      <c r="O208" s="310"/>
      <c r="P208" s="310"/>
      <c r="Q208" s="310"/>
      <c r="R208" s="310"/>
      <c r="S208" s="310"/>
      <c r="T208" s="310"/>
      <c r="U208" s="310"/>
      <c r="V208" s="310"/>
      <c r="W208" s="310"/>
      <c r="X208" s="311"/>
      <c r="Y208" s="312"/>
      <c r="Z208" s="313"/>
      <c r="AA208" s="313"/>
      <c r="AB208" s="314"/>
      <c r="AC208" s="306"/>
      <c r="AD208" s="307"/>
      <c r="AE208" s="307"/>
      <c r="AF208" s="307"/>
      <c r="AG208" s="308"/>
      <c r="AH208" s="309"/>
      <c r="AI208" s="310"/>
      <c r="AJ208" s="310"/>
      <c r="AK208" s="310"/>
      <c r="AL208" s="310"/>
      <c r="AM208" s="310"/>
      <c r="AN208" s="310"/>
      <c r="AO208" s="310"/>
      <c r="AP208" s="310"/>
      <c r="AQ208" s="310"/>
      <c r="AR208" s="310"/>
      <c r="AS208" s="310"/>
      <c r="AT208" s="311"/>
      <c r="AU208" s="312"/>
      <c r="AV208" s="313"/>
      <c r="AW208" s="313"/>
      <c r="AX208" s="315"/>
      <c r="AY208" s="34">
        <f t="shared" si="15"/>
        <v>0</v>
      </c>
    </row>
    <row r="209" spans="1:51" ht="24.75" hidden="1" customHeight="1" x14ac:dyDescent="0.2">
      <c r="A209" s="961"/>
      <c r="B209" s="962"/>
      <c r="C209" s="962"/>
      <c r="D209" s="962"/>
      <c r="E209" s="962"/>
      <c r="F209" s="963"/>
      <c r="G209" s="306"/>
      <c r="H209" s="307"/>
      <c r="I209" s="307"/>
      <c r="J209" s="307"/>
      <c r="K209" s="308"/>
      <c r="L209" s="309"/>
      <c r="M209" s="310"/>
      <c r="N209" s="310"/>
      <c r="O209" s="310"/>
      <c r="P209" s="310"/>
      <c r="Q209" s="310"/>
      <c r="R209" s="310"/>
      <c r="S209" s="310"/>
      <c r="T209" s="310"/>
      <c r="U209" s="310"/>
      <c r="V209" s="310"/>
      <c r="W209" s="310"/>
      <c r="X209" s="311"/>
      <c r="Y209" s="312"/>
      <c r="Z209" s="313"/>
      <c r="AA209" s="313"/>
      <c r="AB209" s="314"/>
      <c r="AC209" s="306"/>
      <c r="AD209" s="307"/>
      <c r="AE209" s="307"/>
      <c r="AF209" s="307"/>
      <c r="AG209" s="308"/>
      <c r="AH209" s="309"/>
      <c r="AI209" s="310"/>
      <c r="AJ209" s="310"/>
      <c r="AK209" s="310"/>
      <c r="AL209" s="310"/>
      <c r="AM209" s="310"/>
      <c r="AN209" s="310"/>
      <c r="AO209" s="310"/>
      <c r="AP209" s="310"/>
      <c r="AQ209" s="310"/>
      <c r="AR209" s="310"/>
      <c r="AS209" s="310"/>
      <c r="AT209" s="311"/>
      <c r="AU209" s="312"/>
      <c r="AV209" s="313"/>
      <c r="AW209" s="313"/>
      <c r="AX209" s="315"/>
      <c r="AY209" s="34">
        <f t="shared" si="15"/>
        <v>0</v>
      </c>
    </row>
    <row r="210" spans="1:51" ht="24.75" hidden="1" customHeight="1" x14ac:dyDescent="0.2">
      <c r="A210" s="961"/>
      <c r="B210" s="962"/>
      <c r="C210" s="962"/>
      <c r="D210" s="962"/>
      <c r="E210" s="962"/>
      <c r="F210" s="963"/>
      <c r="G210" s="306"/>
      <c r="H210" s="307"/>
      <c r="I210" s="307"/>
      <c r="J210" s="307"/>
      <c r="K210" s="308"/>
      <c r="L210" s="309"/>
      <c r="M210" s="310"/>
      <c r="N210" s="310"/>
      <c r="O210" s="310"/>
      <c r="P210" s="310"/>
      <c r="Q210" s="310"/>
      <c r="R210" s="310"/>
      <c r="S210" s="310"/>
      <c r="T210" s="310"/>
      <c r="U210" s="310"/>
      <c r="V210" s="310"/>
      <c r="W210" s="310"/>
      <c r="X210" s="311"/>
      <c r="Y210" s="312"/>
      <c r="Z210" s="313"/>
      <c r="AA210" s="313"/>
      <c r="AB210" s="314"/>
      <c r="AC210" s="306"/>
      <c r="AD210" s="307"/>
      <c r="AE210" s="307"/>
      <c r="AF210" s="307"/>
      <c r="AG210" s="308"/>
      <c r="AH210" s="309"/>
      <c r="AI210" s="310"/>
      <c r="AJ210" s="310"/>
      <c r="AK210" s="310"/>
      <c r="AL210" s="310"/>
      <c r="AM210" s="310"/>
      <c r="AN210" s="310"/>
      <c r="AO210" s="310"/>
      <c r="AP210" s="310"/>
      <c r="AQ210" s="310"/>
      <c r="AR210" s="310"/>
      <c r="AS210" s="310"/>
      <c r="AT210" s="311"/>
      <c r="AU210" s="312"/>
      <c r="AV210" s="313"/>
      <c r="AW210" s="313"/>
      <c r="AX210" s="315"/>
      <c r="AY210" s="34">
        <f t="shared" si="15"/>
        <v>0</v>
      </c>
    </row>
    <row r="211" spans="1:51" ht="24.75" hidden="1" customHeight="1" x14ac:dyDescent="0.2">
      <c r="A211" s="961"/>
      <c r="B211" s="962"/>
      <c r="C211" s="962"/>
      <c r="D211" s="962"/>
      <c r="E211" s="962"/>
      <c r="F211" s="963"/>
      <c r="G211" s="306"/>
      <c r="H211" s="307"/>
      <c r="I211" s="307"/>
      <c r="J211" s="307"/>
      <c r="K211" s="308"/>
      <c r="L211" s="309"/>
      <c r="M211" s="310"/>
      <c r="N211" s="310"/>
      <c r="O211" s="310"/>
      <c r="P211" s="310"/>
      <c r="Q211" s="310"/>
      <c r="R211" s="310"/>
      <c r="S211" s="310"/>
      <c r="T211" s="310"/>
      <c r="U211" s="310"/>
      <c r="V211" s="310"/>
      <c r="W211" s="310"/>
      <c r="X211" s="311"/>
      <c r="Y211" s="312"/>
      <c r="Z211" s="313"/>
      <c r="AA211" s="313"/>
      <c r="AB211" s="314"/>
      <c r="AC211" s="306"/>
      <c r="AD211" s="307"/>
      <c r="AE211" s="307"/>
      <c r="AF211" s="307"/>
      <c r="AG211" s="308"/>
      <c r="AH211" s="309"/>
      <c r="AI211" s="310"/>
      <c r="AJ211" s="310"/>
      <c r="AK211" s="310"/>
      <c r="AL211" s="310"/>
      <c r="AM211" s="310"/>
      <c r="AN211" s="310"/>
      <c r="AO211" s="310"/>
      <c r="AP211" s="310"/>
      <c r="AQ211" s="310"/>
      <c r="AR211" s="310"/>
      <c r="AS211" s="310"/>
      <c r="AT211" s="311"/>
      <c r="AU211" s="312"/>
      <c r="AV211" s="313"/>
      <c r="AW211" s="313"/>
      <c r="AX211" s="315"/>
      <c r="AY211" s="34">
        <f t="shared" si="15"/>
        <v>0</v>
      </c>
    </row>
    <row r="212" spans="1:51" ht="24.75" hidden="1" customHeight="1" thickBot="1" x14ac:dyDescent="0.25">
      <c r="A212" s="964"/>
      <c r="B212" s="965"/>
      <c r="C212" s="965"/>
      <c r="D212" s="965"/>
      <c r="E212" s="965"/>
      <c r="F212" s="96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hidden="1" customHeight="1" thickBot="1" x14ac:dyDescent="0.25"/>
    <row r="214" spans="1:51" ht="30" hidden="1" customHeight="1" x14ac:dyDescent="0.2">
      <c r="A214" s="978" t="s">
        <v>26</v>
      </c>
      <c r="B214" s="979"/>
      <c r="C214" s="979"/>
      <c r="D214" s="979"/>
      <c r="E214" s="979"/>
      <c r="F214" s="980"/>
      <c r="G214" s="328" t="s">
        <v>178</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264</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c r="AY214">
        <f>COUNTA($G$216,$AC$216)</f>
        <v>0</v>
      </c>
    </row>
    <row r="215" spans="1:51" ht="24.75" hidden="1" customHeight="1" x14ac:dyDescent="0.2">
      <c r="A215" s="961"/>
      <c r="B215" s="962"/>
      <c r="C215" s="962"/>
      <c r="D215" s="962"/>
      <c r="E215" s="962"/>
      <c r="F215" s="963"/>
      <c r="G215" s="332" t="s">
        <v>15</v>
      </c>
      <c r="H215" s="333"/>
      <c r="I215" s="333"/>
      <c r="J215" s="333"/>
      <c r="K215" s="333"/>
      <c r="L215" s="334" t="s">
        <v>16</v>
      </c>
      <c r="M215" s="333"/>
      <c r="N215" s="333"/>
      <c r="O215" s="333"/>
      <c r="P215" s="333"/>
      <c r="Q215" s="333"/>
      <c r="R215" s="333"/>
      <c r="S215" s="333"/>
      <c r="T215" s="333"/>
      <c r="U215" s="333"/>
      <c r="V215" s="333"/>
      <c r="W215" s="333"/>
      <c r="X215" s="335"/>
      <c r="Y215" s="336" t="s">
        <v>17</v>
      </c>
      <c r="Z215" s="337"/>
      <c r="AA215" s="337"/>
      <c r="AB215" s="338"/>
      <c r="AC215" s="332" t="s">
        <v>15</v>
      </c>
      <c r="AD215" s="333"/>
      <c r="AE215" s="333"/>
      <c r="AF215" s="333"/>
      <c r="AG215" s="333"/>
      <c r="AH215" s="334" t="s">
        <v>16</v>
      </c>
      <c r="AI215" s="333"/>
      <c r="AJ215" s="333"/>
      <c r="AK215" s="333"/>
      <c r="AL215" s="333"/>
      <c r="AM215" s="333"/>
      <c r="AN215" s="333"/>
      <c r="AO215" s="333"/>
      <c r="AP215" s="333"/>
      <c r="AQ215" s="333"/>
      <c r="AR215" s="333"/>
      <c r="AS215" s="333"/>
      <c r="AT215" s="335"/>
      <c r="AU215" s="336" t="s">
        <v>17</v>
      </c>
      <c r="AV215" s="337"/>
      <c r="AW215" s="337"/>
      <c r="AX215" s="339"/>
      <c r="AY215" s="34">
        <f>$AY$214</f>
        <v>0</v>
      </c>
    </row>
    <row r="216" spans="1:51" ht="24.75" hidden="1" customHeight="1" x14ac:dyDescent="0.2">
      <c r="A216" s="961"/>
      <c r="B216" s="962"/>
      <c r="C216" s="962"/>
      <c r="D216" s="962"/>
      <c r="E216" s="962"/>
      <c r="F216" s="963"/>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s="34">
        <f t="shared" ref="AY216:AY226" si="16">$AY$214</f>
        <v>0</v>
      </c>
    </row>
    <row r="217" spans="1:51" ht="24.75" hidden="1" customHeight="1" x14ac:dyDescent="0.2">
      <c r="A217" s="961"/>
      <c r="B217" s="962"/>
      <c r="C217" s="962"/>
      <c r="D217" s="962"/>
      <c r="E217" s="962"/>
      <c r="F217" s="963"/>
      <c r="G217" s="306"/>
      <c r="H217" s="307"/>
      <c r="I217" s="307"/>
      <c r="J217" s="307"/>
      <c r="K217" s="308"/>
      <c r="L217" s="309"/>
      <c r="M217" s="310"/>
      <c r="N217" s="310"/>
      <c r="O217" s="310"/>
      <c r="P217" s="310"/>
      <c r="Q217" s="310"/>
      <c r="R217" s="310"/>
      <c r="S217" s="310"/>
      <c r="T217" s="310"/>
      <c r="U217" s="310"/>
      <c r="V217" s="310"/>
      <c r="W217" s="310"/>
      <c r="X217" s="311"/>
      <c r="Y217" s="312"/>
      <c r="Z217" s="313"/>
      <c r="AA217" s="313"/>
      <c r="AB217" s="314"/>
      <c r="AC217" s="306"/>
      <c r="AD217" s="307"/>
      <c r="AE217" s="307"/>
      <c r="AF217" s="307"/>
      <c r="AG217" s="308"/>
      <c r="AH217" s="309"/>
      <c r="AI217" s="310"/>
      <c r="AJ217" s="310"/>
      <c r="AK217" s="310"/>
      <c r="AL217" s="310"/>
      <c r="AM217" s="310"/>
      <c r="AN217" s="310"/>
      <c r="AO217" s="310"/>
      <c r="AP217" s="310"/>
      <c r="AQ217" s="310"/>
      <c r="AR217" s="310"/>
      <c r="AS217" s="310"/>
      <c r="AT217" s="311"/>
      <c r="AU217" s="312"/>
      <c r="AV217" s="313"/>
      <c r="AW217" s="313"/>
      <c r="AX217" s="315"/>
      <c r="AY217" s="34">
        <f t="shared" si="16"/>
        <v>0</v>
      </c>
    </row>
    <row r="218" spans="1:51" ht="24.75" hidden="1" customHeight="1" x14ac:dyDescent="0.2">
      <c r="A218" s="961"/>
      <c r="B218" s="962"/>
      <c r="C218" s="962"/>
      <c r="D218" s="962"/>
      <c r="E218" s="962"/>
      <c r="F218" s="963"/>
      <c r="G218" s="306"/>
      <c r="H218" s="307"/>
      <c r="I218" s="307"/>
      <c r="J218" s="307"/>
      <c r="K218" s="308"/>
      <c r="L218" s="309"/>
      <c r="M218" s="310"/>
      <c r="N218" s="310"/>
      <c r="O218" s="310"/>
      <c r="P218" s="310"/>
      <c r="Q218" s="310"/>
      <c r="R218" s="310"/>
      <c r="S218" s="310"/>
      <c r="T218" s="310"/>
      <c r="U218" s="310"/>
      <c r="V218" s="310"/>
      <c r="W218" s="310"/>
      <c r="X218" s="311"/>
      <c r="Y218" s="312"/>
      <c r="Z218" s="313"/>
      <c r="AA218" s="313"/>
      <c r="AB218" s="314"/>
      <c r="AC218" s="306"/>
      <c r="AD218" s="307"/>
      <c r="AE218" s="307"/>
      <c r="AF218" s="307"/>
      <c r="AG218" s="308"/>
      <c r="AH218" s="309"/>
      <c r="AI218" s="310"/>
      <c r="AJ218" s="310"/>
      <c r="AK218" s="310"/>
      <c r="AL218" s="310"/>
      <c r="AM218" s="310"/>
      <c r="AN218" s="310"/>
      <c r="AO218" s="310"/>
      <c r="AP218" s="310"/>
      <c r="AQ218" s="310"/>
      <c r="AR218" s="310"/>
      <c r="AS218" s="310"/>
      <c r="AT218" s="311"/>
      <c r="AU218" s="312"/>
      <c r="AV218" s="313"/>
      <c r="AW218" s="313"/>
      <c r="AX218" s="315"/>
      <c r="AY218" s="34">
        <f t="shared" si="16"/>
        <v>0</v>
      </c>
    </row>
    <row r="219" spans="1:51" ht="24.75" hidden="1" customHeight="1" x14ac:dyDescent="0.2">
      <c r="A219" s="961"/>
      <c r="B219" s="962"/>
      <c r="C219" s="962"/>
      <c r="D219" s="962"/>
      <c r="E219" s="962"/>
      <c r="F219" s="963"/>
      <c r="G219" s="306"/>
      <c r="H219" s="307"/>
      <c r="I219" s="307"/>
      <c r="J219" s="307"/>
      <c r="K219" s="308"/>
      <c r="L219" s="309"/>
      <c r="M219" s="310"/>
      <c r="N219" s="310"/>
      <c r="O219" s="310"/>
      <c r="P219" s="310"/>
      <c r="Q219" s="310"/>
      <c r="R219" s="310"/>
      <c r="S219" s="310"/>
      <c r="T219" s="310"/>
      <c r="U219" s="310"/>
      <c r="V219" s="310"/>
      <c r="W219" s="310"/>
      <c r="X219" s="311"/>
      <c r="Y219" s="312"/>
      <c r="Z219" s="313"/>
      <c r="AA219" s="313"/>
      <c r="AB219" s="314"/>
      <c r="AC219" s="306"/>
      <c r="AD219" s="307"/>
      <c r="AE219" s="307"/>
      <c r="AF219" s="307"/>
      <c r="AG219" s="308"/>
      <c r="AH219" s="309"/>
      <c r="AI219" s="310"/>
      <c r="AJ219" s="310"/>
      <c r="AK219" s="310"/>
      <c r="AL219" s="310"/>
      <c r="AM219" s="310"/>
      <c r="AN219" s="310"/>
      <c r="AO219" s="310"/>
      <c r="AP219" s="310"/>
      <c r="AQ219" s="310"/>
      <c r="AR219" s="310"/>
      <c r="AS219" s="310"/>
      <c r="AT219" s="311"/>
      <c r="AU219" s="312"/>
      <c r="AV219" s="313"/>
      <c r="AW219" s="313"/>
      <c r="AX219" s="315"/>
      <c r="AY219" s="34">
        <f t="shared" si="16"/>
        <v>0</v>
      </c>
    </row>
    <row r="220" spans="1:51" ht="24.75" hidden="1" customHeight="1" x14ac:dyDescent="0.2">
      <c r="A220" s="961"/>
      <c r="B220" s="962"/>
      <c r="C220" s="962"/>
      <c r="D220" s="962"/>
      <c r="E220" s="962"/>
      <c r="F220" s="963"/>
      <c r="G220" s="306"/>
      <c r="H220" s="307"/>
      <c r="I220" s="307"/>
      <c r="J220" s="307"/>
      <c r="K220" s="308"/>
      <c r="L220" s="309"/>
      <c r="M220" s="310"/>
      <c r="N220" s="310"/>
      <c r="O220" s="310"/>
      <c r="P220" s="310"/>
      <c r="Q220" s="310"/>
      <c r="R220" s="310"/>
      <c r="S220" s="310"/>
      <c r="T220" s="310"/>
      <c r="U220" s="310"/>
      <c r="V220" s="310"/>
      <c r="W220" s="310"/>
      <c r="X220" s="311"/>
      <c r="Y220" s="312"/>
      <c r="Z220" s="313"/>
      <c r="AA220" s="313"/>
      <c r="AB220" s="314"/>
      <c r="AC220" s="306"/>
      <c r="AD220" s="307"/>
      <c r="AE220" s="307"/>
      <c r="AF220" s="307"/>
      <c r="AG220" s="308"/>
      <c r="AH220" s="309"/>
      <c r="AI220" s="310"/>
      <c r="AJ220" s="310"/>
      <c r="AK220" s="310"/>
      <c r="AL220" s="310"/>
      <c r="AM220" s="310"/>
      <c r="AN220" s="310"/>
      <c r="AO220" s="310"/>
      <c r="AP220" s="310"/>
      <c r="AQ220" s="310"/>
      <c r="AR220" s="310"/>
      <c r="AS220" s="310"/>
      <c r="AT220" s="311"/>
      <c r="AU220" s="312"/>
      <c r="AV220" s="313"/>
      <c r="AW220" s="313"/>
      <c r="AX220" s="315"/>
      <c r="AY220" s="34">
        <f t="shared" si="16"/>
        <v>0</v>
      </c>
    </row>
    <row r="221" spans="1:51" ht="24.75" hidden="1" customHeight="1" x14ac:dyDescent="0.2">
      <c r="A221" s="961"/>
      <c r="B221" s="962"/>
      <c r="C221" s="962"/>
      <c r="D221" s="962"/>
      <c r="E221" s="962"/>
      <c r="F221" s="963"/>
      <c r="G221" s="306"/>
      <c r="H221" s="307"/>
      <c r="I221" s="307"/>
      <c r="J221" s="307"/>
      <c r="K221" s="308"/>
      <c r="L221" s="309"/>
      <c r="M221" s="310"/>
      <c r="N221" s="310"/>
      <c r="O221" s="310"/>
      <c r="P221" s="310"/>
      <c r="Q221" s="310"/>
      <c r="R221" s="310"/>
      <c r="S221" s="310"/>
      <c r="T221" s="310"/>
      <c r="U221" s="310"/>
      <c r="V221" s="310"/>
      <c r="W221" s="310"/>
      <c r="X221" s="311"/>
      <c r="Y221" s="312"/>
      <c r="Z221" s="313"/>
      <c r="AA221" s="313"/>
      <c r="AB221" s="314"/>
      <c r="AC221" s="306"/>
      <c r="AD221" s="307"/>
      <c r="AE221" s="307"/>
      <c r="AF221" s="307"/>
      <c r="AG221" s="308"/>
      <c r="AH221" s="309"/>
      <c r="AI221" s="310"/>
      <c r="AJ221" s="310"/>
      <c r="AK221" s="310"/>
      <c r="AL221" s="310"/>
      <c r="AM221" s="310"/>
      <c r="AN221" s="310"/>
      <c r="AO221" s="310"/>
      <c r="AP221" s="310"/>
      <c r="AQ221" s="310"/>
      <c r="AR221" s="310"/>
      <c r="AS221" s="310"/>
      <c r="AT221" s="311"/>
      <c r="AU221" s="312"/>
      <c r="AV221" s="313"/>
      <c r="AW221" s="313"/>
      <c r="AX221" s="315"/>
      <c r="AY221" s="34">
        <f t="shared" si="16"/>
        <v>0</v>
      </c>
    </row>
    <row r="222" spans="1:51" ht="24.75" hidden="1" customHeight="1" x14ac:dyDescent="0.2">
      <c r="A222" s="961"/>
      <c r="B222" s="962"/>
      <c r="C222" s="962"/>
      <c r="D222" s="962"/>
      <c r="E222" s="962"/>
      <c r="F222" s="963"/>
      <c r="G222" s="306"/>
      <c r="H222" s="307"/>
      <c r="I222" s="307"/>
      <c r="J222" s="307"/>
      <c r="K222" s="308"/>
      <c r="L222" s="309"/>
      <c r="M222" s="310"/>
      <c r="N222" s="310"/>
      <c r="O222" s="310"/>
      <c r="P222" s="310"/>
      <c r="Q222" s="310"/>
      <c r="R222" s="310"/>
      <c r="S222" s="310"/>
      <c r="T222" s="310"/>
      <c r="U222" s="310"/>
      <c r="V222" s="310"/>
      <c r="W222" s="310"/>
      <c r="X222" s="311"/>
      <c r="Y222" s="312"/>
      <c r="Z222" s="313"/>
      <c r="AA222" s="313"/>
      <c r="AB222" s="314"/>
      <c r="AC222" s="306"/>
      <c r="AD222" s="307"/>
      <c r="AE222" s="307"/>
      <c r="AF222" s="307"/>
      <c r="AG222" s="308"/>
      <c r="AH222" s="309"/>
      <c r="AI222" s="310"/>
      <c r="AJ222" s="310"/>
      <c r="AK222" s="310"/>
      <c r="AL222" s="310"/>
      <c r="AM222" s="310"/>
      <c r="AN222" s="310"/>
      <c r="AO222" s="310"/>
      <c r="AP222" s="310"/>
      <c r="AQ222" s="310"/>
      <c r="AR222" s="310"/>
      <c r="AS222" s="310"/>
      <c r="AT222" s="311"/>
      <c r="AU222" s="312"/>
      <c r="AV222" s="313"/>
      <c r="AW222" s="313"/>
      <c r="AX222" s="315"/>
      <c r="AY222" s="34">
        <f t="shared" si="16"/>
        <v>0</v>
      </c>
    </row>
    <row r="223" spans="1:51" ht="24.75" hidden="1" customHeight="1" x14ac:dyDescent="0.2">
      <c r="A223" s="961"/>
      <c r="B223" s="962"/>
      <c r="C223" s="962"/>
      <c r="D223" s="962"/>
      <c r="E223" s="962"/>
      <c r="F223" s="963"/>
      <c r="G223" s="306"/>
      <c r="H223" s="307"/>
      <c r="I223" s="307"/>
      <c r="J223" s="307"/>
      <c r="K223" s="308"/>
      <c r="L223" s="309"/>
      <c r="M223" s="310"/>
      <c r="N223" s="310"/>
      <c r="O223" s="310"/>
      <c r="P223" s="310"/>
      <c r="Q223" s="310"/>
      <c r="R223" s="310"/>
      <c r="S223" s="310"/>
      <c r="T223" s="310"/>
      <c r="U223" s="310"/>
      <c r="V223" s="310"/>
      <c r="W223" s="310"/>
      <c r="X223" s="311"/>
      <c r="Y223" s="312"/>
      <c r="Z223" s="313"/>
      <c r="AA223" s="313"/>
      <c r="AB223" s="314"/>
      <c r="AC223" s="306"/>
      <c r="AD223" s="307"/>
      <c r="AE223" s="307"/>
      <c r="AF223" s="307"/>
      <c r="AG223" s="308"/>
      <c r="AH223" s="309"/>
      <c r="AI223" s="310"/>
      <c r="AJ223" s="310"/>
      <c r="AK223" s="310"/>
      <c r="AL223" s="310"/>
      <c r="AM223" s="310"/>
      <c r="AN223" s="310"/>
      <c r="AO223" s="310"/>
      <c r="AP223" s="310"/>
      <c r="AQ223" s="310"/>
      <c r="AR223" s="310"/>
      <c r="AS223" s="310"/>
      <c r="AT223" s="311"/>
      <c r="AU223" s="312"/>
      <c r="AV223" s="313"/>
      <c r="AW223" s="313"/>
      <c r="AX223" s="315"/>
      <c r="AY223" s="34">
        <f t="shared" si="16"/>
        <v>0</v>
      </c>
    </row>
    <row r="224" spans="1:51" ht="24.75" hidden="1" customHeight="1" x14ac:dyDescent="0.2">
      <c r="A224" s="961"/>
      <c r="B224" s="962"/>
      <c r="C224" s="962"/>
      <c r="D224" s="962"/>
      <c r="E224" s="962"/>
      <c r="F224" s="963"/>
      <c r="G224" s="306"/>
      <c r="H224" s="307"/>
      <c r="I224" s="307"/>
      <c r="J224" s="307"/>
      <c r="K224" s="308"/>
      <c r="L224" s="309"/>
      <c r="M224" s="310"/>
      <c r="N224" s="310"/>
      <c r="O224" s="310"/>
      <c r="P224" s="310"/>
      <c r="Q224" s="310"/>
      <c r="R224" s="310"/>
      <c r="S224" s="310"/>
      <c r="T224" s="310"/>
      <c r="U224" s="310"/>
      <c r="V224" s="310"/>
      <c r="W224" s="310"/>
      <c r="X224" s="311"/>
      <c r="Y224" s="312"/>
      <c r="Z224" s="313"/>
      <c r="AA224" s="313"/>
      <c r="AB224" s="314"/>
      <c r="AC224" s="306"/>
      <c r="AD224" s="307"/>
      <c r="AE224" s="307"/>
      <c r="AF224" s="307"/>
      <c r="AG224" s="308"/>
      <c r="AH224" s="309"/>
      <c r="AI224" s="310"/>
      <c r="AJ224" s="310"/>
      <c r="AK224" s="310"/>
      <c r="AL224" s="310"/>
      <c r="AM224" s="310"/>
      <c r="AN224" s="310"/>
      <c r="AO224" s="310"/>
      <c r="AP224" s="310"/>
      <c r="AQ224" s="310"/>
      <c r="AR224" s="310"/>
      <c r="AS224" s="310"/>
      <c r="AT224" s="311"/>
      <c r="AU224" s="312"/>
      <c r="AV224" s="313"/>
      <c r="AW224" s="313"/>
      <c r="AX224" s="315"/>
      <c r="AY224" s="34">
        <f t="shared" si="16"/>
        <v>0</v>
      </c>
    </row>
    <row r="225" spans="1:51" ht="24.75" hidden="1" customHeight="1" x14ac:dyDescent="0.2">
      <c r="A225" s="961"/>
      <c r="B225" s="962"/>
      <c r="C225" s="962"/>
      <c r="D225" s="962"/>
      <c r="E225" s="962"/>
      <c r="F225" s="963"/>
      <c r="G225" s="306"/>
      <c r="H225" s="307"/>
      <c r="I225" s="307"/>
      <c r="J225" s="307"/>
      <c r="K225" s="308"/>
      <c r="L225" s="309"/>
      <c r="M225" s="310"/>
      <c r="N225" s="310"/>
      <c r="O225" s="310"/>
      <c r="P225" s="310"/>
      <c r="Q225" s="310"/>
      <c r="R225" s="310"/>
      <c r="S225" s="310"/>
      <c r="T225" s="310"/>
      <c r="U225" s="310"/>
      <c r="V225" s="310"/>
      <c r="W225" s="310"/>
      <c r="X225" s="311"/>
      <c r="Y225" s="312"/>
      <c r="Z225" s="313"/>
      <c r="AA225" s="313"/>
      <c r="AB225" s="314"/>
      <c r="AC225" s="306"/>
      <c r="AD225" s="307"/>
      <c r="AE225" s="307"/>
      <c r="AF225" s="307"/>
      <c r="AG225" s="308"/>
      <c r="AH225" s="309"/>
      <c r="AI225" s="310"/>
      <c r="AJ225" s="310"/>
      <c r="AK225" s="310"/>
      <c r="AL225" s="310"/>
      <c r="AM225" s="310"/>
      <c r="AN225" s="310"/>
      <c r="AO225" s="310"/>
      <c r="AP225" s="310"/>
      <c r="AQ225" s="310"/>
      <c r="AR225" s="310"/>
      <c r="AS225" s="310"/>
      <c r="AT225" s="311"/>
      <c r="AU225" s="312"/>
      <c r="AV225" s="313"/>
      <c r="AW225" s="313"/>
      <c r="AX225" s="315"/>
      <c r="AY225" s="34">
        <f t="shared" si="16"/>
        <v>0</v>
      </c>
    </row>
    <row r="226" spans="1:51" ht="24.75" hidden="1" customHeight="1" thickBot="1" x14ac:dyDescent="0.25">
      <c r="A226" s="961"/>
      <c r="B226" s="962"/>
      <c r="C226" s="962"/>
      <c r="D226" s="962"/>
      <c r="E226" s="962"/>
      <c r="F226" s="963"/>
      <c r="G226" s="297" t="s">
        <v>18</v>
      </c>
      <c r="H226" s="298"/>
      <c r="I226" s="298"/>
      <c r="J226" s="298"/>
      <c r="K226" s="298"/>
      <c r="L226" s="299"/>
      <c r="M226" s="300"/>
      <c r="N226" s="300"/>
      <c r="O226" s="300"/>
      <c r="P226" s="300"/>
      <c r="Q226" s="300"/>
      <c r="R226" s="300"/>
      <c r="S226" s="300"/>
      <c r="T226" s="300"/>
      <c r="U226" s="300"/>
      <c r="V226" s="300"/>
      <c r="W226" s="300"/>
      <c r="X226" s="301"/>
      <c r="Y226" s="302">
        <f>SUM(Y216:AB225)</f>
        <v>0</v>
      </c>
      <c r="Z226" s="303"/>
      <c r="AA226" s="303"/>
      <c r="AB226" s="304"/>
      <c r="AC226" s="297" t="s">
        <v>18</v>
      </c>
      <c r="AD226" s="298"/>
      <c r="AE226" s="298"/>
      <c r="AF226" s="298"/>
      <c r="AG226" s="298"/>
      <c r="AH226" s="299"/>
      <c r="AI226" s="300"/>
      <c r="AJ226" s="300"/>
      <c r="AK226" s="300"/>
      <c r="AL226" s="300"/>
      <c r="AM226" s="300"/>
      <c r="AN226" s="300"/>
      <c r="AO226" s="300"/>
      <c r="AP226" s="300"/>
      <c r="AQ226" s="300"/>
      <c r="AR226" s="300"/>
      <c r="AS226" s="300"/>
      <c r="AT226" s="301"/>
      <c r="AU226" s="302">
        <f>SUM(AU216:AX225)</f>
        <v>0</v>
      </c>
      <c r="AV226" s="303"/>
      <c r="AW226" s="303"/>
      <c r="AX226" s="305"/>
      <c r="AY226" s="34">
        <f t="shared" si="16"/>
        <v>0</v>
      </c>
    </row>
    <row r="227" spans="1:51" ht="30" hidden="1" customHeight="1" x14ac:dyDescent="0.2">
      <c r="A227" s="961"/>
      <c r="B227" s="962"/>
      <c r="C227" s="962"/>
      <c r="D227" s="962"/>
      <c r="E227" s="962"/>
      <c r="F227" s="963"/>
      <c r="G227" s="328" t="s">
        <v>265</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266</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c r="AY227">
        <f>COUNTA($G$229,$AC$229)</f>
        <v>0</v>
      </c>
    </row>
    <row r="228" spans="1:51" ht="25.5" hidden="1" customHeight="1" x14ac:dyDescent="0.2">
      <c r="A228" s="961"/>
      <c r="B228" s="962"/>
      <c r="C228" s="962"/>
      <c r="D228" s="962"/>
      <c r="E228" s="962"/>
      <c r="F228" s="963"/>
      <c r="G228" s="332" t="s">
        <v>15</v>
      </c>
      <c r="H228" s="333"/>
      <c r="I228" s="333"/>
      <c r="J228" s="333"/>
      <c r="K228" s="333"/>
      <c r="L228" s="334" t="s">
        <v>16</v>
      </c>
      <c r="M228" s="333"/>
      <c r="N228" s="333"/>
      <c r="O228" s="333"/>
      <c r="P228" s="333"/>
      <c r="Q228" s="333"/>
      <c r="R228" s="333"/>
      <c r="S228" s="333"/>
      <c r="T228" s="333"/>
      <c r="U228" s="333"/>
      <c r="V228" s="333"/>
      <c r="W228" s="333"/>
      <c r="X228" s="335"/>
      <c r="Y228" s="336" t="s">
        <v>17</v>
      </c>
      <c r="Z228" s="337"/>
      <c r="AA228" s="337"/>
      <c r="AB228" s="338"/>
      <c r="AC228" s="332" t="s">
        <v>15</v>
      </c>
      <c r="AD228" s="333"/>
      <c r="AE228" s="333"/>
      <c r="AF228" s="333"/>
      <c r="AG228" s="333"/>
      <c r="AH228" s="334" t="s">
        <v>16</v>
      </c>
      <c r="AI228" s="333"/>
      <c r="AJ228" s="333"/>
      <c r="AK228" s="333"/>
      <c r="AL228" s="333"/>
      <c r="AM228" s="333"/>
      <c r="AN228" s="333"/>
      <c r="AO228" s="333"/>
      <c r="AP228" s="333"/>
      <c r="AQ228" s="333"/>
      <c r="AR228" s="333"/>
      <c r="AS228" s="333"/>
      <c r="AT228" s="335"/>
      <c r="AU228" s="336" t="s">
        <v>17</v>
      </c>
      <c r="AV228" s="337"/>
      <c r="AW228" s="337"/>
      <c r="AX228" s="339"/>
      <c r="AY228" s="34">
        <f>$AY$227</f>
        <v>0</v>
      </c>
    </row>
    <row r="229" spans="1:51" ht="24.75" hidden="1" customHeight="1" x14ac:dyDescent="0.2">
      <c r="A229" s="961"/>
      <c r="B229" s="962"/>
      <c r="C229" s="962"/>
      <c r="D229" s="962"/>
      <c r="E229" s="962"/>
      <c r="F229" s="963"/>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s="34">
        <f t="shared" ref="AY229:AY239" si="17">$AY$227</f>
        <v>0</v>
      </c>
    </row>
    <row r="230" spans="1:51" ht="24.75" hidden="1" customHeight="1" x14ac:dyDescent="0.2">
      <c r="A230" s="961"/>
      <c r="B230" s="962"/>
      <c r="C230" s="962"/>
      <c r="D230" s="962"/>
      <c r="E230" s="962"/>
      <c r="F230" s="963"/>
      <c r="G230" s="306"/>
      <c r="H230" s="307"/>
      <c r="I230" s="307"/>
      <c r="J230" s="307"/>
      <c r="K230" s="308"/>
      <c r="L230" s="309"/>
      <c r="M230" s="310"/>
      <c r="N230" s="310"/>
      <c r="O230" s="310"/>
      <c r="P230" s="310"/>
      <c r="Q230" s="310"/>
      <c r="R230" s="310"/>
      <c r="S230" s="310"/>
      <c r="T230" s="310"/>
      <c r="U230" s="310"/>
      <c r="V230" s="310"/>
      <c r="W230" s="310"/>
      <c r="X230" s="311"/>
      <c r="Y230" s="312"/>
      <c r="Z230" s="313"/>
      <c r="AA230" s="313"/>
      <c r="AB230" s="314"/>
      <c r="AC230" s="306"/>
      <c r="AD230" s="307"/>
      <c r="AE230" s="307"/>
      <c r="AF230" s="307"/>
      <c r="AG230" s="308"/>
      <c r="AH230" s="309"/>
      <c r="AI230" s="310"/>
      <c r="AJ230" s="310"/>
      <c r="AK230" s="310"/>
      <c r="AL230" s="310"/>
      <c r="AM230" s="310"/>
      <c r="AN230" s="310"/>
      <c r="AO230" s="310"/>
      <c r="AP230" s="310"/>
      <c r="AQ230" s="310"/>
      <c r="AR230" s="310"/>
      <c r="AS230" s="310"/>
      <c r="AT230" s="311"/>
      <c r="AU230" s="312"/>
      <c r="AV230" s="313"/>
      <c r="AW230" s="313"/>
      <c r="AX230" s="315"/>
      <c r="AY230" s="34">
        <f t="shared" si="17"/>
        <v>0</v>
      </c>
    </row>
    <row r="231" spans="1:51" ht="24.75" hidden="1" customHeight="1" x14ac:dyDescent="0.2">
      <c r="A231" s="961"/>
      <c r="B231" s="962"/>
      <c r="C231" s="962"/>
      <c r="D231" s="962"/>
      <c r="E231" s="962"/>
      <c r="F231" s="963"/>
      <c r="G231" s="306"/>
      <c r="H231" s="307"/>
      <c r="I231" s="307"/>
      <c r="J231" s="307"/>
      <c r="K231" s="308"/>
      <c r="L231" s="309"/>
      <c r="M231" s="310"/>
      <c r="N231" s="310"/>
      <c r="O231" s="310"/>
      <c r="P231" s="310"/>
      <c r="Q231" s="310"/>
      <c r="R231" s="310"/>
      <c r="S231" s="310"/>
      <c r="T231" s="310"/>
      <c r="U231" s="310"/>
      <c r="V231" s="310"/>
      <c r="W231" s="310"/>
      <c r="X231" s="311"/>
      <c r="Y231" s="312"/>
      <c r="Z231" s="313"/>
      <c r="AA231" s="313"/>
      <c r="AB231" s="314"/>
      <c r="AC231" s="306"/>
      <c r="AD231" s="307"/>
      <c r="AE231" s="307"/>
      <c r="AF231" s="307"/>
      <c r="AG231" s="308"/>
      <c r="AH231" s="309"/>
      <c r="AI231" s="310"/>
      <c r="AJ231" s="310"/>
      <c r="AK231" s="310"/>
      <c r="AL231" s="310"/>
      <c r="AM231" s="310"/>
      <c r="AN231" s="310"/>
      <c r="AO231" s="310"/>
      <c r="AP231" s="310"/>
      <c r="AQ231" s="310"/>
      <c r="AR231" s="310"/>
      <c r="AS231" s="310"/>
      <c r="AT231" s="311"/>
      <c r="AU231" s="312"/>
      <c r="AV231" s="313"/>
      <c r="AW231" s="313"/>
      <c r="AX231" s="315"/>
      <c r="AY231" s="34">
        <f t="shared" si="17"/>
        <v>0</v>
      </c>
    </row>
    <row r="232" spans="1:51" ht="24.75" hidden="1" customHeight="1" x14ac:dyDescent="0.2">
      <c r="A232" s="961"/>
      <c r="B232" s="962"/>
      <c r="C232" s="962"/>
      <c r="D232" s="962"/>
      <c r="E232" s="962"/>
      <c r="F232" s="963"/>
      <c r="G232" s="306"/>
      <c r="H232" s="307"/>
      <c r="I232" s="307"/>
      <c r="J232" s="307"/>
      <c r="K232" s="308"/>
      <c r="L232" s="309"/>
      <c r="M232" s="310"/>
      <c r="N232" s="310"/>
      <c r="O232" s="310"/>
      <c r="P232" s="310"/>
      <c r="Q232" s="310"/>
      <c r="R232" s="310"/>
      <c r="S232" s="310"/>
      <c r="T232" s="310"/>
      <c r="U232" s="310"/>
      <c r="V232" s="310"/>
      <c r="W232" s="310"/>
      <c r="X232" s="311"/>
      <c r="Y232" s="312"/>
      <c r="Z232" s="313"/>
      <c r="AA232" s="313"/>
      <c r="AB232" s="314"/>
      <c r="AC232" s="306"/>
      <c r="AD232" s="307"/>
      <c r="AE232" s="307"/>
      <c r="AF232" s="307"/>
      <c r="AG232" s="308"/>
      <c r="AH232" s="309"/>
      <c r="AI232" s="310"/>
      <c r="AJ232" s="310"/>
      <c r="AK232" s="310"/>
      <c r="AL232" s="310"/>
      <c r="AM232" s="310"/>
      <c r="AN232" s="310"/>
      <c r="AO232" s="310"/>
      <c r="AP232" s="310"/>
      <c r="AQ232" s="310"/>
      <c r="AR232" s="310"/>
      <c r="AS232" s="310"/>
      <c r="AT232" s="311"/>
      <c r="AU232" s="312"/>
      <c r="AV232" s="313"/>
      <c r="AW232" s="313"/>
      <c r="AX232" s="315"/>
      <c r="AY232" s="34">
        <f t="shared" si="17"/>
        <v>0</v>
      </c>
    </row>
    <row r="233" spans="1:51" ht="24.75" hidden="1" customHeight="1" x14ac:dyDescent="0.2">
      <c r="A233" s="961"/>
      <c r="B233" s="962"/>
      <c r="C233" s="962"/>
      <c r="D233" s="962"/>
      <c r="E233" s="962"/>
      <c r="F233" s="963"/>
      <c r="G233" s="306"/>
      <c r="H233" s="307"/>
      <c r="I233" s="307"/>
      <c r="J233" s="307"/>
      <c r="K233" s="308"/>
      <c r="L233" s="309"/>
      <c r="M233" s="310"/>
      <c r="N233" s="310"/>
      <c r="O233" s="310"/>
      <c r="P233" s="310"/>
      <c r="Q233" s="310"/>
      <c r="R233" s="310"/>
      <c r="S233" s="310"/>
      <c r="T233" s="310"/>
      <c r="U233" s="310"/>
      <c r="V233" s="310"/>
      <c r="W233" s="310"/>
      <c r="X233" s="311"/>
      <c r="Y233" s="312"/>
      <c r="Z233" s="313"/>
      <c r="AA233" s="313"/>
      <c r="AB233" s="314"/>
      <c r="AC233" s="306"/>
      <c r="AD233" s="307"/>
      <c r="AE233" s="307"/>
      <c r="AF233" s="307"/>
      <c r="AG233" s="308"/>
      <c r="AH233" s="309"/>
      <c r="AI233" s="310"/>
      <c r="AJ233" s="310"/>
      <c r="AK233" s="310"/>
      <c r="AL233" s="310"/>
      <c r="AM233" s="310"/>
      <c r="AN233" s="310"/>
      <c r="AO233" s="310"/>
      <c r="AP233" s="310"/>
      <c r="AQ233" s="310"/>
      <c r="AR233" s="310"/>
      <c r="AS233" s="310"/>
      <c r="AT233" s="311"/>
      <c r="AU233" s="312"/>
      <c r="AV233" s="313"/>
      <c r="AW233" s="313"/>
      <c r="AX233" s="315"/>
      <c r="AY233" s="34">
        <f t="shared" si="17"/>
        <v>0</v>
      </c>
    </row>
    <row r="234" spans="1:51" ht="24.75" hidden="1" customHeight="1" x14ac:dyDescent="0.2">
      <c r="A234" s="961"/>
      <c r="B234" s="962"/>
      <c r="C234" s="962"/>
      <c r="D234" s="962"/>
      <c r="E234" s="962"/>
      <c r="F234" s="963"/>
      <c r="G234" s="306"/>
      <c r="H234" s="307"/>
      <c r="I234" s="307"/>
      <c r="J234" s="307"/>
      <c r="K234" s="308"/>
      <c r="L234" s="309"/>
      <c r="M234" s="310"/>
      <c r="N234" s="310"/>
      <c r="O234" s="310"/>
      <c r="P234" s="310"/>
      <c r="Q234" s="310"/>
      <c r="R234" s="310"/>
      <c r="S234" s="310"/>
      <c r="T234" s="310"/>
      <c r="U234" s="310"/>
      <c r="V234" s="310"/>
      <c r="W234" s="310"/>
      <c r="X234" s="311"/>
      <c r="Y234" s="312"/>
      <c r="Z234" s="313"/>
      <c r="AA234" s="313"/>
      <c r="AB234" s="314"/>
      <c r="AC234" s="306"/>
      <c r="AD234" s="307"/>
      <c r="AE234" s="307"/>
      <c r="AF234" s="307"/>
      <c r="AG234" s="308"/>
      <c r="AH234" s="309"/>
      <c r="AI234" s="310"/>
      <c r="AJ234" s="310"/>
      <c r="AK234" s="310"/>
      <c r="AL234" s="310"/>
      <c r="AM234" s="310"/>
      <c r="AN234" s="310"/>
      <c r="AO234" s="310"/>
      <c r="AP234" s="310"/>
      <c r="AQ234" s="310"/>
      <c r="AR234" s="310"/>
      <c r="AS234" s="310"/>
      <c r="AT234" s="311"/>
      <c r="AU234" s="312"/>
      <c r="AV234" s="313"/>
      <c r="AW234" s="313"/>
      <c r="AX234" s="315"/>
      <c r="AY234" s="34">
        <f t="shared" si="17"/>
        <v>0</v>
      </c>
    </row>
    <row r="235" spans="1:51" ht="24.75" hidden="1" customHeight="1" x14ac:dyDescent="0.2">
      <c r="A235" s="961"/>
      <c r="B235" s="962"/>
      <c r="C235" s="962"/>
      <c r="D235" s="962"/>
      <c r="E235" s="962"/>
      <c r="F235" s="963"/>
      <c r="G235" s="306"/>
      <c r="H235" s="307"/>
      <c r="I235" s="307"/>
      <c r="J235" s="307"/>
      <c r="K235" s="308"/>
      <c r="L235" s="309"/>
      <c r="M235" s="310"/>
      <c r="N235" s="310"/>
      <c r="O235" s="310"/>
      <c r="P235" s="310"/>
      <c r="Q235" s="310"/>
      <c r="R235" s="310"/>
      <c r="S235" s="310"/>
      <c r="T235" s="310"/>
      <c r="U235" s="310"/>
      <c r="V235" s="310"/>
      <c r="W235" s="310"/>
      <c r="X235" s="311"/>
      <c r="Y235" s="312"/>
      <c r="Z235" s="313"/>
      <c r="AA235" s="313"/>
      <c r="AB235" s="314"/>
      <c r="AC235" s="306"/>
      <c r="AD235" s="307"/>
      <c r="AE235" s="307"/>
      <c r="AF235" s="307"/>
      <c r="AG235" s="308"/>
      <c r="AH235" s="309"/>
      <c r="AI235" s="310"/>
      <c r="AJ235" s="310"/>
      <c r="AK235" s="310"/>
      <c r="AL235" s="310"/>
      <c r="AM235" s="310"/>
      <c r="AN235" s="310"/>
      <c r="AO235" s="310"/>
      <c r="AP235" s="310"/>
      <c r="AQ235" s="310"/>
      <c r="AR235" s="310"/>
      <c r="AS235" s="310"/>
      <c r="AT235" s="311"/>
      <c r="AU235" s="312"/>
      <c r="AV235" s="313"/>
      <c r="AW235" s="313"/>
      <c r="AX235" s="315"/>
      <c r="AY235" s="34">
        <f t="shared" si="17"/>
        <v>0</v>
      </c>
    </row>
    <row r="236" spans="1:51" ht="24.75" hidden="1" customHeight="1" x14ac:dyDescent="0.2">
      <c r="A236" s="961"/>
      <c r="B236" s="962"/>
      <c r="C236" s="962"/>
      <c r="D236" s="962"/>
      <c r="E236" s="962"/>
      <c r="F236" s="963"/>
      <c r="G236" s="306"/>
      <c r="H236" s="307"/>
      <c r="I236" s="307"/>
      <c r="J236" s="307"/>
      <c r="K236" s="308"/>
      <c r="L236" s="309"/>
      <c r="M236" s="310"/>
      <c r="N236" s="310"/>
      <c r="O236" s="310"/>
      <c r="P236" s="310"/>
      <c r="Q236" s="310"/>
      <c r="R236" s="310"/>
      <c r="S236" s="310"/>
      <c r="T236" s="310"/>
      <c r="U236" s="310"/>
      <c r="V236" s="310"/>
      <c r="W236" s="310"/>
      <c r="X236" s="311"/>
      <c r="Y236" s="312"/>
      <c r="Z236" s="313"/>
      <c r="AA236" s="313"/>
      <c r="AB236" s="314"/>
      <c r="AC236" s="306"/>
      <c r="AD236" s="307"/>
      <c r="AE236" s="307"/>
      <c r="AF236" s="307"/>
      <c r="AG236" s="308"/>
      <c r="AH236" s="309"/>
      <c r="AI236" s="310"/>
      <c r="AJ236" s="310"/>
      <c r="AK236" s="310"/>
      <c r="AL236" s="310"/>
      <c r="AM236" s="310"/>
      <c r="AN236" s="310"/>
      <c r="AO236" s="310"/>
      <c r="AP236" s="310"/>
      <c r="AQ236" s="310"/>
      <c r="AR236" s="310"/>
      <c r="AS236" s="310"/>
      <c r="AT236" s="311"/>
      <c r="AU236" s="312"/>
      <c r="AV236" s="313"/>
      <c r="AW236" s="313"/>
      <c r="AX236" s="315"/>
      <c r="AY236" s="34">
        <f t="shared" si="17"/>
        <v>0</v>
      </c>
    </row>
    <row r="237" spans="1:51" ht="24.75" hidden="1" customHeight="1" x14ac:dyDescent="0.2">
      <c r="A237" s="961"/>
      <c r="B237" s="962"/>
      <c r="C237" s="962"/>
      <c r="D237" s="962"/>
      <c r="E237" s="962"/>
      <c r="F237" s="963"/>
      <c r="G237" s="306"/>
      <c r="H237" s="307"/>
      <c r="I237" s="307"/>
      <c r="J237" s="307"/>
      <c r="K237" s="308"/>
      <c r="L237" s="309"/>
      <c r="M237" s="310"/>
      <c r="N237" s="310"/>
      <c r="O237" s="310"/>
      <c r="P237" s="310"/>
      <c r="Q237" s="310"/>
      <c r="R237" s="310"/>
      <c r="S237" s="310"/>
      <c r="T237" s="310"/>
      <c r="U237" s="310"/>
      <c r="V237" s="310"/>
      <c r="W237" s="310"/>
      <c r="X237" s="311"/>
      <c r="Y237" s="312"/>
      <c r="Z237" s="313"/>
      <c r="AA237" s="313"/>
      <c r="AB237" s="314"/>
      <c r="AC237" s="306"/>
      <c r="AD237" s="307"/>
      <c r="AE237" s="307"/>
      <c r="AF237" s="307"/>
      <c r="AG237" s="308"/>
      <c r="AH237" s="309"/>
      <c r="AI237" s="310"/>
      <c r="AJ237" s="310"/>
      <c r="AK237" s="310"/>
      <c r="AL237" s="310"/>
      <c r="AM237" s="310"/>
      <c r="AN237" s="310"/>
      <c r="AO237" s="310"/>
      <c r="AP237" s="310"/>
      <c r="AQ237" s="310"/>
      <c r="AR237" s="310"/>
      <c r="AS237" s="310"/>
      <c r="AT237" s="311"/>
      <c r="AU237" s="312"/>
      <c r="AV237" s="313"/>
      <c r="AW237" s="313"/>
      <c r="AX237" s="315"/>
      <c r="AY237" s="34">
        <f t="shared" si="17"/>
        <v>0</v>
      </c>
    </row>
    <row r="238" spans="1:51" ht="24.75" hidden="1" customHeight="1" x14ac:dyDescent="0.2">
      <c r="A238" s="961"/>
      <c r="B238" s="962"/>
      <c r="C238" s="962"/>
      <c r="D238" s="962"/>
      <c r="E238" s="962"/>
      <c r="F238" s="963"/>
      <c r="G238" s="306"/>
      <c r="H238" s="307"/>
      <c r="I238" s="307"/>
      <c r="J238" s="307"/>
      <c r="K238" s="308"/>
      <c r="L238" s="309"/>
      <c r="M238" s="310"/>
      <c r="N238" s="310"/>
      <c r="O238" s="310"/>
      <c r="P238" s="310"/>
      <c r="Q238" s="310"/>
      <c r="R238" s="310"/>
      <c r="S238" s="310"/>
      <c r="T238" s="310"/>
      <c r="U238" s="310"/>
      <c r="V238" s="310"/>
      <c r="W238" s="310"/>
      <c r="X238" s="311"/>
      <c r="Y238" s="312"/>
      <c r="Z238" s="313"/>
      <c r="AA238" s="313"/>
      <c r="AB238" s="314"/>
      <c r="AC238" s="306"/>
      <c r="AD238" s="307"/>
      <c r="AE238" s="307"/>
      <c r="AF238" s="307"/>
      <c r="AG238" s="308"/>
      <c r="AH238" s="309"/>
      <c r="AI238" s="310"/>
      <c r="AJ238" s="310"/>
      <c r="AK238" s="310"/>
      <c r="AL238" s="310"/>
      <c r="AM238" s="310"/>
      <c r="AN238" s="310"/>
      <c r="AO238" s="310"/>
      <c r="AP238" s="310"/>
      <c r="AQ238" s="310"/>
      <c r="AR238" s="310"/>
      <c r="AS238" s="310"/>
      <c r="AT238" s="311"/>
      <c r="AU238" s="312"/>
      <c r="AV238" s="313"/>
      <c r="AW238" s="313"/>
      <c r="AX238" s="315"/>
      <c r="AY238" s="34">
        <f t="shared" si="17"/>
        <v>0</v>
      </c>
    </row>
    <row r="239" spans="1:51" ht="24.75" hidden="1" customHeight="1" thickBot="1" x14ac:dyDescent="0.25">
      <c r="A239" s="961"/>
      <c r="B239" s="962"/>
      <c r="C239" s="962"/>
      <c r="D239" s="962"/>
      <c r="E239" s="962"/>
      <c r="F239" s="963"/>
      <c r="G239" s="297" t="s">
        <v>18</v>
      </c>
      <c r="H239" s="298"/>
      <c r="I239" s="298"/>
      <c r="J239" s="298"/>
      <c r="K239" s="298"/>
      <c r="L239" s="299"/>
      <c r="M239" s="300"/>
      <c r="N239" s="300"/>
      <c r="O239" s="300"/>
      <c r="P239" s="300"/>
      <c r="Q239" s="300"/>
      <c r="R239" s="300"/>
      <c r="S239" s="300"/>
      <c r="T239" s="300"/>
      <c r="U239" s="300"/>
      <c r="V239" s="300"/>
      <c r="W239" s="300"/>
      <c r="X239" s="301"/>
      <c r="Y239" s="302">
        <f>SUM(Y229:AB238)</f>
        <v>0</v>
      </c>
      <c r="Z239" s="303"/>
      <c r="AA239" s="303"/>
      <c r="AB239" s="304"/>
      <c r="AC239" s="297" t="s">
        <v>18</v>
      </c>
      <c r="AD239" s="298"/>
      <c r="AE239" s="298"/>
      <c r="AF239" s="298"/>
      <c r="AG239" s="298"/>
      <c r="AH239" s="299"/>
      <c r="AI239" s="300"/>
      <c r="AJ239" s="300"/>
      <c r="AK239" s="300"/>
      <c r="AL239" s="300"/>
      <c r="AM239" s="300"/>
      <c r="AN239" s="300"/>
      <c r="AO239" s="300"/>
      <c r="AP239" s="300"/>
      <c r="AQ239" s="300"/>
      <c r="AR239" s="300"/>
      <c r="AS239" s="300"/>
      <c r="AT239" s="301"/>
      <c r="AU239" s="302">
        <f>SUM(AU229:AX238)</f>
        <v>0</v>
      </c>
      <c r="AV239" s="303"/>
      <c r="AW239" s="303"/>
      <c r="AX239" s="305"/>
      <c r="AY239" s="34">
        <f t="shared" si="17"/>
        <v>0</v>
      </c>
    </row>
    <row r="240" spans="1:51" ht="30" hidden="1" customHeight="1" x14ac:dyDescent="0.2">
      <c r="A240" s="961"/>
      <c r="B240" s="962"/>
      <c r="C240" s="962"/>
      <c r="D240" s="962"/>
      <c r="E240" s="962"/>
      <c r="F240" s="963"/>
      <c r="G240" s="328" t="s">
        <v>267</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268</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c r="AY240">
        <f>COUNTA($G$242,$AC$242)</f>
        <v>0</v>
      </c>
    </row>
    <row r="241" spans="1:51" ht="24.75" hidden="1" customHeight="1" x14ac:dyDescent="0.2">
      <c r="A241" s="961"/>
      <c r="B241" s="962"/>
      <c r="C241" s="962"/>
      <c r="D241" s="962"/>
      <c r="E241" s="962"/>
      <c r="F241" s="963"/>
      <c r="G241" s="332" t="s">
        <v>15</v>
      </c>
      <c r="H241" s="333"/>
      <c r="I241" s="333"/>
      <c r="J241" s="333"/>
      <c r="K241" s="333"/>
      <c r="L241" s="334" t="s">
        <v>16</v>
      </c>
      <c r="M241" s="333"/>
      <c r="N241" s="333"/>
      <c r="O241" s="333"/>
      <c r="P241" s="333"/>
      <c r="Q241" s="333"/>
      <c r="R241" s="333"/>
      <c r="S241" s="333"/>
      <c r="T241" s="333"/>
      <c r="U241" s="333"/>
      <c r="V241" s="333"/>
      <c r="W241" s="333"/>
      <c r="X241" s="335"/>
      <c r="Y241" s="336" t="s">
        <v>17</v>
      </c>
      <c r="Z241" s="337"/>
      <c r="AA241" s="337"/>
      <c r="AB241" s="338"/>
      <c r="AC241" s="332" t="s">
        <v>15</v>
      </c>
      <c r="AD241" s="333"/>
      <c r="AE241" s="333"/>
      <c r="AF241" s="333"/>
      <c r="AG241" s="333"/>
      <c r="AH241" s="334" t="s">
        <v>16</v>
      </c>
      <c r="AI241" s="333"/>
      <c r="AJ241" s="333"/>
      <c r="AK241" s="333"/>
      <c r="AL241" s="333"/>
      <c r="AM241" s="333"/>
      <c r="AN241" s="333"/>
      <c r="AO241" s="333"/>
      <c r="AP241" s="333"/>
      <c r="AQ241" s="333"/>
      <c r="AR241" s="333"/>
      <c r="AS241" s="333"/>
      <c r="AT241" s="335"/>
      <c r="AU241" s="336" t="s">
        <v>17</v>
      </c>
      <c r="AV241" s="337"/>
      <c r="AW241" s="337"/>
      <c r="AX241" s="339"/>
      <c r="AY241" s="34">
        <f>$AY$240</f>
        <v>0</v>
      </c>
    </row>
    <row r="242" spans="1:51" ht="24.75" hidden="1" customHeight="1" x14ac:dyDescent="0.2">
      <c r="A242" s="961"/>
      <c r="B242" s="962"/>
      <c r="C242" s="962"/>
      <c r="D242" s="962"/>
      <c r="E242" s="962"/>
      <c r="F242" s="963"/>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s="34">
        <f t="shared" ref="AY242:AY252" si="18">$AY$240</f>
        <v>0</v>
      </c>
    </row>
    <row r="243" spans="1:51" ht="24.75" hidden="1" customHeight="1" x14ac:dyDescent="0.2">
      <c r="A243" s="961"/>
      <c r="B243" s="962"/>
      <c r="C243" s="962"/>
      <c r="D243" s="962"/>
      <c r="E243" s="962"/>
      <c r="F243" s="963"/>
      <c r="G243" s="306"/>
      <c r="H243" s="307"/>
      <c r="I243" s="307"/>
      <c r="J243" s="307"/>
      <c r="K243" s="308"/>
      <c r="L243" s="309"/>
      <c r="M243" s="310"/>
      <c r="N243" s="310"/>
      <c r="O243" s="310"/>
      <c r="P243" s="310"/>
      <c r="Q243" s="310"/>
      <c r="R243" s="310"/>
      <c r="S243" s="310"/>
      <c r="T243" s="310"/>
      <c r="U243" s="310"/>
      <c r="V243" s="310"/>
      <c r="W243" s="310"/>
      <c r="X243" s="311"/>
      <c r="Y243" s="312"/>
      <c r="Z243" s="313"/>
      <c r="AA243" s="313"/>
      <c r="AB243" s="314"/>
      <c r="AC243" s="306"/>
      <c r="AD243" s="307"/>
      <c r="AE243" s="307"/>
      <c r="AF243" s="307"/>
      <c r="AG243" s="308"/>
      <c r="AH243" s="309"/>
      <c r="AI243" s="310"/>
      <c r="AJ243" s="310"/>
      <c r="AK243" s="310"/>
      <c r="AL243" s="310"/>
      <c r="AM243" s="310"/>
      <c r="AN243" s="310"/>
      <c r="AO243" s="310"/>
      <c r="AP243" s="310"/>
      <c r="AQ243" s="310"/>
      <c r="AR243" s="310"/>
      <c r="AS243" s="310"/>
      <c r="AT243" s="311"/>
      <c r="AU243" s="312"/>
      <c r="AV243" s="313"/>
      <c r="AW243" s="313"/>
      <c r="AX243" s="315"/>
      <c r="AY243" s="34">
        <f t="shared" si="18"/>
        <v>0</v>
      </c>
    </row>
    <row r="244" spans="1:51" ht="24.75" hidden="1" customHeight="1" x14ac:dyDescent="0.2">
      <c r="A244" s="961"/>
      <c r="B244" s="962"/>
      <c r="C244" s="962"/>
      <c r="D244" s="962"/>
      <c r="E244" s="962"/>
      <c r="F244" s="963"/>
      <c r="G244" s="306"/>
      <c r="H244" s="307"/>
      <c r="I244" s="307"/>
      <c r="J244" s="307"/>
      <c r="K244" s="308"/>
      <c r="L244" s="309"/>
      <c r="M244" s="310"/>
      <c r="N244" s="310"/>
      <c r="O244" s="310"/>
      <c r="P244" s="310"/>
      <c r="Q244" s="310"/>
      <c r="R244" s="310"/>
      <c r="S244" s="310"/>
      <c r="T244" s="310"/>
      <c r="U244" s="310"/>
      <c r="V244" s="310"/>
      <c r="W244" s="310"/>
      <c r="X244" s="311"/>
      <c r="Y244" s="312"/>
      <c r="Z244" s="313"/>
      <c r="AA244" s="313"/>
      <c r="AB244" s="314"/>
      <c r="AC244" s="306"/>
      <c r="AD244" s="307"/>
      <c r="AE244" s="307"/>
      <c r="AF244" s="307"/>
      <c r="AG244" s="308"/>
      <c r="AH244" s="309"/>
      <c r="AI244" s="310"/>
      <c r="AJ244" s="310"/>
      <c r="AK244" s="310"/>
      <c r="AL244" s="310"/>
      <c r="AM244" s="310"/>
      <c r="AN244" s="310"/>
      <c r="AO244" s="310"/>
      <c r="AP244" s="310"/>
      <c r="AQ244" s="310"/>
      <c r="AR244" s="310"/>
      <c r="AS244" s="310"/>
      <c r="AT244" s="311"/>
      <c r="AU244" s="312"/>
      <c r="AV244" s="313"/>
      <c r="AW244" s="313"/>
      <c r="AX244" s="315"/>
      <c r="AY244" s="34">
        <f t="shared" si="18"/>
        <v>0</v>
      </c>
    </row>
    <row r="245" spans="1:51" ht="24.75" hidden="1" customHeight="1" x14ac:dyDescent="0.2">
      <c r="A245" s="961"/>
      <c r="B245" s="962"/>
      <c r="C245" s="962"/>
      <c r="D245" s="962"/>
      <c r="E245" s="962"/>
      <c r="F245" s="963"/>
      <c r="G245" s="306"/>
      <c r="H245" s="307"/>
      <c r="I245" s="307"/>
      <c r="J245" s="307"/>
      <c r="K245" s="308"/>
      <c r="L245" s="309"/>
      <c r="M245" s="310"/>
      <c r="N245" s="310"/>
      <c r="O245" s="310"/>
      <c r="P245" s="310"/>
      <c r="Q245" s="310"/>
      <c r="R245" s="310"/>
      <c r="S245" s="310"/>
      <c r="T245" s="310"/>
      <c r="U245" s="310"/>
      <c r="V245" s="310"/>
      <c r="W245" s="310"/>
      <c r="X245" s="311"/>
      <c r="Y245" s="312"/>
      <c r="Z245" s="313"/>
      <c r="AA245" s="313"/>
      <c r="AB245" s="314"/>
      <c r="AC245" s="306"/>
      <c r="AD245" s="307"/>
      <c r="AE245" s="307"/>
      <c r="AF245" s="307"/>
      <c r="AG245" s="308"/>
      <c r="AH245" s="309"/>
      <c r="AI245" s="310"/>
      <c r="AJ245" s="310"/>
      <c r="AK245" s="310"/>
      <c r="AL245" s="310"/>
      <c r="AM245" s="310"/>
      <c r="AN245" s="310"/>
      <c r="AO245" s="310"/>
      <c r="AP245" s="310"/>
      <c r="AQ245" s="310"/>
      <c r="AR245" s="310"/>
      <c r="AS245" s="310"/>
      <c r="AT245" s="311"/>
      <c r="AU245" s="312"/>
      <c r="AV245" s="313"/>
      <c r="AW245" s="313"/>
      <c r="AX245" s="315"/>
      <c r="AY245" s="34">
        <f t="shared" si="18"/>
        <v>0</v>
      </c>
    </row>
    <row r="246" spans="1:51" ht="24.75" hidden="1" customHeight="1" x14ac:dyDescent="0.2">
      <c r="A246" s="961"/>
      <c r="B246" s="962"/>
      <c r="C246" s="962"/>
      <c r="D246" s="962"/>
      <c r="E246" s="962"/>
      <c r="F246" s="963"/>
      <c r="G246" s="306"/>
      <c r="H246" s="307"/>
      <c r="I246" s="307"/>
      <c r="J246" s="307"/>
      <c r="K246" s="308"/>
      <c r="L246" s="309"/>
      <c r="M246" s="310"/>
      <c r="N246" s="310"/>
      <c r="O246" s="310"/>
      <c r="P246" s="310"/>
      <c r="Q246" s="310"/>
      <c r="R246" s="310"/>
      <c r="S246" s="310"/>
      <c r="T246" s="310"/>
      <c r="U246" s="310"/>
      <c r="V246" s="310"/>
      <c r="W246" s="310"/>
      <c r="X246" s="311"/>
      <c r="Y246" s="312"/>
      <c r="Z246" s="313"/>
      <c r="AA246" s="313"/>
      <c r="AB246" s="314"/>
      <c r="AC246" s="306"/>
      <c r="AD246" s="307"/>
      <c r="AE246" s="307"/>
      <c r="AF246" s="307"/>
      <c r="AG246" s="308"/>
      <c r="AH246" s="309"/>
      <c r="AI246" s="310"/>
      <c r="AJ246" s="310"/>
      <c r="AK246" s="310"/>
      <c r="AL246" s="310"/>
      <c r="AM246" s="310"/>
      <c r="AN246" s="310"/>
      <c r="AO246" s="310"/>
      <c r="AP246" s="310"/>
      <c r="AQ246" s="310"/>
      <c r="AR246" s="310"/>
      <c r="AS246" s="310"/>
      <c r="AT246" s="311"/>
      <c r="AU246" s="312"/>
      <c r="AV246" s="313"/>
      <c r="AW246" s="313"/>
      <c r="AX246" s="315"/>
      <c r="AY246" s="34">
        <f t="shared" si="18"/>
        <v>0</v>
      </c>
    </row>
    <row r="247" spans="1:51" ht="24.75" hidden="1" customHeight="1" x14ac:dyDescent="0.2">
      <c r="A247" s="961"/>
      <c r="B247" s="962"/>
      <c r="C247" s="962"/>
      <c r="D247" s="962"/>
      <c r="E247" s="962"/>
      <c r="F247" s="963"/>
      <c r="G247" s="306"/>
      <c r="H247" s="307"/>
      <c r="I247" s="307"/>
      <c r="J247" s="307"/>
      <c r="K247" s="308"/>
      <c r="L247" s="309"/>
      <c r="M247" s="310"/>
      <c r="N247" s="310"/>
      <c r="O247" s="310"/>
      <c r="P247" s="310"/>
      <c r="Q247" s="310"/>
      <c r="R247" s="310"/>
      <c r="S247" s="310"/>
      <c r="T247" s="310"/>
      <c r="U247" s="310"/>
      <c r="V247" s="310"/>
      <c r="W247" s="310"/>
      <c r="X247" s="311"/>
      <c r="Y247" s="312"/>
      <c r="Z247" s="313"/>
      <c r="AA247" s="313"/>
      <c r="AB247" s="314"/>
      <c r="AC247" s="306"/>
      <c r="AD247" s="307"/>
      <c r="AE247" s="307"/>
      <c r="AF247" s="307"/>
      <c r="AG247" s="308"/>
      <c r="AH247" s="309"/>
      <c r="AI247" s="310"/>
      <c r="AJ247" s="310"/>
      <c r="AK247" s="310"/>
      <c r="AL247" s="310"/>
      <c r="AM247" s="310"/>
      <c r="AN247" s="310"/>
      <c r="AO247" s="310"/>
      <c r="AP247" s="310"/>
      <c r="AQ247" s="310"/>
      <c r="AR247" s="310"/>
      <c r="AS247" s="310"/>
      <c r="AT247" s="311"/>
      <c r="AU247" s="312"/>
      <c r="AV247" s="313"/>
      <c r="AW247" s="313"/>
      <c r="AX247" s="315"/>
      <c r="AY247" s="34">
        <f t="shared" si="18"/>
        <v>0</v>
      </c>
    </row>
    <row r="248" spans="1:51" ht="24.75" hidden="1" customHeight="1" x14ac:dyDescent="0.2">
      <c r="A248" s="961"/>
      <c r="B248" s="962"/>
      <c r="C248" s="962"/>
      <c r="D248" s="962"/>
      <c r="E248" s="962"/>
      <c r="F248" s="963"/>
      <c r="G248" s="306"/>
      <c r="H248" s="307"/>
      <c r="I248" s="307"/>
      <c r="J248" s="307"/>
      <c r="K248" s="308"/>
      <c r="L248" s="309"/>
      <c r="M248" s="310"/>
      <c r="N248" s="310"/>
      <c r="O248" s="310"/>
      <c r="P248" s="310"/>
      <c r="Q248" s="310"/>
      <c r="R248" s="310"/>
      <c r="S248" s="310"/>
      <c r="T248" s="310"/>
      <c r="U248" s="310"/>
      <c r="V248" s="310"/>
      <c r="W248" s="310"/>
      <c r="X248" s="311"/>
      <c r="Y248" s="312"/>
      <c r="Z248" s="313"/>
      <c r="AA248" s="313"/>
      <c r="AB248" s="314"/>
      <c r="AC248" s="306"/>
      <c r="AD248" s="307"/>
      <c r="AE248" s="307"/>
      <c r="AF248" s="307"/>
      <c r="AG248" s="308"/>
      <c r="AH248" s="309"/>
      <c r="AI248" s="310"/>
      <c r="AJ248" s="310"/>
      <c r="AK248" s="310"/>
      <c r="AL248" s="310"/>
      <c r="AM248" s="310"/>
      <c r="AN248" s="310"/>
      <c r="AO248" s="310"/>
      <c r="AP248" s="310"/>
      <c r="AQ248" s="310"/>
      <c r="AR248" s="310"/>
      <c r="AS248" s="310"/>
      <c r="AT248" s="311"/>
      <c r="AU248" s="312"/>
      <c r="AV248" s="313"/>
      <c r="AW248" s="313"/>
      <c r="AX248" s="315"/>
      <c r="AY248" s="34">
        <f t="shared" si="18"/>
        <v>0</v>
      </c>
    </row>
    <row r="249" spans="1:51" ht="24.75" hidden="1" customHeight="1" x14ac:dyDescent="0.2">
      <c r="A249" s="961"/>
      <c r="B249" s="962"/>
      <c r="C249" s="962"/>
      <c r="D249" s="962"/>
      <c r="E249" s="962"/>
      <c r="F249" s="963"/>
      <c r="G249" s="306"/>
      <c r="H249" s="307"/>
      <c r="I249" s="307"/>
      <c r="J249" s="307"/>
      <c r="K249" s="308"/>
      <c r="L249" s="309"/>
      <c r="M249" s="310"/>
      <c r="N249" s="310"/>
      <c r="O249" s="310"/>
      <c r="P249" s="310"/>
      <c r="Q249" s="310"/>
      <c r="R249" s="310"/>
      <c r="S249" s="310"/>
      <c r="T249" s="310"/>
      <c r="U249" s="310"/>
      <c r="V249" s="310"/>
      <c r="W249" s="310"/>
      <c r="X249" s="311"/>
      <c r="Y249" s="312"/>
      <c r="Z249" s="313"/>
      <c r="AA249" s="313"/>
      <c r="AB249" s="314"/>
      <c r="AC249" s="306"/>
      <c r="AD249" s="307"/>
      <c r="AE249" s="307"/>
      <c r="AF249" s="307"/>
      <c r="AG249" s="308"/>
      <c r="AH249" s="309"/>
      <c r="AI249" s="310"/>
      <c r="AJ249" s="310"/>
      <c r="AK249" s="310"/>
      <c r="AL249" s="310"/>
      <c r="AM249" s="310"/>
      <c r="AN249" s="310"/>
      <c r="AO249" s="310"/>
      <c r="AP249" s="310"/>
      <c r="AQ249" s="310"/>
      <c r="AR249" s="310"/>
      <c r="AS249" s="310"/>
      <c r="AT249" s="311"/>
      <c r="AU249" s="312"/>
      <c r="AV249" s="313"/>
      <c r="AW249" s="313"/>
      <c r="AX249" s="315"/>
      <c r="AY249" s="34">
        <f t="shared" si="18"/>
        <v>0</v>
      </c>
    </row>
    <row r="250" spans="1:51" ht="24.75" hidden="1" customHeight="1" x14ac:dyDescent="0.2">
      <c r="A250" s="961"/>
      <c r="B250" s="962"/>
      <c r="C250" s="962"/>
      <c r="D250" s="962"/>
      <c r="E250" s="962"/>
      <c r="F250" s="963"/>
      <c r="G250" s="306"/>
      <c r="H250" s="307"/>
      <c r="I250" s="307"/>
      <c r="J250" s="307"/>
      <c r="K250" s="308"/>
      <c r="L250" s="309"/>
      <c r="M250" s="310"/>
      <c r="N250" s="310"/>
      <c r="O250" s="310"/>
      <c r="P250" s="310"/>
      <c r="Q250" s="310"/>
      <c r="R250" s="310"/>
      <c r="S250" s="310"/>
      <c r="T250" s="310"/>
      <c r="U250" s="310"/>
      <c r="V250" s="310"/>
      <c r="W250" s="310"/>
      <c r="X250" s="311"/>
      <c r="Y250" s="312"/>
      <c r="Z250" s="313"/>
      <c r="AA250" s="313"/>
      <c r="AB250" s="314"/>
      <c r="AC250" s="306"/>
      <c r="AD250" s="307"/>
      <c r="AE250" s="307"/>
      <c r="AF250" s="307"/>
      <c r="AG250" s="308"/>
      <c r="AH250" s="309"/>
      <c r="AI250" s="310"/>
      <c r="AJ250" s="310"/>
      <c r="AK250" s="310"/>
      <c r="AL250" s="310"/>
      <c r="AM250" s="310"/>
      <c r="AN250" s="310"/>
      <c r="AO250" s="310"/>
      <c r="AP250" s="310"/>
      <c r="AQ250" s="310"/>
      <c r="AR250" s="310"/>
      <c r="AS250" s="310"/>
      <c r="AT250" s="311"/>
      <c r="AU250" s="312"/>
      <c r="AV250" s="313"/>
      <c r="AW250" s="313"/>
      <c r="AX250" s="315"/>
      <c r="AY250" s="34">
        <f t="shared" si="18"/>
        <v>0</v>
      </c>
    </row>
    <row r="251" spans="1:51" ht="24.75" hidden="1" customHeight="1" x14ac:dyDescent="0.2">
      <c r="A251" s="961"/>
      <c r="B251" s="962"/>
      <c r="C251" s="962"/>
      <c r="D251" s="962"/>
      <c r="E251" s="962"/>
      <c r="F251" s="963"/>
      <c r="G251" s="306"/>
      <c r="H251" s="307"/>
      <c r="I251" s="307"/>
      <c r="J251" s="307"/>
      <c r="K251" s="308"/>
      <c r="L251" s="309"/>
      <c r="M251" s="310"/>
      <c r="N251" s="310"/>
      <c r="O251" s="310"/>
      <c r="P251" s="310"/>
      <c r="Q251" s="310"/>
      <c r="R251" s="310"/>
      <c r="S251" s="310"/>
      <c r="T251" s="310"/>
      <c r="U251" s="310"/>
      <c r="V251" s="310"/>
      <c r="W251" s="310"/>
      <c r="X251" s="311"/>
      <c r="Y251" s="312"/>
      <c r="Z251" s="313"/>
      <c r="AA251" s="313"/>
      <c r="AB251" s="314"/>
      <c r="AC251" s="306"/>
      <c r="AD251" s="307"/>
      <c r="AE251" s="307"/>
      <c r="AF251" s="307"/>
      <c r="AG251" s="308"/>
      <c r="AH251" s="309"/>
      <c r="AI251" s="310"/>
      <c r="AJ251" s="310"/>
      <c r="AK251" s="310"/>
      <c r="AL251" s="310"/>
      <c r="AM251" s="310"/>
      <c r="AN251" s="310"/>
      <c r="AO251" s="310"/>
      <c r="AP251" s="310"/>
      <c r="AQ251" s="310"/>
      <c r="AR251" s="310"/>
      <c r="AS251" s="310"/>
      <c r="AT251" s="311"/>
      <c r="AU251" s="312"/>
      <c r="AV251" s="313"/>
      <c r="AW251" s="313"/>
      <c r="AX251" s="315"/>
      <c r="AY251" s="34">
        <f t="shared" si="18"/>
        <v>0</v>
      </c>
    </row>
    <row r="252" spans="1:51" ht="24.75" hidden="1" customHeight="1" thickBot="1" x14ac:dyDescent="0.25">
      <c r="A252" s="961"/>
      <c r="B252" s="962"/>
      <c r="C252" s="962"/>
      <c r="D252" s="962"/>
      <c r="E252" s="962"/>
      <c r="F252" s="963"/>
      <c r="G252" s="297" t="s">
        <v>18</v>
      </c>
      <c r="H252" s="298"/>
      <c r="I252" s="298"/>
      <c r="J252" s="298"/>
      <c r="K252" s="298"/>
      <c r="L252" s="299"/>
      <c r="M252" s="300"/>
      <c r="N252" s="300"/>
      <c r="O252" s="300"/>
      <c r="P252" s="300"/>
      <c r="Q252" s="300"/>
      <c r="R252" s="300"/>
      <c r="S252" s="300"/>
      <c r="T252" s="300"/>
      <c r="U252" s="300"/>
      <c r="V252" s="300"/>
      <c r="W252" s="300"/>
      <c r="X252" s="301"/>
      <c r="Y252" s="302">
        <f>SUM(Y242:AB251)</f>
        <v>0</v>
      </c>
      <c r="Z252" s="303"/>
      <c r="AA252" s="303"/>
      <c r="AB252" s="304"/>
      <c r="AC252" s="297" t="s">
        <v>18</v>
      </c>
      <c r="AD252" s="298"/>
      <c r="AE252" s="298"/>
      <c r="AF252" s="298"/>
      <c r="AG252" s="298"/>
      <c r="AH252" s="299"/>
      <c r="AI252" s="300"/>
      <c r="AJ252" s="300"/>
      <c r="AK252" s="300"/>
      <c r="AL252" s="300"/>
      <c r="AM252" s="300"/>
      <c r="AN252" s="300"/>
      <c r="AO252" s="300"/>
      <c r="AP252" s="300"/>
      <c r="AQ252" s="300"/>
      <c r="AR252" s="300"/>
      <c r="AS252" s="300"/>
      <c r="AT252" s="301"/>
      <c r="AU252" s="302">
        <f>SUM(AU242:AX251)</f>
        <v>0</v>
      </c>
      <c r="AV252" s="303"/>
      <c r="AW252" s="303"/>
      <c r="AX252" s="305"/>
      <c r="AY252" s="34">
        <f t="shared" si="18"/>
        <v>0</v>
      </c>
    </row>
    <row r="253" spans="1:51" ht="30" hidden="1" customHeight="1" x14ac:dyDescent="0.2">
      <c r="A253" s="961"/>
      <c r="B253" s="962"/>
      <c r="C253" s="962"/>
      <c r="D253" s="962"/>
      <c r="E253" s="962"/>
      <c r="F253" s="963"/>
      <c r="G253" s="328" t="s">
        <v>269</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179</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c r="AY253">
        <f>COUNTA($G$255,$AC$255)</f>
        <v>0</v>
      </c>
    </row>
    <row r="254" spans="1:51" ht="24.75" hidden="1" customHeight="1" x14ac:dyDescent="0.2">
      <c r="A254" s="961"/>
      <c r="B254" s="962"/>
      <c r="C254" s="962"/>
      <c r="D254" s="962"/>
      <c r="E254" s="962"/>
      <c r="F254" s="963"/>
      <c r="G254" s="332" t="s">
        <v>15</v>
      </c>
      <c r="H254" s="333"/>
      <c r="I254" s="333"/>
      <c r="J254" s="333"/>
      <c r="K254" s="333"/>
      <c r="L254" s="334" t="s">
        <v>16</v>
      </c>
      <c r="M254" s="333"/>
      <c r="N254" s="333"/>
      <c r="O254" s="333"/>
      <c r="P254" s="333"/>
      <c r="Q254" s="333"/>
      <c r="R254" s="333"/>
      <c r="S254" s="333"/>
      <c r="T254" s="333"/>
      <c r="U254" s="333"/>
      <c r="V254" s="333"/>
      <c r="W254" s="333"/>
      <c r="X254" s="335"/>
      <c r="Y254" s="336" t="s">
        <v>17</v>
      </c>
      <c r="Z254" s="337"/>
      <c r="AA254" s="337"/>
      <c r="AB254" s="338"/>
      <c r="AC254" s="332" t="s">
        <v>15</v>
      </c>
      <c r="AD254" s="333"/>
      <c r="AE254" s="333"/>
      <c r="AF254" s="333"/>
      <c r="AG254" s="333"/>
      <c r="AH254" s="334" t="s">
        <v>16</v>
      </c>
      <c r="AI254" s="333"/>
      <c r="AJ254" s="333"/>
      <c r="AK254" s="333"/>
      <c r="AL254" s="333"/>
      <c r="AM254" s="333"/>
      <c r="AN254" s="333"/>
      <c r="AO254" s="333"/>
      <c r="AP254" s="333"/>
      <c r="AQ254" s="333"/>
      <c r="AR254" s="333"/>
      <c r="AS254" s="333"/>
      <c r="AT254" s="335"/>
      <c r="AU254" s="336" t="s">
        <v>17</v>
      </c>
      <c r="AV254" s="337"/>
      <c r="AW254" s="337"/>
      <c r="AX254" s="339"/>
      <c r="AY254" s="34">
        <f>$AY$253</f>
        <v>0</v>
      </c>
    </row>
    <row r="255" spans="1:51" ht="24.75" hidden="1" customHeight="1" x14ac:dyDescent="0.2">
      <c r="A255" s="961"/>
      <c r="B255" s="962"/>
      <c r="C255" s="962"/>
      <c r="D255" s="962"/>
      <c r="E255" s="962"/>
      <c r="F255" s="963"/>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c r="AY255" s="34">
        <f t="shared" ref="AY255:AY265" si="19">$AY$253</f>
        <v>0</v>
      </c>
    </row>
    <row r="256" spans="1:51" ht="24.75" hidden="1" customHeight="1" x14ac:dyDescent="0.2">
      <c r="A256" s="961"/>
      <c r="B256" s="962"/>
      <c r="C256" s="962"/>
      <c r="D256" s="962"/>
      <c r="E256" s="962"/>
      <c r="F256" s="963"/>
      <c r="G256" s="306"/>
      <c r="H256" s="307"/>
      <c r="I256" s="307"/>
      <c r="J256" s="307"/>
      <c r="K256" s="308"/>
      <c r="L256" s="309"/>
      <c r="M256" s="310"/>
      <c r="N256" s="310"/>
      <c r="O256" s="310"/>
      <c r="P256" s="310"/>
      <c r="Q256" s="310"/>
      <c r="R256" s="310"/>
      <c r="S256" s="310"/>
      <c r="T256" s="310"/>
      <c r="U256" s="310"/>
      <c r="V256" s="310"/>
      <c r="W256" s="310"/>
      <c r="X256" s="311"/>
      <c r="Y256" s="312"/>
      <c r="Z256" s="313"/>
      <c r="AA256" s="313"/>
      <c r="AB256" s="314"/>
      <c r="AC256" s="306"/>
      <c r="AD256" s="307"/>
      <c r="AE256" s="307"/>
      <c r="AF256" s="307"/>
      <c r="AG256" s="308"/>
      <c r="AH256" s="309"/>
      <c r="AI256" s="310"/>
      <c r="AJ256" s="310"/>
      <c r="AK256" s="310"/>
      <c r="AL256" s="310"/>
      <c r="AM256" s="310"/>
      <c r="AN256" s="310"/>
      <c r="AO256" s="310"/>
      <c r="AP256" s="310"/>
      <c r="AQ256" s="310"/>
      <c r="AR256" s="310"/>
      <c r="AS256" s="310"/>
      <c r="AT256" s="311"/>
      <c r="AU256" s="312"/>
      <c r="AV256" s="313"/>
      <c r="AW256" s="313"/>
      <c r="AX256" s="315"/>
      <c r="AY256" s="34">
        <f t="shared" si="19"/>
        <v>0</v>
      </c>
    </row>
    <row r="257" spans="1:51" ht="24.75" hidden="1" customHeight="1" x14ac:dyDescent="0.2">
      <c r="A257" s="961"/>
      <c r="B257" s="962"/>
      <c r="C257" s="962"/>
      <c r="D257" s="962"/>
      <c r="E257" s="962"/>
      <c r="F257" s="963"/>
      <c r="G257" s="306"/>
      <c r="H257" s="307"/>
      <c r="I257" s="307"/>
      <c r="J257" s="307"/>
      <c r="K257" s="308"/>
      <c r="L257" s="309"/>
      <c r="M257" s="310"/>
      <c r="N257" s="310"/>
      <c r="O257" s="310"/>
      <c r="P257" s="310"/>
      <c r="Q257" s="310"/>
      <c r="R257" s="310"/>
      <c r="S257" s="310"/>
      <c r="T257" s="310"/>
      <c r="U257" s="310"/>
      <c r="V257" s="310"/>
      <c r="W257" s="310"/>
      <c r="X257" s="311"/>
      <c r="Y257" s="312"/>
      <c r="Z257" s="313"/>
      <c r="AA257" s="313"/>
      <c r="AB257" s="314"/>
      <c r="AC257" s="306"/>
      <c r="AD257" s="307"/>
      <c r="AE257" s="307"/>
      <c r="AF257" s="307"/>
      <c r="AG257" s="308"/>
      <c r="AH257" s="309"/>
      <c r="AI257" s="310"/>
      <c r="AJ257" s="310"/>
      <c r="AK257" s="310"/>
      <c r="AL257" s="310"/>
      <c r="AM257" s="310"/>
      <c r="AN257" s="310"/>
      <c r="AO257" s="310"/>
      <c r="AP257" s="310"/>
      <c r="AQ257" s="310"/>
      <c r="AR257" s="310"/>
      <c r="AS257" s="310"/>
      <c r="AT257" s="311"/>
      <c r="AU257" s="312"/>
      <c r="AV257" s="313"/>
      <c r="AW257" s="313"/>
      <c r="AX257" s="315"/>
      <c r="AY257" s="34">
        <f t="shared" si="19"/>
        <v>0</v>
      </c>
    </row>
    <row r="258" spans="1:51" ht="24.75" hidden="1" customHeight="1" x14ac:dyDescent="0.2">
      <c r="A258" s="961"/>
      <c r="B258" s="962"/>
      <c r="C258" s="962"/>
      <c r="D258" s="962"/>
      <c r="E258" s="962"/>
      <c r="F258" s="963"/>
      <c r="G258" s="306"/>
      <c r="H258" s="307"/>
      <c r="I258" s="307"/>
      <c r="J258" s="307"/>
      <c r="K258" s="308"/>
      <c r="L258" s="309"/>
      <c r="M258" s="310"/>
      <c r="N258" s="310"/>
      <c r="O258" s="310"/>
      <c r="P258" s="310"/>
      <c r="Q258" s="310"/>
      <c r="R258" s="310"/>
      <c r="S258" s="310"/>
      <c r="T258" s="310"/>
      <c r="U258" s="310"/>
      <c r="V258" s="310"/>
      <c r="W258" s="310"/>
      <c r="X258" s="311"/>
      <c r="Y258" s="312"/>
      <c r="Z258" s="313"/>
      <c r="AA258" s="313"/>
      <c r="AB258" s="314"/>
      <c r="AC258" s="306"/>
      <c r="AD258" s="307"/>
      <c r="AE258" s="307"/>
      <c r="AF258" s="307"/>
      <c r="AG258" s="308"/>
      <c r="AH258" s="309"/>
      <c r="AI258" s="310"/>
      <c r="AJ258" s="310"/>
      <c r="AK258" s="310"/>
      <c r="AL258" s="310"/>
      <c r="AM258" s="310"/>
      <c r="AN258" s="310"/>
      <c r="AO258" s="310"/>
      <c r="AP258" s="310"/>
      <c r="AQ258" s="310"/>
      <c r="AR258" s="310"/>
      <c r="AS258" s="310"/>
      <c r="AT258" s="311"/>
      <c r="AU258" s="312"/>
      <c r="AV258" s="313"/>
      <c r="AW258" s="313"/>
      <c r="AX258" s="315"/>
      <c r="AY258" s="34">
        <f t="shared" si="19"/>
        <v>0</v>
      </c>
    </row>
    <row r="259" spans="1:51" ht="24.75" hidden="1" customHeight="1" x14ac:dyDescent="0.2">
      <c r="A259" s="961"/>
      <c r="B259" s="962"/>
      <c r="C259" s="962"/>
      <c r="D259" s="962"/>
      <c r="E259" s="962"/>
      <c r="F259" s="963"/>
      <c r="G259" s="306"/>
      <c r="H259" s="307"/>
      <c r="I259" s="307"/>
      <c r="J259" s="307"/>
      <c r="K259" s="308"/>
      <c r="L259" s="309"/>
      <c r="M259" s="310"/>
      <c r="N259" s="310"/>
      <c r="O259" s="310"/>
      <c r="P259" s="310"/>
      <c r="Q259" s="310"/>
      <c r="R259" s="310"/>
      <c r="S259" s="310"/>
      <c r="T259" s="310"/>
      <c r="U259" s="310"/>
      <c r="V259" s="310"/>
      <c r="W259" s="310"/>
      <c r="X259" s="311"/>
      <c r="Y259" s="312"/>
      <c r="Z259" s="313"/>
      <c r="AA259" s="313"/>
      <c r="AB259" s="314"/>
      <c r="AC259" s="306"/>
      <c r="AD259" s="307"/>
      <c r="AE259" s="307"/>
      <c r="AF259" s="307"/>
      <c r="AG259" s="308"/>
      <c r="AH259" s="309"/>
      <c r="AI259" s="310"/>
      <c r="AJ259" s="310"/>
      <c r="AK259" s="310"/>
      <c r="AL259" s="310"/>
      <c r="AM259" s="310"/>
      <c r="AN259" s="310"/>
      <c r="AO259" s="310"/>
      <c r="AP259" s="310"/>
      <c r="AQ259" s="310"/>
      <c r="AR259" s="310"/>
      <c r="AS259" s="310"/>
      <c r="AT259" s="311"/>
      <c r="AU259" s="312"/>
      <c r="AV259" s="313"/>
      <c r="AW259" s="313"/>
      <c r="AX259" s="315"/>
      <c r="AY259" s="34">
        <f t="shared" si="19"/>
        <v>0</v>
      </c>
    </row>
    <row r="260" spans="1:51" ht="24.75" hidden="1" customHeight="1" x14ac:dyDescent="0.2">
      <c r="A260" s="961"/>
      <c r="B260" s="962"/>
      <c r="C260" s="962"/>
      <c r="D260" s="962"/>
      <c r="E260" s="962"/>
      <c r="F260" s="963"/>
      <c r="G260" s="306"/>
      <c r="H260" s="307"/>
      <c r="I260" s="307"/>
      <c r="J260" s="307"/>
      <c r="K260" s="308"/>
      <c r="L260" s="309"/>
      <c r="M260" s="310"/>
      <c r="N260" s="310"/>
      <c r="O260" s="310"/>
      <c r="P260" s="310"/>
      <c r="Q260" s="310"/>
      <c r="R260" s="310"/>
      <c r="S260" s="310"/>
      <c r="T260" s="310"/>
      <c r="U260" s="310"/>
      <c r="V260" s="310"/>
      <c r="W260" s="310"/>
      <c r="X260" s="311"/>
      <c r="Y260" s="312"/>
      <c r="Z260" s="313"/>
      <c r="AA260" s="313"/>
      <c r="AB260" s="314"/>
      <c r="AC260" s="306"/>
      <c r="AD260" s="307"/>
      <c r="AE260" s="307"/>
      <c r="AF260" s="307"/>
      <c r="AG260" s="308"/>
      <c r="AH260" s="309"/>
      <c r="AI260" s="310"/>
      <c r="AJ260" s="310"/>
      <c r="AK260" s="310"/>
      <c r="AL260" s="310"/>
      <c r="AM260" s="310"/>
      <c r="AN260" s="310"/>
      <c r="AO260" s="310"/>
      <c r="AP260" s="310"/>
      <c r="AQ260" s="310"/>
      <c r="AR260" s="310"/>
      <c r="AS260" s="310"/>
      <c r="AT260" s="311"/>
      <c r="AU260" s="312"/>
      <c r="AV260" s="313"/>
      <c r="AW260" s="313"/>
      <c r="AX260" s="315"/>
      <c r="AY260" s="34">
        <f t="shared" si="19"/>
        <v>0</v>
      </c>
    </row>
    <row r="261" spans="1:51" ht="24.75" hidden="1" customHeight="1" x14ac:dyDescent="0.2">
      <c r="A261" s="961"/>
      <c r="B261" s="962"/>
      <c r="C261" s="962"/>
      <c r="D261" s="962"/>
      <c r="E261" s="962"/>
      <c r="F261" s="963"/>
      <c r="G261" s="306"/>
      <c r="H261" s="307"/>
      <c r="I261" s="307"/>
      <c r="J261" s="307"/>
      <c r="K261" s="308"/>
      <c r="L261" s="309"/>
      <c r="M261" s="310"/>
      <c r="N261" s="310"/>
      <c r="O261" s="310"/>
      <c r="P261" s="310"/>
      <c r="Q261" s="310"/>
      <c r="R261" s="310"/>
      <c r="S261" s="310"/>
      <c r="T261" s="310"/>
      <c r="U261" s="310"/>
      <c r="V261" s="310"/>
      <c r="W261" s="310"/>
      <c r="X261" s="311"/>
      <c r="Y261" s="312"/>
      <c r="Z261" s="313"/>
      <c r="AA261" s="313"/>
      <c r="AB261" s="314"/>
      <c r="AC261" s="306"/>
      <c r="AD261" s="307"/>
      <c r="AE261" s="307"/>
      <c r="AF261" s="307"/>
      <c r="AG261" s="308"/>
      <c r="AH261" s="309"/>
      <c r="AI261" s="310"/>
      <c r="AJ261" s="310"/>
      <c r="AK261" s="310"/>
      <c r="AL261" s="310"/>
      <c r="AM261" s="310"/>
      <c r="AN261" s="310"/>
      <c r="AO261" s="310"/>
      <c r="AP261" s="310"/>
      <c r="AQ261" s="310"/>
      <c r="AR261" s="310"/>
      <c r="AS261" s="310"/>
      <c r="AT261" s="311"/>
      <c r="AU261" s="312"/>
      <c r="AV261" s="313"/>
      <c r="AW261" s="313"/>
      <c r="AX261" s="315"/>
      <c r="AY261" s="34">
        <f t="shared" si="19"/>
        <v>0</v>
      </c>
    </row>
    <row r="262" spans="1:51" ht="24.75" hidden="1" customHeight="1" x14ac:dyDescent="0.2">
      <c r="A262" s="961"/>
      <c r="B262" s="962"/>
      <c r="C262" s="962"/>
      <c r="D262" s="962"/>
      <c r="E262" s="962"/>
      <c r="F262" s="963"/>
      <c r="G262" s="306"/>
      <c r="H262" s="307"/>
      <c r="I262" s="307"/>
      <c r="J262" s="307"/>
      <c r="K262" s="308"/>
      <c r="L262" s="309"/>
      <c r="M262" s="310"/>
      <c r="N262" s="310"/>
      <c r="O262" s="310"/>
      <c r="P262" s="310"/>
      <c r="Q262" s="310"/>
      <c r="R262" s="310"/>
      <c r="S262" s="310"/>
      <c r="T262" s="310"/>
      <c r="U262" s="310"/>
      <c r="V262" s="310"/>
      <c r="W262" s="310"/>
      <c r="X262" s="311"/>
      <c r="Y262" s="312"/>
      <c r="Z262" s="313"/>
      <c r="AA262" s="313"/>
      <c r="AB262" s="314"/>
      <c r="AC262" s="306"/>
      <c r="AD262" s="307"/>
      <c r="AE262" s="307"/>
      <c r="AF262" s="307"/>
      <c r="AG262" s="308"/>
      <c r="AH262" s="309"/>
      <c r="AI262" s="310"/>
      <c r="AJ262" s="310"/>
      <c r="AK262" s="310"/>
      <c r="AL262" s="310"/>
      <c r="AM262" s="310"/>
      <c r="AN262" s="310"/>
      <c r="AO262" s="310"/>
      <c r="AP262" s="310"/>
      <c r="AQ262" s="310"/>
      <c r="AR262" s="310"/>
      <c r="AS262" s="310"/>
      <c r="AT262" s="311"/>
      <c r="AU262" s="312"/>
      <c r="AV262" s="313"/>
      <c r="AW262" s="313"/>
      <c r="AX262" s="315"/>
      <c r="AY262" s="34">
        <f t="shared" si="19"/>
        <v>0</v>
      </c>
    </row>
    <row r="263" spans="1:51" ht="24.75" hidden="1" customHeight="1" x14ac:dyDescent="0.2">
      <c r="A263" s="961"/>
      <c r="B263" s="962"/>
      <c r="C263" s="962"/>
      <c r="D263" s="962"/>
      <c r="E263" s="962"/>
      <c r="F263" s="963"/>
      <c r="G263" s="306"/>
      <c r="H263" s="307"/>
      <c r="I263" s="307"/>
      <c r="J263" s="307"/>
      <c r="K263" s="308"/>
      <c r="L263" s="309"/>
      <c r="M263" s="310"/>
      <c r="N263" s="310"/>
      <c r="O263" s="310"/>
      <c r="P263" s="310"/>
      <c r="Q263" s="310"/>
      <c r="R263" s="310"/>
      <c r="S263" s="310"/>
      <c r="T263" s="310"/>
      <c r="U263" s="310"/>
      <c r="V263" s="310"/>
      <c r="W263" s="310"/>
      <c r="X263" s="311"/>
      <c r="Y263" s="312"/>
      <c r="Z263" s="313"/>
      <c r="AA263" s="313"/>
      <c r="AB263" s="314"/>
      <c r="AC263" s="306"/>
      <c r="AD263" s="307"/>
      <c r="AE263" s="307"/>
      <c r="AF263" s="307"/>
      <c r="AG263" s="308"/>
      <c r="AH263" s="309"/>
      <c r="AI263" s="310"/>
      <c r="AJ263" s="310"/>
      <c r="AK263" s="310"/>
      <c r="AL263" s="310"/>
      <c r="AM263" s="310"/>
      <c r="AN263" s="310"/>
      <c r="AO263" s="310"/>
      <c r="AP263" s="310"/>
      <c r="AQ263" s="310"/>
      <c r="AR263" s="310"/>
      <c r="AS263" s="310"/>
      <c r="AT263" s="311"/>
      <c r="AU263" s="312"/>
      <c r="AV263" s="313"/>
      <c r="AW263" s="313"/>
      <c r="AX263" s="315"/>
      <c r="AY263" s="34">
        <f t="shared" si="19"/>
        <v>0</v>
      </c>
    </row>
    <row r="264" spans="1:51" ht="24.75" hidden="1" customHeight="1" x14ac:dyDescent="0.2">
      <c r="A264" s="961"/>
      <c r="B264" s="962"/>
      <c r="C264" s="962"/>
      <c r="D264" s="962"/>
      <c r="E264" s="962"/>
      <c r="F264" s="963"/>
      <c r="G264" s="306"/>
      <c r="H264" s="307"/>
      <c r="I264" s="307"/>
      <c r="J264" s="307"/>
      <c r="K264" s="308"/>
      <c r="L264" s="309"/>
      <c r="M264" s="310"/>
      <c r="N264" s="310"/>
      <c r="O264" s="310"/>
      <c r="P264" s="310"/>
      <c r="Q264" s="310"/>
      <c r="R264" s="310"/>
      <c r="S264" s="310"/>
      <c r="T264" s="310"/>
      <c r="U264" s="310"/>
      <c r="V264" s="310"/>
      <c r="W264" s="310"/>
      <c r="X264" s="311"/>
      <c r="Y264" s="312"/>
      <c r="Z264" s="313"/>
      <c r="AA264" s="313"/>
      <c r="AB264" s="314"/>
      <c r="AC264" s="306"/>
      <c r="AD264" s="307"/>
      <c r="AE264" s="307"/>
      <c r="AF264" s="307"/>
      <c r="AG264" s="308"/>
      <c r="AH264" s="309"/>
      <c r="AI264" s="310"/>
      <c r="AJ264" s="310"/>
      <c r="AK264" s="310"/>
      <c r="AL264" s="310"/>
      <c r="AM264" s="310"/>
      <c r="AN264" s="310"/>
      <c r="AO264" s="310"/>
      <c r="AP264" s="310"/>
      <c r="AQ264" s="310"/>
      <c r="AR264" s="310"/>
      <c r="AS264" s="310"/>
      <c r="AT264" s="311"/>
      <c r="AU264" s="312"/>
      <c r="AV264" s="313"/>
      <c r="AW264" s="313"/>
      <c r="AX264" s="315"/>
      <c r="AY264" s="34">
        <f t="shared" si="19"/>
        <v>0</v>
      </c>
    </row>
    <row r="265" spans="1:51" ht="24.75" hidden="1" customHeight="1" thickBot="1" x14ac:dyDescent="0.25">
      <c r="A265" s="964"/>
      <c r="B265" s="965"/>
      <c r="C265" s="965"/>
      <c r="D265" s="965"/>
      <c r="E265" s="965"/>
      <c r="F265" s="96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2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Y1320"/>
  <sheetViews>
    <sheetView view="pageBreakPreview" zoomScale="85" zoomScaleNormal="75" zoomScaleSheetLayoutView="85" zoomScalePageLayoutView="70" workbookViewId="0">
      <selection activeCell="Q1328" sqref="Q1328"/>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83"/>
      <c r="B3" s="283"/>
      <c r="C3" s="283" t="s">
        <v>24</v>
      </c>
      <c r="D3" s="283"/>
      <c r="E3" s="283"/>
      <c r="F3" s="283"/>
      <c r="G3" s="283"/>
      <c r="H3" s="283"/>
      <c r="I3" s="283"/>
      <c r="J3" s="983" t="s">
        <v>271</v>
      </c>
      <c r="K3" s="984"/>
      <c r="L3" s="984"/>
      <c r="M3" s="984"/>
      <c r="N3" s="984"/>
      <c r="O3" s="984"/>
      <c r="P3" s="134" t="s">
        <v>25</v>
      </c>
      <c r="Q3" s="134"/>
      <c r="R3" s="134"/>
      <c r="S3" s="134"/>
      <c r="T3" s="134"/>
      <c r="U3" s="134"/>
      <c r="V3" s="134"/>
      <c r="W3" s="134"/>
      <c r="X3" s="134"/>
      <c r="Y3" s="285" t="s">
        <v>312</v>
      </c>
      <c r="Z3" s="286"/>
      <c r="AA3" s="286"/>
      <c r="AB3" s="286"/>
      <c r="AC3" s="983" t="s">
        <v>303</v>
      </c>
      <c r="AD3" s="983"/>
      <c r="AE3" s="983"/>
      <c r="AF3" s="983"/>
      <c r="AG3" s="983"/>
      <c r="AH3" s="285" t="s">
        <v>234</v>
      </c>
      <c r="AI3" s="283"/>
      <c r="AJ3" s="283"/>
      <c r="AK3" s="283"/>
      <c r="AL3" s="283" t="s">
        <v>19</v>
      </c>
      <c r="AM3" s="283"/>
      <c r="AN3" s="283"/>
      <c r="AO3" s="287"/>
      <c r="AP3" s="982" t="s">
        <v>272</v>
      </c>
      <c r="AQ3" s="982"/>
      <c r="AR3" s="982"/>
      <c r="AS3" s="982"/>
      <c r="AT3" s="982"/>
      <c r="AU3" s="982"/>
      <c r="AV3" s="982"/>
      <c r="AW3" s="982"/>
      <c r="AX3" s="982"/>
      <c r="AY3">
        <f>$AY$2</f>
        <v>1</v>
      </c>
    </row>
    <row r="4" spans="1:51" ht="26.25" customHeight="1" x14ac:dyDescent="0.2">
      <c r="A4" s="986">
        <v>1</v>
      </c>
      <c r="B4" s="986">
        <v>1</v>
      </c>
      <c r="C4" s="272" t="s">
        <v>853</v>
      </c>
      <c r="D4" s="266"/>
      <c r="E4" s="266"/>
      <c r="F4" s="266"/>
      <c r="G4" s="266"/>
      <c r="H4" s="266"/>
      <c r="I4" s="266"/>
      <c r="J4" s="273">
        <v>2340005006246</v>
      </c>
      <c r="K4" s="249"/>
      <c r="L4" s="249"/>
      <c r="M4" s="249"/>
      <c r="N4" s="249"/>
      <c r="O4" s="249"/>
      <c r="P4" s="274" t="s">
        <v>776</v>
      </c>
      <c r="Q4" s="250"/>
      <c r="R4" s="250"/>
      <c r="S4" s="250"/>
      <c r="T4" s="250"/>
      <c r="U4" s="250"/>
      <c r="V4" s="250"/>
      <c r="W4" s="250"/>
      <c r="X4" s="250"/>
      <c r="Y4" s="275">
        <v>2</v>
      </c>
      <c r="Z4" s="276"/>
      <c r="AA4" s="276"/>
      <c r="AB4" s="277"/>
      <c r="AC4" s="985" t="s">
        <v>327</v>
      </c>
      <c r="AD4" s="985"/>
      <c r="AE4" s="985"/>
      <c r="AF4" s="985"/>
      <c r="AG4" s="985"/>
      <c r="AH4" s="291">
        <v>1</v>
      </c>
      <c r="AI4" s="240"/>
      <c r="AJ4" s="240"/>
      <c r="AK4" s="240"/>
      <c r="AL4" s="269">
        <v>95</v>
      </c>
      <c r="AM4" s="270"/>
      <c r="AN4" s="270"/>
      <c r="AO4" s="271"/>
      <c r="AP4" s="244" t="s">
        <v>358</v>
      </c>
      <c r="AQ4" s="244"/>
      <c r="AR4" s="244"/>
      <c r="AS4" s="244"/>
      <c r="AT4" s="244"/>
      <c r="AU4" s="244"/>
      <c r="AV4" s="244"/>
      <c r="AW4" s="244"/>
      <c r="AX4" s="244"/>
      <c r="AY4">
        <f>$AY$2</f>
        <v>1</v>
      </c>
    </row>
    <row r="5" spans="1:51" ht="26.25" customHeight="1" x14ac:dyDescent="0.2">
      <c r="A5" s="986">
        <v>2</v>
      </c>
      <c r="B5" s="986">
        <v>1</v>
      </c>
      <c r="C5" s="272" t="s">
        <v>854</v>
      </c>
      <c r="D5" s="266"/>
      <c r="E5" s="266"/>
      <c r="F5" s="266"/>
      <c r="G5" s="266"/>
      <c r="H5" s="266"/>
      <c r="I5" s="266"/>
      <c r="J5" s="273">
        <v>2340005004836</v>
      </c>
      <c r="K5" s="249"/>
      <c r="L5" s="249"/>
      <c r="M5" s="249"/>
      <c r="N5" s="249"/>
      <c r="O5" s="249"/>
      <c r="P5" s="274" t="s">
        <v>828</v>
      </c>
      <c r="Q5" s="250"/>
      <c r="R5" s="250"/>
      <c r="S5" s="250"/>
      <c r="T5" s="250"/>
      <c r="U5" s="250"/>
      <c r="V5" s="250"/>
      <c r="W5" s="250"/>
      <c r="X5" s="250"/>
      <c r="Y5" s="275">
        <v>1.4</v>
      </c>
      <c r="Z5" s="276"/>
      <c r="AA5" s="276"/>
      <c r="AB5" s="277"/>
      <c r="AC5" s="985" t="s">
        <v>327</v>
      </c>
      <c r="AD5" s="985"/>
      <c r="AE5" s="985"/>
      <c r="AF5" s="985"/>
      <c r="AG5" s="985"/>
      <c r="AH5" s="291">
        <v>1</v>
      </c>
      <c r="AI5" s="240"/>
      <c r="AJ5" s="240"/>
      <c r="AK5" s="240"/>
      <c r="AL5" s="269">
        <v>90</v>
      </c>
      <c r="AM5" s="270"/>
      <c r="AN5" s="270"/>
      <c r="AO5" s="271"/>
      <c r="AP5" s="244" t="s">
        <v>358</v>
      </c>
      <c r="AQ5" s="244"/>
      <c r="AR5" s="244"/>
      <c r="AS5" s="244"/>
      <c r="AT5" s="244"/>
      <c r="AU5" s="244"/>
      <c r="AV5" s="244"/>
      <c r="AW5" s="244"/>
      <c r="AX5" s="244"/>
      <c r="AY5">
        <f>COUNTA($C$5)</f>
        <v>1</v>
      </c>
    </row>
    <row r="6" spans="1:51" ht="26.25" hidden="1" customHeight="1" x14ac:dyDescent="0.2">
      <c r="A6" s="986">
        <v>3</v>
      </c>
      <c r="B6" s="98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1"/>
      <c r="AD6" s="981"/>
      <c r="AE6" s="981"/>
      <c r="AF6" s="981"/>
      <c r="AG6" s="981"/>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986">
        <v>4</v>
      </c>
      <c r="B7" s="98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1"/>
      <c r="AD7" s="981"/>
      <c r="AE7" s="981"/>
      <c r="AF7" s="981"/>
      <c r="AG7" s="981"/>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986">
        <v>5</v>
      </c>
      <c r="B8" s="98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1"/>
      <c r="AD8" s="981"/>
      <c r="AE8" s="981"/>
      <c r="AF8" s="981"/>
      <c r="AG8" s="981"/>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986">
        <v>6</v>
      </c>
      <c r="B9" s="98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1"/>
      <c r="AD9" s="981"/>
      <c r="AE9" s="981"/>
      <c r="AF9" s="981"/>
      <c r="AG9" s="981"/>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986">
        <v>7</v>
      </c>
      <c r="B10" s="98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1"/>
      <c r="AD10" s="981"/>
      <c r="AE10" s="981"/>
      <c r="AF10" s="981"/>
      <c r="AG10" s="981"/>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986">
        <v>8</v>
      </c>
      <c r="B11" s="98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1"/>
      <c r="AD11" s="981"/>
      <c r="AE11" s="981"/>
      <c r="AF11" s="981"/>
      <c r="AG11" s="981"/>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986">
        <v>9</v>
      </c>
      <c r="B12" s="98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1"/>
      <c r="AD12" s="981"/>
      <c r="AE12" s="981"/>
      <c r="AF12" s="981"/>
      <c r="AG12" s="981"/>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986">
        <v>10</v>
      </c>
      <c r="B13" s="98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1"/>
      <c r="AD13" s="981"/>
      <c r="AE13" s="981"/>
      <c r="AF13" s="981"/>
      <c r="AG13" s="981"/>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986">
        <v>11</v>
      </c>
      <c r="B14" s="98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1"/>
      <c r="AD14" s="981"/>
      <c r="AE14" s="981"/>
      <c r="AF14" s="981"/>
      <c r="AG14" s="981"/>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986">
        <v>12</v>
      </c>
      <c r="B15" s="98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1"/>
      <c r="AD15" s="981"/>
      <c r="AE15" s="981"/>
      <c r="AF15" s="981"/>
      <c r="AG15" s="981"/>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986">
        <v>13</v>
      </c>
      <c r="B16" s="98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1"/>
      <c r="AD16" s="981"/>
      <c r="AE16" s="981"/>
      <c r="AF16" s="981"/>
      <c r="AG16" s="981"/>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986">
        <v>14</v>
      </c>
      <c r="B17" s="98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1"/>
      <c r="AD17" s="981"/>
      <c r="AE17" s="981"/>
      <c r="AF17" s="981"/>
      <c r="AG17" s="981"/>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986">
        <v>15</v>
      </c>
      <c r="B18" s="98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1"/>
      <c r="AD18" s="981"/>
      <c r="AE18" s="981"/>
      <c r="AF18" s="981"/>
      <c r="AG18" s="981"/>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986">
        <v>16</v>
      </c>
      <c r="B19" s="98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1"/>
      <c r="AD19" s="981"/>
      <c r="AE19" s="981"/>
      <c r="AF19" s="981"/>
      <c r="AG19" s="981"/>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986">
        <v>17</v>
      </c>
      <c r="B20" s="98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1"/>
      <c r="AD20" s="981"/>
      <c r="AE20" s="981"/>
      <c r="AF20" s="981"/>
      <c r="AG20" s="981"/>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986">
        <v>18</v>
      </c>
      <c r="B21" s="98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1"/>
      <c r="AD21" s="981"/>
      <c r="AE21" s="981"/>
      <c r="AF21" s="981"/>
      <c r="AG21" s="981"/>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986">
        <v>19</v>
      </c>
      <c r="B22" s="98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1"/>
      <c r="AD22" s="981"/>
      <c r="AE22" s="981"/>
      <c r="AF22" s="981"/>
      <c r="AG22" s="981"/>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986">
        <v>20</v>
      </c>
      <c r="B23" s="98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1"/>
      <c r="AD23" s="981"/>
      <c r="AE23" s="981"/>
      <c r="AF23" s="981"/>
      <c r="AG23" s="981"/>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986">
        <v>21</v>
      </c>
      <c r="B24" s="98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1"/>
      <c r="AD24" s="981"/>
      <c r="AE24" s="981"/>
      <c r="AF24" s="981"/>
      <c r="AG24" s="981"/>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986">
        <v>22</v>
      </c>
      <c r="B25" s="98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1"/>
      <c r="AD25" s="981"/>
      <c r="AE25" s="981"/>
      <c r="AF25" s="981"/>
      <c r="AG25" s="981"/>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986">
        <v>23</v>
      </c>
      <c r="B26" s="98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1"/>
      <c r="AD26" s="981"/>
      <c r="AE26" s="981"/>
      <c r="AF26" s="981"/>
      <c r="AG26" s="981"/>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986">
        <v>24</v>
      </c>
      <c r="B27" s="98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1"/>
      <c r="AD27" s="981"/>
      <c r="AE27" s="981"/>
      <c r="AF27" s="981"/>
      <c r="AG27" s="981"/>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986">
        <v>25</v>
      </c>
      <c r="B28" s="98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1"/>
      <c r="AD28" s="981"/>
      <c r="AE28" s="981"/>
      <c r="AF28" s="981"/>
      <c r="AG28" s="981"/>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986">
        <v>26</v>
      </c>
      <c r="B29" s="98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1"/>
      <c r="AD29" s="981"/>
      <c r="AE29" s="981"/>
      <c r="AF29" s="981"/>
      <c r="AG29" s="981"/>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986">
        <v>27</v>
      </c>
      <c r="B30" s="98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1"/>
      <c r="AD30" s="981"/>
      <c r="AE30" s="981"/>
      <c r="AF30" s="981"/>
      <c r="AG30" s="981"/>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986">
        <v>28</v>
      </c>
      <c r="B31" s="986">
        <v>1</v>
      </c>
      <c r="C31" s="280"/>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1"/>
      <c r="AD31" s="981"/>
      <c r="AE31" s="981"/>
      <c r="AF31" s="981"/>
      <c r="AG31" s="981"/>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986">
        <v>29</v>
      </c>
      <c r="B32" s="986">
        <v>1</v>
      </c>
      <c r="C32" s="280"/>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1"/>
      <c r="AD32" s="981"/>
      <c r="AE32" s="981"/>
      <c r="AF32" s="981"/>
      <c r="AG32" s="981"/>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986">
        <v>30</v>
      </c>
      <c r="B33" s="986">
        <v>1</v>
      </c>
      <c r="C33" s="280"/>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1"/>
      <c r="AD33" s="981"/>
      <c r="AE33" s="981"/>
      <c r="AF33" s="981"/>
      <c r="AG33" s="981"/>
      <c r="AH33" s="239"/>
      <c r="AI33" s="240"/>
      <c r="AJ33" s="240"/>
      <c r="AK33" s="240"/>
      <c r="AL33" s="241"/>
      <c r="AM33" s="242"/>
      <c r="AN33" s="242"/>
      <c r="AO33" s="243"/>
      <c r="AP33" s="244"/>
      <c r="AQ33" s="244"/>
      <c r="AR33" s="244"/>
      <c r="AS33" s="244"/>
      <c r="AT33" s="244"/>
      <c r="AU33" s="244"/>
      <c r="AV33" s="244"/>
      <c r="AW33" s="244"/>
      <c r="AX33" s="244"/>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283"/>
      <c r="B36" s="283"/>
      <c r="C36" s="283" t="s">
        <v>24</v>
      </c>
      <c r="D36" s="283"/>
      <c r="E36" s="283"/>
      <c r="F36" s="283"/>
      <c r="G36" s="283"/>
      <c r="H36" s="283"/>
      <c r="I36" s="283"/>
      <c r="J36" s="983" t="s">
        <v>271</v>
      </c>
      <c r="K36" s="984"/>
      <c r="L36" s="984"/>
      <c r="M36" s="984"/>
      <c r="N36" s="984"/>
      <c r="O36" s="984"/>
      <c r="P36" s="134" t="s">
        <v>25</v>
      </c>
      <c r="Q36" s="134"/>
      <c r="R36" s="134"/>
      <c r="S36" s="134"/>
      <c r="T36" s="134"/>
      <c r="U36" s="134"/>
      <c r="V36" s="134"/>
      <c r="W36" s="134"/>
      <c r="X36" s="134"/>
      <c r="Y36" s="285" t="s">
        <v>312</v>
      </c>
      <c r="Z36" s="286"/>
      <c r="AA36" s="286"/>
      <c r="AB36" s="286"/>
      <c r="AC36" s="983" t="s">
        <v>303</v>
      </c>
      <c r="AD36" s="983"/>
      <c r="AE36" s="983"/>
      <c r="AF36" s="983"/>
      <c r="AG36" s="983"/>
      <c r="AH36" s="285" t="s">
        <v>234</v>
      </c>
      <c r="AI36" s="283"/>
      <c r="AJ36" s="283"/>
      <c r="AK36" s="283"/>
      <c r="AL36" s="283" t="s">
        <v>19</v>
      </c>
      <c r="AM36" s="283"/>
      <c r="AN36" s="283"/>
      <c r="AO36" s="287"/>
      <c r="AP36" s="982" t="s">
        <v>272</v>
      </c>
      <c r="AQ36" s="982"/>
      <c r="AR36" s="982"/>
      <c r="AS36" s="982"/>
      <c r="AT36" s="982"/>
      <c r="AU36" s="982"/>
      <c r="AV36" s="982"/>
      <c r="AW36" s="982"/>
      <c r="AX36" s="982"/>
      <c r="AY36">
        <f>$AY$34</f>
        <v>0</v>
      </c>
    </row>
    <row r="37" spans="1:51" ht="26.25" hidden="1" customHeight="1" x14ac:dyDescent="0.2">
      <c r="A37" s="986">
        <v>1</v>
      </c>
      <c r="B37" s="986">
        <v>1</v>
      </c>
      <c r="C37" s="280"/>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1"/>
      <c r="AD37" s="981"/>
      <c r="AE37" s="981"/>
      <c r="AF37" s="981"/>
      <c r="AG37" s="981"/>
      <c r="AH37" s="239"/>
      <c r="AI37" s="240"/>
      <c r="AJ37" s="240"/>
      <c r="AK37" s="240"/>
      <c r="AL37" s="241"/>
      <c r="AM37" s="242"/>
      <c r="AN37" s="242"/>
      <c r="AO37" s="243"/>
      <c r="AP37" s="244"/>
      <c r="AQ37" s="244"/>
      <c r="AR37" s="244"/>
      <c r="AS37" s="244"/>
      <c r="AT37" s="244"/>
      <c r="AU37" s="244"/>
      <c r="AV37" s="244"/>
      <c r="AW37" s="244"/>
      <c r="AX37" s="244"/>
      <c r="AY37">
        <f>$AY$34</f>
        <v>0</v>
      </c>
    </row>
    <row r="38" spans="1:51" ht="26.25" hidden="1" customHeight="1" x14ac:dyDescent="0.2">
      <c r="A38" s="986">
        <v>2</v>
      </c>
      <c r="B38" s="98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1"/>
      <c r="AD38" s="981"/>
      <c r="AE38" s="981"/>
      <c r="AF38" s="981"/>
      <c r="AG38" s="981"/>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986">
        <v>3</v>
      </c>
      <c r="B39" s="98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1"/>
      <c r="AD39" s="981"/>
      <c r="AE39" s="981"/>
      <c r="AF39" s="981"/>
      <c r="AG39" s="981"/>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986">
        <v>4</v>
      </c>
      <c r="B40" s="98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1"/>
      <c r="AD40" s="981"/>
      <c r="AE40" s="981"/>
      <c r="AF40" s="981"/>
      <c r="AG40" s="981"/>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986">
        <v>5</v>
      </c>
      <c r="B41" s="98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1"/>
      <c r="AD41" s="981"/>
      <c r="AE41" s="981"/>
      <c r="AF41" s="981"/>
      <c r="AG41" s="981"/>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986">
        <v>6</v>
      </c>
      <c r="B42" s="98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1"/>
      <c r="AD42" s="981"/>
      <c r="AE42" s="981"/>
      <c r="AF42" s="981"/>
      <c r="AG42" s="981"/>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986">
        <v>7</v>
      </c>
      <c r="B43" s="98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1"/>
      <c r="AD43" s="981"/>
      <c r="AE43" s="981"/>
      <c r="AF43" s="981"/>
      <c r="AG43" s="981"/>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986">
        <v>8</v>
      </c>
      <c r="B44" s="98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1"/>
      <c r="AD44" s="981"/>
      <c r="AE44" s="981"/>
      <c r="AF44" s="981"/>
      <c r="AG44" s="981"/>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986">
        <v>9</v>
      </c>
      <c r="B45" s="98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1"/>
      <c r="AD45" s="981"/>
      <c r="AE45" s="981"/>
      <c r="AF45" s="981"/>
      <c r="AG45" s="981"/>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986">
        <v>10</v>
      </c>
      <c r="B46" s="98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1"/>
      <c r="AD46" s="981"/>
      <c r="AE46" s="981"/>
      <c r="AF46" s="981"/>
      <c r="AG46" s="981"/>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986">
        <v>11</v>
      </c>
      <c r="B47" s="98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1"/>
      <c r="AD47" s="981"/>
      <c r="AE47" s="981"/>
      <c r="AF47" s="981"/>
      <c r="AG47" s="981"/>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986">
        <v>12</v>
      </c>
      <c r="B48" s="98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1"/>
      <c r="AD48" s="981"/>
      <c r="AE48" s="981"/>
      <c r="AF48" s="981"/>
      <c r="AG48" s="981"/>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986">
        <v>13</v>
      </c>
      <c r="B49" s="98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1"/>
      <c r="AD49" s="981"/>
      <c r="AE49" s="981"/>
      <c r="AF49" s="981"/>
      <c r="AG49" s="981"/>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986">
        <v>14</v>
      </c>
      <c r="B50" s="98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1"/>
      <c r="AD50" s="981"/>
      <c r="AE50" s="981"/>
      <c r="AF50" s="981"/>
      <c r="AG50" s="981"/>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986">
        <v>15</v>
      </c>
      <c r="B51" s="98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1"/>
      <c r="AD51" s="981"/>
      <c r="AE51" s="981"/>
      <c r="AF51" s="981"/>
      <c r="AG51" s="981"/>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986">
        <v>16</v>
      </c>
      <c r="B52" s="98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1"/>
      <c r="AD52" s="981"/>
      <c r="AE52" s="981"/>
      <c r="AF52" s="981"/>
      <c r="AG52" s="981"/>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986">
        <v>17</v>
      </c>
      <c r="B53" s="98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1"/>
      <c r="AD53" s="981"/>
      <c r="AE53" s="981"/>
      <c r="AF53" s="981"/>
      <c r="AG53" s="981"/>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986">
        <v>18</v>
      </c>
      <c r="B54" s="98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1"/>
      <c r="AD54" s="981"/>
      <c r="AE54" s="981"/>
      <c r="AF54" s="981"/>
      <c r="AG54" s="981"/>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986">
        <v>19</v>
      </c>
      <c r="B55" s="98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1"/>
      <c r="AD55" s="981"/>
      <c r="AE55" s="981"/>
      <c r="AF55" s="981"/>
      <c r="AG55" s="981"/>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986">
        <v>20</v>
      </c>
      <c r="B56" s="98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1"/>
      <c r="AD56" s="981"/>
      <c r="AE56" s="981"/>
      <c r="AF56" s="981"/>
      <c r="AG56" s="981"/>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986">
        <v>21</v>
      </c>
      <c r="B57" s="98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1"/>
      <c r="AD57" s="981"/>
      <c r="AE57" s="981"/>
      <c r="AF57" s="981"/>
      <c r="AG57" s="981"/>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986">
        <v>22</v>
      </c>
      <c r="B58" s="98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1"/>
      <c r="AD58" s="981"/>
      <c r="AE58" s="981"/>
      <c r="AF58" s="981"/>
      <c r="AG58" s="981"/>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986">
        <v>23</v>
      </c>
      <c r="B59" s="98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1"/>
      <c r="AD59" s="981"/>
      <c r="AE59" s="981"/>
      <c r="AF59" s="981"/>
      <c r="AG59" s="981"/>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986">
        <v>24</v>
      </c>
      <c r="B60" s="98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1"/>
      <c r="AD60" s="981"/>
      <c r="AE60" s="981"/>
      <c r="AF60" s="981"/>
      <c r="AG60" s="981"/>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986">
        <v>25</v>
      </c>
      <c r="B61" s="98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1"/>
      <c r="AD61" s="981"/>
      <c r="AE61" s="981"/>
      <c r="AF61" s="981"/>
      <c r="AG61" s="981"/>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986">
        <v>26</v>
      </c>
      <c r="B62" s="98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1"/>
      <c r="AD62" s="981"/>
      <c r="AE62" s="981"/>
      <c r="AF62" s="981"/>
      <c r="AG62" s="981"/>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986">
        <v>27</v>
      </c>
      <c r="B63" s="98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1"/>
      <c r="AD63" s="981"/>
      <c r="AE63" s="981"/>
      <c r="AF63" s="981"/>
      <c r="AG63" s="981"/>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986">
        <v>28</v>
      </c>
      <c r="B64" s="98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1"/>
      <c r="AD64" s="981"/>
      <c r="AE64" s="981"/>
      <c r="AF64" s="981"/>
      <c r="AG64" s="981"/>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986">
        <v>29</v>
      </c>
      <c r="B65" s="98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1"/>
      <c r="AD65" s="981"/>
      <c r="AE65" s="981"/>
      <c r="AF65" s="981"/>
      <c r="AG65" s="981"/>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986">
        <v>30</v>
      </c>
      <c r="B66" s="98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1"/>
      <c r="AD66" s="981"/>
      <c r="AE66" s="981"/>
      <c r="AF66" s="981"/>
      <c r="AG66" s="981"/>
      <c r="AH66" s="239"/>
      <c r="AI66" s="240"/>
      <c r="AJ66" s="240"/>
      <c r="AK66" s="240"/>
      <c r="AL66" s="241"/>
      <c r="AM66" s="242"/>
      <c r="AN66" s="242"/>
      <c r="AO66" s="243"/>
      <c r="AP66" s="244"/>
      <c r="AQ66" s="244"/>
      <c r="AR66" s="244"/>
      <c r="AS66" s="244"/>
      <c r="AT66" s="244"/>
      <c r="AU66" s="244"/>
      <c r="AV66" s="244"/>
      <c r="AW66" s="244"/>
      <c r="AX66" s="244"/>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83"/>
      <c r="B69" s="283"/>
      <c r="C69" s="283" t="s">
        <v>24</v>
      </c>
      <c r="D69" s="283"/>
      <c r="E69" s="283"/>
      <c r="F69" s="283"/>
      <c r="G69" s="283"/>
      <c r="H69" s="283"/>
      <c r="I69" s="283"/>
      <c r="J69" s="983" t="s">
        <v>271</v>
      </c>
      <c r="K69" s="984"/>
      <c r="L69" s="984"/>
      <c r="M69" s="984"/>
      <c r="N69" s="984"/>
      <c r="O69" s="984"/>
      <c r="P69" s="134" t="s">
        <v>25</v>
      </c>
      <c r="Q69" s="134"/>
      <c r="R69" s="134"/>
      <c r="S69" s="134"/>
      <c r="T69" s="134"/>
      <c r="U69" s="134"/>
      <c r="V69" s="134"/>
      <c r="W69" s="134"/>
      <c r="X69" s="134"/>
      <c r="Y69" s="285" t="s">
        <v>312</v>
      </c>
      <c r="Z69" s="286"/>
      <c r="AA69" s="286"/>
      <c r="AB69" s="286"/>
      <c r="AC69" s="983" t="s">
        <v>303</v>
      </c>
      <c r="AD69" s="983"/>
      <c r="AE69" s="983"/>
      <c r="AF69" s="983"/>
      <c r="AG69" s="983"/>
      <c r="AH69" s="285" t="s">
        <v>234</v>
      </c>
      <c r="AI69" s="283"/>
      <c r="AJ69" s="283"/>
      <c r="AK69" s="283"/>
      <c r="AL69" s="283" t="s">
        <v>19</v>
      </c>
      <c r="AM69" s="283"/>
      <c r="AN69" s="283"/>
      <c r="AO69" s="287"/>
      <c r="AP69" s="982" t="s">
        <v>272</v>
      </c>
      <c r="AQ69" s="982"/>
      <c r="AR69" s="982"/>
      <c r="AS69" s="982"/>
      <c r="AT69" s="982"/>
      <c r="AU69" s="982"/>
      <c r="AV69" s="982"/>
      <c r="AW69" s="982"/>
      <c r="AX69" s="982"/>
      <c r="AY69" s="34">
        <f>$AY$67</f>
        <v>0</v>
      </c>
    </row>
    <row r="70" spans="1:51" ht="26.25" hidden="1" customHeight="1" x14ac:dyDescent="0.2">
      <c r="A70" s="986">
        <v>1</v>
      </c>
      <c r="B70" s="98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1"/>
      <c r="AD70" s="981"/>
      <c r="AE70" s="981"/>
      <c r="AF70" s="981"/>
      <c r="AG70" s="981"/>
      <c r="AH70" s="239"/>
      <c r="AI70" s="240"/>
      <c r="AJ70" s="240"/>
      <c r="AK70" s="240"/>
      <c r="AL70" s="241"/>
      <c r="AM70" s="242"/>
      <c r="AN70" s="242"/>
      <c r="AO70" s="243"/>
      <c r="AP70" s="244"/>
      <c r="AQ70" s="244"/>
      <c r="AR70" s="244"/>
      <c r="AS70" s="244"/>
      <c r="AT70" s="244"/>
      <c r="AU70" s="244"/>
      <c r="AV70" s="244"/>
      <c r="AW70" s="244"/>
      <c r="AX70" s="244"/>
      <c r="AY70" s="34">
        <f>$AY$67</f>
        <v>0</v>
      </c>
    </row>
    <row r="71" spans="1:51" ht="26.25" hidden="1" customHeight="1" x14ac:dyDescent="0.2">
      <c r="A71" s="986">
        <v>2</v>
      </c>
      <c r="B71" s="98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1"/>
      <c r="AD71" s="981"/>
      <c r="AE71" s="981"/>
      <c r="AF71" s="981"/>
      <c r="AG71" s="981"/>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986">
        <v>3</v>
      </c>
      <c r="B72" s="98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1"/>
      <c r="AD72" s="981"/>
      <c r="AE72" s="981"/>
      <c r="AF72" s="981"/>
      <c r="AG72" s="981"/>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986">
        <v>4</v>
      </c>
      <c r="B73" s="98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1"/>
      <c r="AD73" s="981"/>
      <c r="AE73" s="981"/>
      <c r="AF73" s="981"/>
      <c r="AG73" s="981"/>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986">
        <v>5</v>
      </c>
      <c r="B74" s="98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1"/>
      <c r="AD74" s="981"/>
      <c r="AE74" s="981"/>
      <c r="AF74" s="981"/>
      <c r="AG74" s="981"/>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986">
        <v>6</v>
      </c>
      <c r="B75" s="98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1"/>
      <c r="AD75" s="981"/>
      <c r="AE75" s="981"/>
      <c r="AF75" s="981"/>
      <c r="AG75" s="981"/>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986">
        <v>7</v>
      </c>
      <c r="B76" s="98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1"/>
      <c r="AD76" s="981"/>
      <c r="AE76" s="981"/>
      <c r="AF76" s="981"/>
      <c r="AG76" s="981"/>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986">
        <v>8</v>
      </c>
      <c r="B77" s="98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1"/>
      <c r="AD77" s="981"/>
      <c r="AE77" s="981"/>
      <c r="AF77" s="981"/>
      <c r="AG77" s="981"/>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986">
        <v>9</v>
      </c>
      <c r="B78" s="98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1"/>
      <c r="AD78" s="981"/>
      <c r="AE78" s="981"/>
      <c r="AF78" s="981"/>
      <c r="AG78" s="981"/>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986">
        <v>10</v>
      </c>
      <c r="B79" s="98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1"/>
      <c r="AD79" s="981"/>
      <c r="AE79" s="981"/>
      <c r="AF79" s="981"/>
      <c r="AG79" s="981"/>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986">
        <v>11</v>
      </c>
      <c r="B80" s="98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1"/>
      <c r="AD80" s="981"/>
      <c r="AE80" s="981"/>
      <c r="AF80" s="981"/>
      <c r="AG80" s="981"/>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986">
        <v>12</v>
      </c>
      <c r="B81" s="98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1"/>
      <c r="AD81" s="981"/>
      <c r="AE81" s="981"/>
      <c r="AF81" s="981"/>
      <c r="AG81" s="981"/>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986">
        <v>13</v>
      </c>
      <c r="B82" s="98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1"/>
      <c r="AD82" s="981"/>
      <c r="AE82" s="981"/>
      <c r="AF82" s="981"/>
      <c r="AG82" s="981"/>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986">
        <v>14</v>
      </c>
      <c r="B83" s="98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1"/>
      <c r="AD83" s="981"/>
      <c r="AE83" s="981"/>
      <c r="AF83" s="981"/>
      <c r="AG83" s="981"/>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986">
        <v>15</v>
      </c>
      <c r="B84" s="98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1"/>
      <c r="AD84" s="981"/>
      <c r="AE84" s="981"/>
      <c r="AF84" s="981"/>
      <c r="AG84" s="981"/>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986">
        <v>16</v>
      </c>
      <c r="B85" s="98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1"/>
      <c r="AD85" s="981"/>
      <c r="AE85" s="981"/>
      <c r="AF85" s="981"/>
      <c r="AG85" s="981"/>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986">
        <v>17</v>
      </c>
      <c r="B86" s="98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1"/>
      <c r="AD86" s="981"/>
      <c r="AE86" s="981"/>
      <c r="AF86" s="981"/>
      <c r="AG86" s="981"/>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986">
        <v>18</v>
      </c>
      <c r="B87" s="98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1"/>
      <c r="AD87" s="981"/>
      <c r="AE87" s="981"/>
      <c r="AF87" s="981"/>
      <c r="AG87" s="981"/>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986">
        <v>19</v>
      </c>
      <c r="B88" s="98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1"/>
      <c r="AD88" s="981"/>
      <c r="AE88" s="981"/>
      <c r="AF88" s="981"/>
      <c r="AG88" s="981"/>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986">
        <v>20</v>
      </c>
      <c r="B89" s="98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1"/>
      <c r="AD89" s="981"/>
      <c r="AE89" s="981"/>
      <c r="AF89" s="981"/>
      <c r="AG89" s="981"/>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986">
        <v>21</v>
      </c>
      <c r="B90" s="98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1"/>
      <c r="AD90" s="981"/>
      <c r="AE90" s="981"/>
      <c r="AF90" s="981"/>
      <c r="AG90" s="981"/>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986">
        <v>22</v>
      </c>
      <c r="B91" s="98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1"/>
      <c r="AD91" s="981"/>
      <c r="AE91" s="981"/>
      <c r="AF91" s="981"/>
      <c r="AG91" s="981"/>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986">
        <v>23</v>
      </c>
      <c r="B92" s="98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1"/>
      <c r="AD92" s="981"/>
      <c r="AE92" s="981"/>
      <c r="AF92" s="981"/>
      <c r="AG92" s="981"/>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986">
        <v>24</v>
      </c>
      <c r="B93" s="98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1"/>
      <c r="AD93" s="981"/>
      <c r="AE93" s="981"/>
      <c r="AF93" s="981"/>
      <c r="AG93" s="981"/>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986">
        <v>25</v>
      </c>
      <c r="B94" s="98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1"/>
      <c r="AD94" s="981"/>
      <c r="AE94" s="981"/>
      <c r="AF94" s="981"/>
      <c r="AG94" s="981"/>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986">
        <v>26</v>
      </c>
      <c r="B95" s="98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1"/>
      <c r="AD95" s="981"/>
      <c r="AE95" s="981"/>
      <c r="AF95" s="981"/>
      <c r="AG95" s="981"/>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986">
        <v>27</v>
      </c>
      <c r="B96" s="98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1"/>
      <c r="AD96" s="981"/>
      <c r="AE96" s="981"/>
      <c r="AF96" s="981"/>
      <c r="AG96" s="981"/>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986">
        <v>28</v>
      </c>
      <c r="B97" s="98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1"/>
      <c r="AD97" s="981"/>
      <c r="AE97" s="981"/>
      <c r="AF97" s="981"/>
      <c r="AG97" s="981"/>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986">
        <v>29</v>
      </c>
      <c r="B98" s="98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1"/>
      <c r="AD98" s="981"/>
      <c r="AE98" s="981"/>
      <c r="AF98" s="981"/>
      <c r="AG98" s="981"/>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986">
        <v>30</v>
      </c>
      <c r="B99" s="98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1"/>
      <c r="AD99" s="981"/>
      <c r="AE99" s="981"/>
      <c r="AF99" s="981"/>
      <c r="AG99" s="981"/>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83"/>
      <c r="B102" s="283"/>
      <c r="C102" s="283" t="s">
        <v>24</v>
      </c>
      <c r="D102" s="283"/>
      <c r="E102" s="283"/>
      <c r="F102" s="283"/>
      <c r="G102" s="283"/>
      <c r="H102" s="283"/>
      <c r="I102" s="283"/>
      <c r="J102" s="983" t="s">
        <v>271</v>
      </c>
      <c r="K102" s="984"/>
      <c r="L102" s="984"/>
      <c r="M102" s="984"/>
      <c r="N102" s="984"/>
      <c r="O102" s="984"/>
      <c r="P102" s="134" t="s">
        <v>25</v>
      </c>
      <c r="Q102" s="134"/>
      <c r="R102" s="134"/>
      <c r="S102" s="134"/>
      <c r="T102" s="134"/>
      <c r="U102" s="134"/>
      <c r="V102" s="134"/>
      <c r="W102" s="134"/>
      <c r="X102" s="134"/>
      <c r="Y102" s="285" t="s">
        <v>312</v>
      </c>
      <c r="Z102" s="286"/>
      <c r="AA102" s="286"/>
      <c r="AB102" s="286"/>
      <c r="AC102" s="983" t="s">
        <v>303</v>
      </c>
      <c r="AD102" s="983"/>
      <c r="AE102" s="983"/>
      <c r="AF102" s="983"/>
      <c r="AG102" s="983"/>
      <c r="AH102" s="285" t="s">
        <v>234</v>
      </c>
      <c r="AI102" s="283"/>
      <c r="AJ102" s="283"/>
      <c r="AK102" s="283"/>
      <c r="AL102" s="283" t="s">
        <v>19</v>
      </c>
      <c r="AM102" s="283"/>
      <c r="AN102" s="283"/>
      <c r="AO102" s="287"/>
      <c r="AP102" s="982" t="s">
        <v>272</v>
      </c>
      <c r="AQ102" s="982"/>
      <c r="AR102" s="982"/>
      <c r="AS102" s="982"/>
      <c r="AT102" s="982"/>
      <c r="AU102" s="982"/>
      <c r="AV102" s="982"/>
      <c r="AW102" s="982"/>
      <c r="AX102" s="982"/>
      <c r="AY102" s="34">
        <f>$AY$100</f>
        <v>0</v>
      </c>
    </row>
    <row r="103" spans="1:51" ht="26.25" hidden="1" customHeight="1" x14ac:dyDescent="0.2">
      <c r="A103" s="986">
        <v>1</v>
      </c>
      <c r="B103" s="98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1"/>
      <c r="AD103" s="981"/>
      <c r="AE103" s="981"/>
      <c r="AF103" s="981"/>
      <c r="AG103" s="98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hidden="1" customHeight="1" x14ac:dyDescent="0.2">
      <c r="A104" s="986">
        <v>2</v>
      </c>
      <c r="B104" s="98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1"/>
      <c r="AD104" s="981"/>
      <c r="AE104" s="981"/>
      <c r="AF104" s="981"/>
      <c r="AG104" s="98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986">
        <v>3</v>
      </c>
      <c r="B105" s="98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1"/>
      <c r="AD105" s="981"/>
      <c r="AE105" s="981"/>
      <c r="AF105" s="981"/>
      <c r="AG105" s="98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986">
        <v>4</v>
      </c>
      <c r="B106" s="98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1"/>
      <c r="AD106" s="981"/>
      <c r="AE106" s="981"/>
      <c r="AF106" s="981"/>
      <c r="AG106" s="98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986">
        <v>5</v>
      </c>
      <c r="B107" s="98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1"/>
      <c r="AD107" s="981"/>
      <c r="AE107" s="981"/>
      <c r="AF107" s="981"/>
      <c r="AG107" s="98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986">
        <v>6</v>
      </c>
      <c r="B108" s="98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1"/>
      <c r="AD108" s="981"/>
      <c r="AE108" s="981"/>
      <c r="AF108" s="981"/>
      <c r="AG108" s="98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986">
        <v>7</v>
      </c>
      <c r="B109" s="98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1"/>
      <c r="AD109" s="981"/>
      <c r="AE109" s="981"/>
      <c r="AF109" s="981"/>
      <c r="AG109" s="98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986">
        <v>8</v>
      </c>
      <c r="B110" s="98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1"/>
      <c r="AD110" s="981"/>
      <c r="AE110" s="981"/>
      <c r="AF110" s="981"/>
      <c r="AG110" s="98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986">
        <v>9</v>
      </c>
      <c r="B111" s="98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1"/>
      <c r="AD111" s="981"/>
      <c r="AE111" s="981"/>
      <c r="AF111" s="981"/>
      <c r="AG111" s="98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986">
        <v>10</v>
      </c>
      <c r="B112" s="98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1"/>
      <c r="AD112" s="981"/>
      <c r="AE112" s="981"/>
      <c r="AF112" s="981"/>
      <c r="AG112" s="98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986">
        <v>11</v>
      </c>
      <c r="B113" s="98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1"/>
      <c r="AD113" s="981"/>
      <c r="AE113" s="981"/>
      <c r="AF113" s="981"/>
      <c r="AG113" s="98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986">
        <v>12</v>
      </c>
      <c r="B114" s="98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1"/>
      <c r="AD114" s="981"/>
      <c r="AE114" s="981"/>
      <c r="AF114" s="981"/>
      <c r="AG114" s="98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986">
        <v>13</v>
      </c>
      <c r="B115" s="98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1"/>
      <c r="AD115" s="981"/>
      <c r="AE115" s="981"/>
      <c r="AF115" s="981"/>
      <c r="AG115" s="98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986">
        <v>14</v>
      </c>
      <c r="B116" s="98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1"/>
      <c r="AD116" s="981"/>
      <c r="AE116" s="981"/>
      <c r="AF116" s="981"/>
      <c r="AG116" s="98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986">
        <v>15</v>
      </c>
      <c r="B117" s="98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1"/>
      <c r="AD117" s="981"/>
      <c r="AE117" s="981"/>
      <c r="AF117" s="981"/>
      <c r="AG117" s="98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986">
        <v>16</v>
      </c>
      <c r="B118" s="98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1"/>
      <c r="AD118" s="981"/>
      <c r="AE118" s="981"/>
      <c r="AF118" s="981"/>
      <c r="AG118" s="98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986">
        <v>17</v>
      </c>
      <c r="B119" s="98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1"/>
      <c r="AD119" s="981"/>
      <c r="AE119" s="981"/>
      <c r="AF119" s="981"/>
      <c r="AG119" s="98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986">
        <v>18</v>
      </c>
      <c r="B120" s="98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1"/>
      <c r="AD120" s="981"/>
      <c r="AE120" s="981"/>
      <c r="AF120" s="981"/>
      <c r="AG120" s="98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986">
        <v>19</v>
      </c>
      <c r="B121" s="98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1"/>
      <c r="AD121" s="981"/>
      <c r="AE121" s="981"/>
      <c r="AF121" s="981"/>
      <c r="AG121" s="98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986">
        <v>20</v>
      </c>
      <c r="B122" s="98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1"/>
      <c r="AD122" s="981"/>
      <c r="AE122" s="981"/>
      <c r="AF122" s="981"/>
      <c r="AG122" s="98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986">
        <v>21</v>
      </c>
      <c r="B123" s="98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1"/>
      <c r="AD123" s="981"/>
      <c r="AE123" s="981"/>
      <c r="AF123" s="981"/>
      <c r="AG123" s="98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986">
        <v>22</v>
      </c>
      <c r="B124" s="98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1"/>
      <c r="AD124" s="981"/>
      <c r="AE124" s="981"/>
      <c r="AF124" s="981"/>
      <c r="AG124" s="98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986">
        <v>23</v>
      </c>
      <c r="B125" s="98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1"/>
      <c r="AD125" s="981"/>
      <c r="AE125" s="981"/>
      <c r="AF125" s="981"/>
      <c r="AG125" s="98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986">
        <v>24</v>
      </c>
      <c r="B126" s="98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1"/>
      <c r="AD126" s="981"/>
      <c r="AE126" s="981"/>
      <c r="AF126" s="981"/>
      <c r="AG126" s="98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986">
        <v>25</v>
      </c>
      <c r="B127" s="98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1"/>
      <c r="AD127" s="981"/>
      <c r="AE127" s="981"/>
      <c r="AF127" s="981"/>
      <c r="AG127" s="98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986">
        <v>26</v>
      </c>
      <c r="B128" s="98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1"/>
      <c r="AD128" s="981"/>
      <c r="AE128" s="981"/>
      <c r="AF128" s="981"/>
      <c r="AG128" s="98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986">
        <v>27</v>
      </c>
      <c r="B129" s="98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1"/>
      <c r="AD129" s="981"/>
      <c r="AE129" s="981"/>
      <c r="AF129" s="981"/>
      <c r="AG129" s="98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986">
        <v>28</v>
      </c>
      <c r="B130" s="98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1"/>
      <c r="AD130" s="981"/>
      <c r="AE130" s="981"/>
      <c r="AF130" s="981"/>
      <c r="AG130" s="98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986">
        <v>29</v>
      </c>
      <c r="B131" s="98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1"/>
      <c r="AD131" s="981"/>
      <c r="AE131" s="981"/>
      <c r="AF131" s="981"/>
      <c r="AG131" s="98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986">
        <v>30</v>
      </c>
      <c r="B132" s="98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1"/>
      <c r="AD132" s="981"/>
      <c r="AE132" s="981"/>
      <c r="AF132" s="981"/>
      <c r="AG132" s="98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83"/>
      <c r="B135" s="283"/>
      <c r="C135" s="283" t="s">
        <v>24</v>
      </c>
      <c r="D135" s="283"/>
      <c r="E135" s="283"/>
      <c r="F135" s="283"/>
      <c r="G135" s="283"/>
      <c r="H135" s="283"/>
      <c r="I135" s="283"/>
      <c r="J135" s="983" t="s">
        <v>271</v>
      </c>
      <c r="K135" s="984"/>
      <c r="L135" s="984"/>
      <c r="M135" s="984"/>
      <c r="N135" s="984"/>
      <c r="O135" s="984"/>
      <c r="P135" s="134" t="s">
        <v>25</v>
      </c>
      <c r="Q135" s="134"/>
      <c r="R135" s="134"/>
      <c r="S135" s="134"/>
      <c r="T135" s="134"/>
      <c r="U135" s="134"/>
      <c r="V135" s="134"/>
      <c r="W135" s="134"/>
      <c r="X135" s="134"/>
      <c r="Y135" s="285" t="s">
        <v>312</v>
      </c>
      <c r="Z135" s="286"/>
      <c r="AA135" s="286"/>
      <c r="AB135" s="286"/>
      <c r="AC135" s="983" t="s">
        <v>303</v>
      </c>
      <c r="AD135" s="983"/>
      <c r="AE135" s="983"/>
      <c r="AF135" s="983"/>
      <c r="AG135" s="983"/>
      <c r="AH135" s="285" t="s">
        <v>234</v>
      </c>
      <c r="AI135" s="283"/>
      <c r="AJ135" s="283"/>
      <c r="AK135" s="283"/>
      <c r="AL135" s="283" t="s">
        <v>19</v>
      </c>
      <c r="AM135" s="283"/>
      <c r="AN135" s="283"/>
      <c r="AO135" s="287"/>
      <c r="AP135" s="982" t="s">
        <v>272</v>
      </c>
      <c r="AQ135" s="982"/>
      <c r="AR135" s="982"/>
      <c r="AS135" s="982"/>
      <c r="AT135" s="982"/>
      <c r="AU135" s="982"/>
      <c r="AV135" s="982"/>
      <c r="AW135" s="982"/>
      <c r="AX135" s="982"/>
      <c r="AY135" s="34">
        <f>$AY$133</f>
        <v>0</v>
      </c>
    </row>
    <row r="136" spans="1:51" ht="26.25" hidden="1" customHeight="1" x14ac:dyDescent="0.2">
      <c r="A136" s="986">
        <v>1</v>
      </c>
      <c r="B136" s="98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1"/>
      <c r="AD136" s="981"/>
      <c r="AE136" s="981"/>
      <c r="AF136" s="981"/>
      <c r="AG136" s="98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2">
      <c r="A137" s="986">
        <v>2</v>
      </c>
      <c r="B137" s="98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1"/>
      <c r="AD137" s="981"/>
      <c r="AE137" s="981"/>
      <c r="AF137" s="981"/>
      <c r="AG137" s="98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2">
      <c r="A138" s="986">
        <v>3</v>
      </c>
      <c r="B138" s="98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1"/>
      <c r="AD138" s="981"/>
      <c r="AE138" s="981"/>
      <c r="AF138" s="981"/>
      <c r="AG138" s="98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2">
      <c r="A139" s="986">
        <v>4</v>
      </c>
      <c r="B139" s="98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1"/>
      <c r="AD139" s="981"/>
      <c r="AE139" s="981"/>
      <c r="AF139" s="981"/>
      <c r="AG139" s="98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986">
        <v>5</v>
      </c>
      <c r="B140" s="98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1"/>
      <c r="AD140" s="981"/>
      <c r="AE140" s="981"/>
      <c r="AF140" s="981"/>
      <c r="AG140" s="98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986">
        <v>6</v>
      </c>
      <c r="B141" s="98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1"/>
      <c r="AD141" s="981"/>
      <c r="AE141" s="981"/>
      <c r="AF141" s="981"/>
      <c r="AG141" s="98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986">
        <v>7</v>
      </c>
      <c r="B142" s="98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1"/>
      <c r="AD142" s="981"/>
      <c r="AE142" s="981"/>
      <c r="AF142" s="981"/>
      <c r="AG142" s="98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986">
        <v>8</v>
      </c>
      <c r="B143" s="98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1"/>
      <c r="AD143" s="981"/>
      <c r="AE143" s="981"/>
      <c r="AF143" s="981"/>
      <c r="AG143" s="98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986">
        <v>9</v>
      </c>
      <c r="B144" s="98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1"/>
      <c r="AD144" s="981"/>
      <c r="AE144" s="981"/>
      <c r="AF144" s="981"/>
      <c r="AG144" s="98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986">
        <v>10</v>
      </c>
      <c r="B145" s="98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1"/>
      <c r="AD145" s="981"/>
      <c r="AE145" s="981"/>
      <c r="AF145" s="981"/>
      <c r="AG145" s="98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986">
        <v>11</v>
      </c>
      <c r="B146" s="98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1"/>
      <c r="AD146" s="981"/>
      <c r="AE146" s="981"/>
      <c r="AF146" s="981"/>
      <c r="AG146" s="98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986">
        <v>12</v>
      </c>
      <c r="B147" s="98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1"/>
      <c r="AD147" s="981"/>
      <c r="AE147" s="981"/>
      <c r="AF147" s="981"/>
      <c r="AG147" s="98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986">
        <v>13</v>
      </c>
      <c r="B148" s="98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1"/>
      <c r="AD148" s="981"/>
      <c r="AE148" s="981"/>
      <c r="AF148" s="981"/>
      <c r="AG148" s="98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986">
        <v>14</v>
      </c>
      <c r="B149" s="98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1"/>
      <c r="AD149" s="981"/>
      <c r="AE149" s="981"/>
      <c r="AF149" s="981"/>
      <c r="AG149" s="98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986">
        <v>15</v>
      </c>
      <c r="B150" s="98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1"/>
      <c r="AD150" s="981"/>
      <c r="AE150" s="981"/>
      <c r="AF150" s="981"/>
      <c r="AG150" s="98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986">
        <v>16</v>
      </c>
      <c r="B151" s="98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1"/>
      <c r="AD151" s="981"/>
      <c r="AE151" s="981"/>
      <c r="AF151" s="981"/>
      <c r="AG151" s="98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986">
        <v>17</v>
      </c>
      <c r="B152" s="98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1"/>
      <c r="AD152" s="981"/>
      <c r="AE152" s="981"/>
      <c r="AF152" s="981"/>
      <c r="AG152" s="98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986">
        <v>18</v>
      </c>
      <c r="B153" s="98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1"/>
      <c r="AD153" s="981"/>
      <c r="AE153" s="981"/>
      <c r="AF153" s="981"/>
      <c r="AG153" s="98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986">
        <v>19</v>
      </c>
      <c r="B154" s="98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1"/>
      <c r="AD154" s="981"/>
      <c r="AE154" s="981"/>
      <c r="AF154" s="981"/>
      <c r="AG154" s="98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986">
        <v>20</v>
      </c>
      <c r="B155" s="98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1"/>
      <c r="AD155" s="981"/>
      <c r="AE155" s="981"/>
      <c r="AF155" s="981"/>
      <c r="AG155" s="98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986">
        <v>21</v>
      </c>
      <c r="B156" s="98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1"/>
      <c r="AD156" s="981"/>
      <c r="AE156" s="981"/>
      <c r="AF156" s="981"/>
      <c r="AG156" s="98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986">
        <v>22</v>
      </c>
      <c r="B157" s="98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1"/>
      <c r="AD157" s="981"/>
      <c r="AE157" s="981"/>
      <c r="AF157" s="981"/>
      <c r="AG157" s="98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986">
        <v>23</v>
      </c>
      <c r="B158" s="98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1"/>
      <c r="AD158" s="981"/>
      <c r="AE158" s="981"/>
      <c r="AF158" s="981"/>
      <c r="AG158" s="98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986">
        <v>24</v>
      </c>
      <c r="B159" s="98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1"/>
      <c r="AD159" s="981"/>
      <c r="AE159" s="981"/>
      <c r="AF159" s="981"/>
      <c r="AG159" s="98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986">
        <v>25</v>
      </c>
      <c r="B160" s="98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1"/>
      <c r="AD160" s="981"/>
      <c r="AE160" s="981"/>
      <c r="AF160" s="981"/>
      <c r="AG160" s="98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986">
        <v>26</v>
      </c>
      <c r="B161" s="98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1"/>
      <c r="AD161" s="981"/>
      <c r="AE161" s="981"/>
      <c r="AF161" s="981"/>
      <c r="AG161" s="98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986">
        <v>27</v>
      </c>
      <c r="B162" s="98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1"/>
      <c r="AD162" s="981"/>
      <c r="AE162" s="981"/>
      <c r="AF162" s="981"/>
      <c r="AG162" s="98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986">
        <v>28</v>
      </c>
      <c r="B163" s="98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1"/>
      <c r="AD163" s="981"/>
      <c r="AE163" s="981"/>
      <c r="AF163" s="981"/>
      <c r="AG163" s="98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986">
        <v>29</v>
      </c>
      <c r="B164" s="98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1"/>
      <c r="AD164" s="981"/>
      <c r="AE164" s="981"/>
      <c r="AF164" s="981"/>
      <c r="AG164" s="98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986">
        <v>30</v>
      </c>
      <c r="B165" s="98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1"/>
      <c r="AD165" s="981"/>
      <c r="AE165" s="981"/>
      <c r="AF165" s="981"/>
      <c r="AG165" s="98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83"/>
      <c r="B168" s="283"/>
      <c r="C168" s="283" t="s">
        <v>24</v>
      </c>
      <c r="D168" s="283"/>
      <c r="E168" s="283"/>
      <c r="F168" s="283"/>
      <c r="G168" s="283"/>
      <c r="H168" s="283"/>
      <c r="I168" s="283"/>
      <c r="J168" s="983" t="s">
        <v>271</v>
      </c>
      <c r="K168" s="984"/>
      <c r="L168" s="984"/>
      <c r="M168" s="984"/>
      <c r="N168" s="984"/>
      <c r="O168" s="984"/>
      <c r="P168" s="134" t="s">
        <v>25</v>
      </c>
      <c r="Q168" s="134"/>
      <c r="R168" s="134"/>
      <c r="S168" s="134"/>
      <c r="T168" s="134"/>
      <c r="U168" s="134"/>
      <c r="V168" s="134"/>
      <c r="W168" s="134"/>
      <c r="X168" s="134"/>
      <c r="Y168" s="285" t="s">
        <v>312</v>
      </c>
      <c r="Z168" s="286"/>
      <c r="AA168" s="286"/>
      <c r="AB168" s="286"/>
      <c r="AC168" s="983" t="s">
        <v>303</v>
      </c>
      <c r="AD168" s="983"/>
      <c r="AE168" s="983"/>
      <c r="AF168" s="983"/>
      <c r="AG168" s="983"/>
      <c r="AH168" s="285" t="s">
        <v>234</v>
      </c>
      <c r="AI168" s="283"/>
      <c r="AJ168" s="283"/>
      <c r="AK168" s="283"/>
      <c r="AL168" s="283" t="s">
        <v>19</v>
      </c>
      <c r="AM168" s="283"/>
      <c r="AN168" s="283"/>
      <c r="AO168" s="287"/>
      <c r="AP168" s="982" t="s">
        <v>272</v>
      </c>
      <c r="AQ168" s="982"/>
      <c r="AR168" s="982"/>
      <c r="AS168" s="982"/>
      <c r="AT168" s="982"/>
      <c r="AU168" s="982"/>
      <c r="AV168" s="982"/>
      <c r="AW168" s="982"/>
      <c r="AX168" s="982"/>
      <c r="AY168" s="34">
        <f>$AY$166</f>
        <v>0</v>
      </c>
    </row>
    <row r="169" spans="1:51" ht="26.25" hidden="1" customHeight="1" x14ac:dyDescent="0.2">
      <c r="A169" s="986">
        <v>1</v>
      </c>
      <c r="B169" s="98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1"/>
      <c r="AD169" s="981"/>
      <c r="AE169" s="981"/>
      <c r="AF169" s="981"/>
      <c r="AG169" s="98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2">
      <c r="A170" s="986">
        <v>2</v>
      </c>
      <c r="B170" s="98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1"/>
      <c r="AD170" s="981"/>
      <c r="AE170" s="981"/>
      <c r="AF170" s="981"/>
      <c r="AG170" s="98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986">
        <v>3</v>
      </c>
      <c r="B171" s="98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1"/>
      <c r="AD171" s="981"/>
      <c r="AE171" s="981"/>
      <c r="AF171" s="981"/>
      <c r="AG171" s="98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986">
        <v>4</v>
      </c>
      <c r="B172" s="98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1"/>
      <c r="AD172" s="981"/>
      <c r="AE172" s="981"/>
      <c r="AF172" s="981"/>
      <c r="AG172" s="98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986">
        <v>5</v>
      </c>
      <c r="B173" s="98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1"/>
      <c r="AD173" s="981"/>
      <c r="AE173" s="981"/>
      <c r="AF173" s="981"/>
      <c r="AG173" s="98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986">
        <v>6</v>
      </c>
      <c r="B174" s="98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1"/>
      <c r="AD174" s="981"/>
      <c r="AE174" s="981"/>
      <c r="AF174" s="981"/>
      <c r="AG174" s="98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986">
        <v>7</v>
      </c>
      <c r="B175" s="98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1"/>
      <c r="AD175" s="981"/>
      <c r="AE175" s="981"/>
      <c r="AF175" s="981"/>
      <c r="AG175" s="98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986">
        <v>8</v>
      </c>
      <c r="B176" s="98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1"/>
      <c r="AD176" s="981"/>
      <c r="AE176" s="981"/>
      <c r="AF176" s="981"/>
      <c r="AG176" s="98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986">
        <v>9</v>
      </c>
      <c r="B177" s="98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1"/>
      <c r="AD177" s="981"/>
      <c r="AE177" s="981"/>
      <c r="AF177" s="981"/>
      <c r="AG177" s="98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986">
        <v>10</v>
      </c>
      <c r="B178" s="98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1"/>
      <c r="AD178" s="981"/>
      <c r="AE178" s="981"/>
      <c r="AF178" s="981"/>
      <c r="AG178" s="98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986">
        <v>11</v>
      </c>
      <c r="B179" s="98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1"/>
      <c r="AD179" s="981"/>
      <c r="AE179" s="981"/>
      <c r="AF179" s="981"/>
      <c r="AG179" s="98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986">
        <v>12</v>
      </c>
      <c r="B180" s="98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1"/>
      <c r="AD180" s="981"/>
      <c r="AE180" s="981"/>
      <c r="AF180" s="981"/>
      <c r="AG180" s="98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986">
        <v>13</v>
      </c>
      <c r="B181" s="98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1"/>
      <c r="AD181" s="981"/>
      <c r="AE181" s="981"/>
      <c r="AF181" s="981"/>
      <c r="AG181" s="98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986">
        <v>14</v>
      </c>
      <c r="B182" s="98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1"/>
      <c r="AD182" s="981"/>
      <c r="AE182" s="981"/>
      <c r="AF182" s="981"/>
      <c r="AG182" s="98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986">
        <v>15</v>
      </c>
      <c r="B183" s="98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1"/>
      <c r="AD183" s="981"/>
      <c r="AE183" s="981"/>
      <c r="AF183" s="981"/>
      <c r="AG183" s="98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986">
        <v>16</v>
      </c>
      <c r="B184" s="98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1"/>
      <c r="AD184" s="981"/>
      <c r="AE184" s="981"/>
      <c r="AF184" s="981"/>
      <c r="AG184" s="98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986">
        <v>17</v>
      </c>
      <c r="B185" s="98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1"/>
      <c r="AD185" s="981"/>
      <c r="AE185" s="981"/>
      <c r="AF185" s="981"/>
      <c r="AG185" s="98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986">
        <v>18</v>
      </c>
      <c r="B186" s="98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1"/>
      <c r="AD186" s="981"/>
      <c r="AE186" s="981"/>
      <c r="AF186" s="981"/>
      <c r="AG186" s="98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986">
        <v>19</v>
      </c>
      <c r="B187" s="98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1"/>
      <c r="AD187" s="981"/>
      <c r="AE187" s="981"/>
      <c r="AF187" s="981"/>
      <c r="AG187" s="98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986">
        <v>20</v>
      </c>
      <c r="B188" s="98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1"/>
      <c r="AD188" s="981"/>
      <c r="AE188" s="981"/>
      <c r="AF188" s="981"/>
      <c r="AG188" s="98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986">
        <v>21</v>
      </c>
      <c r="B189" s="98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1"/>
      <c r="AD189" s="981"/>
      <c r="AE189" s="981"/>
      <c r="AF189" s="981"/>
      <c r="AG189" s="98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986">
        <v>22</v>
      </c>
      <c r="B190" s="98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1"/>
      <c r="AD190" s="981"/>
      <c r="AE190" s="981"/>
      <c r="AF190" s="981"/>
      <c r="AG190" s="98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986">
        <v>23</v>
      </c>
      <c r="B191" s="98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1"/>
      <c r="AD191" s="981"/>
      <c r="AE191" s="981"/>
      <c r="AF191" s="981"/>
      <c r="AG191" s="98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986">
        <v>24</v>
      </c>
      <c r="B192" s="98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1"/>
      <c r="AD192" s="981"/>
      <c r="AE192" s="981"/>
      <c r="AF192" s="981"/>
      <c r="AG192" s="98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986">
        <v>25</v>
      </c>
      <c r="B193" s="98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1"/>
      <c r="AD193" s="981"/>
      <c r="AE193" s="981"/>
      <c r="AF193" s="981"/>
      <c r="AG193" s="98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986">
        <v>26</v>
      </c>
      <c r="B194" s="98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1"/>
      <c r="AD194" s="981"/>
      <c r="AE194" s="981"/>
      <c r="AF194" s="981"/>
      <c r="AG194" s="98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986">
        <v>27</v>
      </c>
      <c r="B195" s="98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1"/>
      <c r="AD195" s="981"/>
      <c r="AE195" s="981"/>
      <c r="AF195" s="981"/>
      <c r="AG195" s="98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986">
        <v>28</v>
      </c>
      <c r="B196" s="98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1"/>
      <c r="AD196" s="981"/>
      <c r="AE196" s="981"/>
      <c r="AF196" s="981"/>
      <c r="AG196" s="98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986">
        <v>29</v>
      </c>
      <c r="B197" s="98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1"/>
      <c r="AD197" s="981"/>
      <c r="AE197" s="981"/>
      <c r="AF197" s="981"/>
      <c r="AG197" s="98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986">
        <v>30</v>
      </c>
      <c r="B198" s="98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1"/>
      <c r="AD198" s="981"/>
      <c r="AE198" s="981"/>
      <c r="AF198" s="981"/>
      <c r="AG198" s="98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83"/>
      <c r="B201" s="283"/>
      <c r="C201" s="283" t="s">
        <v>24</v>
      </c>
      <c r="D201" s="283"/>
      <c r="E201" s="283"/>
      <c r="F201" s="283"/>
      <c r="G201" s="283"/>
      <c r="H201" s="283"/>
      <c r="I201" s="283"/>
      <c r="J201" s="983" t="s">
        <v>271</v>
      </c>
      <c r="K201" s="984"/>
      <c r="L201" s="984"/>
      <c r="M201" s="984"/>
      <c r="N201" s="984"/>
      <c r="O201" s="984"/>
      <c r="P201" s="134" t="s">
        <v>25</v>
      </c>
      <c r="Q201" s="134"/>
      <c r="R201" s="134"/>
      <c r="S201" s="134"/>
      <c r="T201" s="134"/>
      <c r="U201" s="134"/>
      <c r="V201" s="134"/>
      <c r="W201" s="134"/>
      <c r="X201" s="134"/>
      <c r="Y201" s="285" t="s">
        <v>312</v>
      </c>
      <c r="Z201" s="286"/>
      <c r="AA201" s="286"/>
      <c r="AB201" s="286"/>
      <c r="AC201" s="983" t="s">
        <v>303</v>
      </c>
      <c r="AD201" s="983"/>
      <c r="AE201" s="983"/>
      <c r="AF201" s="983"/>
      <c r="AG201" s="983"/>
      <c r="AH201" s="285" t="s">
        <v>234</v>
      </c>
      <c r="AI201" s="283"/>
      <c r="AJ201" s="283"/>
      <c r="AK201" s="283"/>
      <c r="AL201" s="283" t="s">
        <v>19</v>
      </c>
      <c r="AM201" s="283"/>
      <c r="AN201" s="283"/>
      <c r="AO201" s="287"/>
      <c r="AP201" s="982" t="s">
        <v>272</v>
      </c>
      <c r="AQ201" s="982"/>
      <c r="AR201" s="982"/>
      <c r="AS201" s="982"/>
      <c r="AT201" s="982"/>
      <c r="AU201" s="982"/>
      <c r="AV201" s="982"/>
      <c r="AW201" s="982"/>
      <c r="AX201" s="982"/>
      <c r="AY201" s="34">
        <f>$AY$199</f>
        <v>0</v>
      </c>
    </row>
    <row r="202" spans="1:51" ht="26.25" hidden="1" customHeight="1" x14ac:dyDescent="0.2">
      <c r="A202" s="986">
        <v>1</v>
      </c>
      <c r="B202" s="986">
        <v>1</v>
      </c>
      <c r="C202" s="280"/>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1"/>
      <c r="AD202" s="981"/>
      <c r="AE202" s="981"/>
      <c r="AF202" s="981"/>
      <c r="AG202" s="98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2">
      <c r="A203" s="986">
        <v>2</v>
      </c>
      <c r="B203" s="98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1"/>
      <c r="AD203" s="981"/>
      <c r="AE203" s="981"/>
      <c r="AF203" s="981"/>
      <c r="AG203" s="98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986">
        <v>3</v>
      </c>
      <c r="B204" s="98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1"/>
      <c r="AD204" s="981"/>
      <c r="AE204" s="981"/>
      <c r="AF204" s="981"/>
      <c r="AG204" s="98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986">
        <v>4</v>
      </c>
      <c r="B205" s="98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1"/>
      <c r="AD205" s="981"/>
      <c r="AE205" s="981"/>
      <c r="AF205" s="981"/>
      <c r="AG205" s="98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986">
        <v>5</v>
      </c>
      <c r="B206" s="98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1"/>
      <c r="AD206" s="981"/>
      <c r="AE206" s="981"/>
      <c r="AF206" s="981"/>
      <c r="AG206" s="98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986">
        <v>6</v>
      </c>
      <c r="B207" s="98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1"/>
      <c r="AD207" s="981"/>
      <c r="AE207" s="981"/>
      <c r="AF207" s="981"/>
      <c r="AG207" s="98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986">
        <v>7</v>
      </c>
      <c r="B208" s="98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1"/>
      <c r="AD208" s="981"/>
      <c r="AE208" s="981"/>
      <c r="AF208" s="981"/>
      <c r="AG208" s="98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986">
        <v>8</v>
      </c>
      <c r="B209" s="98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1"/>
      <c r="AD209" s="981"/>
      <c r="AE209" s="981"/>
      <c r="AF209" s="981"/>
      <c r="AG209" s="98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986">
        <v>9</v>
      </c>
      <c r="B210" s="98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1"/>
      <c r="AD210" s="981"/>
      <c r="AE210" s="981"/>
      <c r="AF210" s="981"/>
      <c r="AG210" s="98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986">
        <v>10</v>
      </c>
      <c r="B211" s="98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1"/>
      <c r="AD211" s="981"/>
      <c r="AE211" s="981"/>
      <c r="AF211" s="981"/>
      <c r="AG211" s="98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986">
        <v>11</v>
      </c>
      <c r="B212" s="98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1"/>
      <c r="AD212" s="981"/>
      <c r="AE212" s="981"/>
      <c r="AF212" s="981"/>
      <c r="AG212" s="98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986">
        <v>12</v>
      </c>
      <c r="B213" s="98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1"/>
      <c r="AD213" s="981"/>
      <c r="AE213" s="981"/>
      <c r="AF213" s="981"/>
      <c r="AG213" s="98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986">
        <v>13</v>
      </c>
      <c r="B214" s="98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1"/>
      <c r="AD214" s="981"/>
      <c r="AE214" s="981"/>
      <c r="AF214" s="981"/>
      <c r="AG214" s="98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986">
        <v>14</v>
      </c>
      <c r="B215" s="98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1"/>
      <c r="AD215" s="981"/>
      <c r="AE215" s="981"/>
      <c r="AF215" s="981"/>
      <c r="AG215" s="98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986">
        <v>15</v>
      </c>
      <c r="B216" s="98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1"/>
      <c r="AD216" s="981"/>
      <c r="AE216" s="981"/>
      <c r="AF216" s="981"/>
      <c r="AG216" s="98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986">
        <v>16</v>
      </c>
      <c r="B217" s="98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1"/>
      <c r="AD217" s="981"/>
      <c r="AE217" s="981"/>
      <c r="AF217" s="981"/>
      <c r="AG217" s="98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986">
        <v>17</v>
      </c>
      <c r="B218" s="98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1"/>
      <c r="AD218" s="981"/>
      <c r="AE218" s="981"/>
      <c r="AF218" s="981"/>
      <c r="AG218" s="98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986">
        <v>18</v>
      </c>
      <c r="B219" s="98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1"/>
      <c r="AD219" s="981"/>
      <c r="AE219" s="981"/>
      <c r="AF219" s="981"/>
      <c r="AG219" s="98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986">
        <v>19</v>
      </c>
      <c r="B220" s="98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1"/>
      <c r="AD220" s="981"/>
      <c r="AE220" s="981"/>
      <c r="AF220" s="981"/>
      <c r="AG220" s="98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986">
        <v>20</v>
      </c>
      <c r="B221" s="98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1"/>
      <c r="AD221" s="981"/>
      <c r="AE221" s="981"/>
      <c r="AF221" s="981"/>
      <c r="AG221" s="98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986">
        <v>21</v>
      </c>
      <c r="B222" s="98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1"/>
      <c r="AD222" s="981"/>
      <c r="AE222" s="981"/>
      <c r="AF222" s="981"/>
      <c r="AG222" s="98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986">
        <v>22</v>
      </c>
      <c r="B223" s="98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1"/>
      <c r="AD223" s="981"/>
      <c r="AE223" s="981"/>
      <c r="AF223" s="981"/>
      <c r="AG223" s="98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986">
        <v>23</v>
      </c>
      <c r="B224" s="98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1"/>
      <c r="AD224" s="981"/>
      <c r="AE224" s="981"/>
      <c r="AF224" s="981"/>
      <c r="AG224" s="98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986">
        <v>24</v>
      </c>
      <c r="B225" s="98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1"/>
      <c r="AD225" s="981"/>
      <c r="AE225" s="981"/>
      <c r="AF225" s="981"/>
      <c r="AG225" s="98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986">
        <v>25</v>
      </c>
      <c r="B226" s="98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1"/>
      <c r="AD226" s="981"/>
      <c r="AE226" s="981"/>
      <c r="AF226" s="981"/>
      <c r="AG226" s="98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986">
        <v>26</v>
      </c>
      <c r="B227" s="98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1"/>
      <c r="AD227" s="981"/>
      <c r="AE227" s="981"/>
      <c r="AF227" s="981"/>
      <c r="AG227" s="98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986">
        <v>27</v>
      </c>
      <c r="B228" s="98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1"/>
      <c r="AD228" s="981"/>
      <c r="AE228" s="981"/>
      <c r="AF228" s="981"/>
      <c r="AG228" s="98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986">
        <v>28</v>
      </c>
      <c r="B229" s="98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1"/>
      <c r="AD229" s="981"/>
      <c r="AE229" s="981"/>
      <c r="AF229" s="981"/>
      <c r="AG229" s="98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986">
        <v>29</v>
      </c>
      <c r="B230" s="98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1"/>
      <c r="AD230" s="981"/>
      <c r="AE230" s="981"/>
      <c r="AF230" s="981"/>
      <c r="AG230" s="98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986">
        <v>30</v>
      </c>
      <c r="B231" s="98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1"/>
      <c r="AD231" s="981"/>
      <c r="AE231" s="981"/>
      <c r="AF231" s="981"/>
      <c r="AG231" s="98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83"/>
      <c r="B234" s="283"/>
      <c r="C234" s="283" t="s">
        <v>24</v>
      </c>
      <c r="D234" s="283"/>
      <c r="E234" s="283"/>
      <c r="F234" s="283"/>
      <c r="G234" s="283"/>
      <c r="H234" s="283"/>
      <c r="I234" s="283"/>
      <c r="J234" s="983" t="s">
        <v>271</v>
      </c>
      <c r="K234" s="984"/>
      <c r="L234" s="984"/>
      <c r="M234" s="984"/>
      <c r="N234" s="984"/>
      <c r="O234" s="984"/>
      <c r="P234" s="134" t="s">
        <v>25</v>
      </c>
      <c r="Q234" s="134"/>
      <c r="R234" s="134"/>
      <c r="S234" s="134"/>
      <c r="T234" s="134"/>
      <c r="U234" s="134"/>
      <c r="V234" s="134"/>
      <c r="W234" s="134"/>
      <c r="X234" s="134"/>
      <c r="Y234" s="285" t="s">
        <v>312</v>
      </c>
      <c r="Z234" s="286"/>
      <c r="AA234" s="286"/>
      <c r="AB234" s="286"/>
      <c r="AC234" s="983" t="s">
        <v>303</v>
      </c>
      <c r="AD234" s="983"/>
      <c r="AE234" s="983"/>
      <c r="AF234" s="983"/>
      <c r="AG234" s="983"/>
      <c r="AH234" s="285" t="s">
        <v>234</v>
      </c>
      <c r="AI234" s="283"/>
      <c r="AJ234" s="283"/>
      <c r="AK234" s="283"/>
      <c r="AL234" s="283" t="s">
        <v>19</v>
      </c>
      <c r="AM234" s="283"/>
      <c r="AN234" s="283"/>
      <c r="AO234" s="287"/>
      <c r="AP234" s="982" t="s">
        <v>272</v>
      </c>
      <c r="AQ234" s="982"/>
      <c r="AR234" s="982"/>
      <c r="AS234" s="982"/>
      <c r="AT234" s="982"/>
      <c r="AU234" s="982"/>
      <c r="AV234" s="982"/>
      <c r="AW234" s="982"/>
      <c r="AX234" s="982"/>
      <c r="AY234" s="84">
        <f>$AY$232</f>
        <v>0</v>
      </c>
    </row>
    <row r="235" spans="1:51" ht="26.25" hidden="1" customHeight="1" x14ac:dyDescent="0.2">
      <c r="A235" s="986">
        <v>1</v>
      </c>
      <c r="B235" s="98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1"/>
      <c r="AD235" s="981"/>
      <c r="AE235" s="981"/>
      <c r="AF235" s="981"/>
      <c r="AG235" s="98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2">
      <c r="A236" s="986">
        <v>2</v>
      </c>
      <c r="B236" s="98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1"/>
      <c r="AD236" s="981"/>
      <c r="AE236" s="981"/>
      <c r="AF236" s="981"/>
      <c r="AG236" s="98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986">
        <v>3</v>
      </c>
      <c r="B237" s="98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1"/>
      <c r="AD237" s="981"/>
      <c r="AE237" s="981"/>
      <c r="AF237" s="981"/>
      <c r="AG237" s="98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986">
        <v>4</v>
      </c>
      <c r="B238" s="98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1"/>
      <c r="AD238" s="981"/>
      <c r="AE238" s="981"/>
      <c r="AF238" s="981"/>
      <c r="AG238" s="98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986">
        <v>5</v>
      </c>
      <c r="B239" s="98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1"/>
      <c r="AD239" s="981"/>
      <c r="AE239" s="981"/>
      <c r="AF239" s="981"/>
      <c r="AG239" s="98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986">
        <v>6</v>
      </c>
      <c r="B240" s="98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1"/>
      <c r="AD240" s="981"/>
      <c r="AE240" s="981"/>
      <c r="AF240" s="981"/>
      <c r="AG240" s="98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986">
        <v>7</v>
      </c>
      <c r="B241" s="98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1"/>
      <c r="AD241" s="981"/>
      <c r="AE241" s="981"/>
      <c r="AF241" s="981"/>
      <c r="AG241" s="98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986">
        <v>8</v>
      </c>
      <c r="B242" s="98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1"/>
      <c r="AD242" s="981"/>
      <c r="AE242" s="981"/>
      <c r="AF242" s="981"/>
      <c r="AG242" s="98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986">
        <v>9</v>
      </c>
      <c r="B243" s="98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1"/>
      <c r="AD243" s="981"/>
      <c r="AE243" s="981"/>
      <c r="AF243" s="981"/>
      <c r="AG243" s="98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986">
        <v>10</v>
      </c>
      <c r="B244" s="98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1"/>
      <c r="AD244" s="981"/>
      <c r="AE244" s="981"/>
      <c r="AF244" s="981"/>
      <c r="AG244" s="98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986">
        <v>11</v>
      </c>
      <c r="B245" s="98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1"/>
      <c r="AD245" s="981"/>
      <c r="AE245" s="981"/>
      <c r="AF245" s="981"/>
      <c r="AG245" s="98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986">
        <v>12</v>
      </c>
      <c r="B246" s="98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1"/>
      <c r="AD246" s="981"/>
      <c r="AE246" s="981"/>
      <c r="AF246" s="981"/>
      <c r="AG246" s="98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986">
        <v>13</v>
      </c>
      <c r="B247" s="98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1"/>
      <c r="AD247" s="981"/>
      <c r="AE247" s="981"/>
      <c r="AF247" s="981"/>
      <c r="AG247" s="98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986">
        <v>14</v>
      </c>
      <c r="B248" s="98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1"/>
      <c r="AD248" s="981"/>
      <c r="AE248" s="981"/>
      <c r="AF248" s="981"/>
      <c r="AG248" s="98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986">
        <v>15</v>
      </c>
      <c r="B249" s="98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1"/>
      <c r="AD249" s="981"/>
      <c r="AE249" s="981"/>
      <c r="AF249" s="981"/>
      <c r="AG249" s="98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986">
        <v>16</v>
      </c>
      <c r="B250" s="98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1"/>
      <c r="AD250" s="981"/>
      <c r="AE250" s="981"/>
      <c r="AF250" s="981"/>
      <c r="AG250" s="98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986">
        <v>17</v>
      </c>
      <c r="B251" s="98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1"/>
      <c r="AD251" s="981"/>
      <c r="AE251" s="981"/>
      <c r="AF251" s="981"/>
      <c r="AG251" s="98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986">
        <v>18</v>
      </c>
      <c r="B252" s="98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1"/>
      <c r="AD252" s="981"/>
      <c r="AE252" s="981"/>
      <c r="AF252" s="981"/>
      <c r="AG252" s="98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986">
        <v>19</v>
      </c>
      <c r="B253" s="98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1"/>
      <c r="AD253" s="981"/>
      <c r="AE253" s="981"/>
      <c r="AF253" s="981"/>
      <c r="AG253" s="98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986">
        <v>20</v>
      </c>
      <c r="B254" s="98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1"/>
      <c r="AD254" s="981"/>
      <c r="AE254" s="981"/>
      <c r="AF254" s="981"/>
      <c r="AG254" s="98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986">
        <v>21</v>
      </c>
      <c r="B255" s="98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1"/>
      <c r="AD255" s="981"/>
      <c r="AE255" s="981"/>
      <c r="AF255" s="981"/>
      <c r="AG255" s="98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986">
        <v>22</v>
      </c>
      <c r="B256" s="98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1"/>
      <c r="AD256" s="981"/>
      <c r="AE256" s="981"/>
      <c r="AF256" s="981"/>
      <c r="AG256" s="98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986">
        <v>23</v>
      </c>
      <c r="B257" s="98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1"/>
      <c r="AD257" s="981"/>
      <c r="AE257" s="981"/>
      <c r="AF257" s="981"/>
      <c r="AG257" s="98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986">
        <v>24</v>
      </c>
      <c r="B258" s="98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1"/>
      <c r="AD258" s="981"/>
      <c r="AE258" s="981"/>
      <c r="AF258" s="981"/>
      <c r="AG258" s="98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986">
        <v>25</v>
      </c>
      <c r="B259" s="98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1"/>
      <c r="AD259" s="981"/>
      <c r="AE259" s="981"/>
      <c r="AF259" s="981"/>
      <c r="AG259" s="98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986">
        <v>26</v>
      </c>
      <c r="B260" s="98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1"/>
      <c r="AD260" s="981"/>
      <c r="AE260" s="981"/>
      <c r="AF260" s="981"/>
      <c r="AG260" s="98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986">
        <v>27</v>
      </c>
      <c r="B261" s="98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1"/>
      <c r="AD261" s="981"/>
      <c r="AE261" s="981"/>
      <c r="AF261" s="981"/>
      <c r="AG261" s="98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986">
        <v>28</v>
      </c>
      <c r="B262" s="98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1"/>
      <c r="AD262" s="981"/>
      <c r="AE262" s="981"/>
      <c r="AF262" s="981"/>
      <c r="AG262" s="98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986">
        <v>29</v>
      </c>
      <c r="B263" s="98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1"/>
      <c r="AD263" s="981"/>
      <c r="AE263" s="981"/>
      <c r="AF263" s="981"/>
      <c r="AG263" s="98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986">
        <v>30</v>
      </c>
      <c r="B264" s="98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1"/>
      <c r="AD264" s="981"/>
      <c r="AE264" s="981"/>
      <c r="AF264" s="981"/>
      <c r="AG264" s="98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83"/>
      <c r="B267" s="283"/>
      <c r="C267" s="283" t="s">
        <v>24</v>
      </c>
      <c r="D267" s="283"/>
      <c r="E267" s="283"/>
      <c r="F267" s="283"/>
      <c r="G267" s="283"/>
      <c r="H267" s="283"/>
      <c r="I267" s="283"/>
      <c r="J267" s="983" t="s">
        <v>271</v>
      </c>
      <c r="K267" s="984"/>
      <c r="L267" s="984"/>
      <c r="M267" s="984"/>
      <c r="N267" s="984"/>
      <c r="O267" s="984"/>
      <c r="P267" s="134" t="s">
        <v>25</v>
      </c>
      <c r="Q267" s="134"/>
      <c r="R267" s="134"/>
      <c r="S267" s="134"/>
      <c r="T267" s="134"/>
      <c r="U267" s="134"/>
      <c r="V267" s="134"/>
      <c r="W267" s="134"/>
      <c r="X267" s="134"/>
      <c r="Y267" s="285" t="s">
        <v>312</v>
      </c>
      <c r="Z267" s="286"/>
      <c r="AA267" s="286"/>
      <c r="AB267" s="286"/>
      <c r="AC267" s="983" t="s">
        <v>303</v>
      </c>
      <c r="AD267" s="983"/>
      <c r="AE267" s="983"/>
      <c r="AF267" s="983"/>
      <c r="AG267" s="983"/>
      <c r="AH267" s="285" t="s">
        <v>234</v>
      </c>
      <c r="AI267" s="283"/>
      <c r="AJ267" s="283"/>
      <c r="AK267" s="283"/>
      <c r="AL267" s="283" t="s">
        <v>19</v>
      </c>
      <c r="AM267" s="283"/>
      <c r="AN267" s="283"/>
      <c r="AO267" s="287"/>
      <c r="AP267" s="982" t="s">
        <v>272</v>
      </c>
      <c r="AQ267" s="982"/>
      <c r="AR267" s="982"/>
      <c r="AS267" s="982"/>
      <c r="AT267" s="982"/>
      <c r="AU267" s="982"/>
      <c r="AV267" s="982"/>
      <c r="AW267" s="982"/>
      <c r="AX267" s="982"/>
      <c r="AY267" s="34">
        <f>$AY$265</f>
        <v>0</v>
      </c>
    </row>
    <row r="268" spans="1:51" ht="26.25" hidden="1" customHeight="1" x14ac:dyDescent="0.2">
      <c r="A268" s="986">
        <v>1</v>
      </c>
      <c r="B268" s="98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1"/>
      <c r="AD268" s="981"/>
      <c r="AE268" s="981"/>
      <c r="AF268" s="981"/>
      <c r="AG268" s="98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2">
      <c r="A269" s="986">
        <v>2</v>
      </c>
      <c r="B269" s="98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1"/>
      <c r="AD269" s="981"/>
      <c r="AE269" s="981"/>
      <c r="AF269" s="981"/>
      <c r="AG269" s="98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986">
        <v>3</v>
      </c>
      <c r="B270" s="98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1"/>
      <c r="AD270" s="981"/>
      <c r="AE270" s="981"/>
      <c r="AF270" s="981"/>
      <c r="AG270" s="98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986">
        <v>4</v>
      </c>
      <c r="B271" s="98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1"/>
      <c r="AD271" s="981"/>
      <c r="AE271" s="981"/>
      <c r="AF271" s="981"/>
      <c r="AG271" s="98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986">
        <v>5</v>
      </c>
      <c r="B272" s="98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1"/>
      <c r="AD272" s="981"/>
      <c r="AE272" s="981"/>
      <c r="AF272" s="981"/>
      <c r="AG272" s="98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986">
        <v>6</v>
      </c>
      <c r="B273" s="98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1"/>
      <c r="AD273" s="981"/>
      <c r="AE273" s="981"/>
      <c r="AF273" s="981"/>
      <c r="AG273" s="98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986">
        <v>7</v>
      </c>
      <c r="B274" s="98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1"/>
      <c r="AD274" s="981"/>
      <c r="AE274" s="981"/>
      <c r="AF274" s="981"/>
      <c r="AG274" s="98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986">
        <v>8</v>
      </c>
      <c r="B275" s="98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1"/>
      <c r="AD275" s="981"/>
      <c r="AE275" s="981"/>
      <c r="AF275" s="981"/>
      <c r="AG275" s="98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986">
        <v>9</v>
      </c>
      <c r="B276" s="98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1"/>
      <c r="AD276" s="981"/>
      <c r="AE276" s="981"/>
      <c r="AF276" s="981"/>
      <c r="AG276" s="98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986">
        <v>10</v>
      </c>
      <c r="B277" s="98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1"/>
      <c r="AD277" s="981"/>
      <c r="AE277" s="981"/>
      <c r="AF277" s="981"/>
      <c r="AG277" s="98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986">
        <v>11</v>
      </c>
      <c r="B278" s="98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1"/>
      <c r="AD278" s="981"/>
      <c r="AE278" s="981"/>
      <c r="AF278" s="981"/>
      <c r="AG278" s="98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986">
        <v>12</v>
      </c>
      <c r="B279" s="98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1"/>
      <c r="AD279" s="981"/>
      <c r="AE279" s="981"/>
      <c r="AF279" s="981"/>
      <c r="AG279" s="98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986">
        <v>13</v>
      </c>
      <c r="B280" s="98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1"/>
      <c r="AD280" s="981"/>
      <c r="AE280" s="981"/>
      <c r="AF280" s="981"/>
      <c r="AG280" s="98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986">
        <v>14</v>
      </c>
      <c r="B281" s="98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1"/>
      <c r="AD281" s="981"/>
      <c r="AE281" s="981"/>
      <c r="AF281" s="981"/>
      <c r="AG281" s="98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986">
        <v>15</v>
      </c>
      <c r="B282" s="98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1"/>
      <c r="AD282" s="981"/>
      <c r="AE282" s="981"/>
      <c r="AF282" s="981"/>
      <c r="AG282" s="98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986">
        <v>16</v>
      </c>
      <c r="B283" s="98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1"/>
      <c r="AD283" s="981"/>
      <c r="AE283" s="981"/>
      <c r="AF283" s="981"/>
      <c r="AG283" s="98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986">
        <v>17</v>
      </c>
      <c r="B284" s="98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1"/>
      <c r="AD284" s="981"/>
      <c r="AE284" s="981"/>
      <c r="AF284" s="981"/>
      <c r="AG284" s="98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986">
        <v>18</v>
      </c>
      <c r="B285" s="98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1"/>
      <c r="AD285" s="981"/>
      <c r="AE285" s="981"/>
      <c r="AF285" s="981"/>
      <c r="AG285" s="98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986">
        <v>19</v>
      </c>
      <c r="B286" s="98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1"/>
      <c r="AD286" s="981"/>
      <c r="AE286" s="981"/>
      <c r="AF286" s="981"/>
      <c r="AG286" s="98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986">
        <v>20</v>
      </c>
      <c r="B287" s="98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1"/>
      <c r="AD287" s="981"/>
      <c r="AE287" s="981"/>
      <c r="AF287" s="981"/>
      <c r="AG287" s="98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986">
        <v>21</v>
      </c>
      <c r="B288" s="98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1"/>
      <c r="AD288" s="981"/>
      <c r="AE288" s="981"/>
      <c r="AF288" s="981"/>
      <c r="AG288" s="98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986">
        <v>22</v>
      </c>
      <c r="B289" s="98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1"/>
      <c r="AD289" s="981"/>
      <c r="AE289" s="981"/>
      <c r="AF289" s="981"/>
      <c r="AG289" s="98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986">
        <v>23</v>
      </c>
      <c r="B290" s="98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1"/>
      <c r="AD290" s="981"/>
      <c r="AE290" s="981"/>
      <c r="AF290" s="981"/>
      <c r="AG290" s="98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986">
        <v>24</v>
      </c>
      <c r="B291" s="98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1"/>
      <c r="AD291" s="981"/>
      <c r="AE291" s="981"/>
      <c r="AF291" s="981"/>
      <c r="AG291" s="98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986">
        <v>25</v>
      </c>
      <c r="B292" s="98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1"/>
      <c r="AD292" s="981"/>
      <c r="AE292" s="981"/>
      <c r="AF292" s="981"/>
      <c r="AG292" s="98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986">
        <v>26</v>
      </c>
      <c r="B293" s="98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1"/>
      <c r="AD293" s="981"/>
      <c r="AE293" s="981"/>
      <c r="AF293" s="981"/>
      <c r="AG293" s="98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986">
        <v>27</v>
      </c>
      <c r="B294" s="98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1"/>
      <c r="AD294" s="981"/>
      <c r="AE294" s="981"/>
      <c r="AF294" s="981"/>
      <c r="AG294" s="98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986">
        <v>28</v>
      </c>
      <c r="B295" s="98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1"/>
      <c r="AD295" s="981"/>
      <c r="AE295" s="981"/>
      <c r="AF295" s="981"/>
      <c r="AG295" s="98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986">
        <v>29</v>
      </c>
      <c r="B296" s="98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1"/>
      <c r="AD296" s="981"/>
      <c r="AE296" s="981"/>
      <c r="AF296" s="981"/>
      <c r="AG296" s="98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986">
        <v>30</v>
      </c>
      <c r="B297" s="98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1"/>
      <c r="AD297" s="981"/>
      <c r="AE297" s="981"/>
      <c r="AF297" s="981"/>
      <c r="AG297" s="98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83"/>
      <c r="B300" s="283"/>
      <c r="C300" s="283" t="s">
        <v>24</v>
      </c>
      <c r="D300" s="283"/>
      <c r="E300" s="283"/>
      <c r="F300" s="283"/>
      <c r="G300" s="283"/>
      <c r="H300" s="283"/>
      <c r="I300" s="283"/>
      <c r="J300" s="983" t="s">
        <v>271</v>
      </c>
      <c r="K300" s="984"/>
      <c r="L300" s="984"/>
      <c r="M300" s="984"/>
      <c r="N300" s="984"/>
      <c r="O300" s="984"/>
      <c r="P300" s="134" t="s">
        <v>25</v>
      </c>
      <c r="Q300" s="134"/>
      <c r="R300" s="134"/>
      <c r="S300" s="134"/>
      <c r="T300" s="134"/>
      <c r="U300" s="134"/>
      <c r="V300" s="134"/>
      <c r="W300" s="134"/>
      <c r="X300" s="134"/>
      <c r="Y300" s="285" t="s">
        <v>312</v>
      </c>
      <c r="Z300" s="286"/>
      <c r="AA300" s="286"/>
      <c r="AB300" s="286"/>
      <c r="AC300" s="983" t="s">
        <v>303</v>
      </c>
      <c r="AD300" s="983"/>
      <c r="AE300" s="983"/>
      <c r="AF300" s="983"/>
      <c r="AG300" s="983"/>
      <c r="AH300" s="285" t="s">
        <v>234</v>
      </c>
      <c r="AI300" s="283"/>
      <c r="AJ300" s="283"/>
      <c r="AK300" s="283"/>
      <c r="AL300" s="283" t="s">
        <v>19</v>
      </c>
      <c r="AM300" s="283"/>
      <c r="AN300" s="283"/>
      <c r="AO300" s="287"/>
      <c r="AP300" s="982" t="s">
        <v>272</v>
      </c>
      <c r="AQ300" s="982"/>
      <c r="AR300" s="982"/>
      <c r="AS300" s="982"/>
      <c r="AT300" s="982"/>
      <c r="AU300" s="982"/>
      <c r="AV300" s="982"/>
      <c r="AW300" s="982"/>
      <c r="AX300" s="982"/>
      <c r="AY300" s="34">
        <f>$AY$298</f>
        <v>0</v>
      </c>
    </row>
    <row r="301" spans="1:51" ht="26.25" hidden="1" customHeight="1" x14ac:dyDescent="0.2">
      <c r="A301" s="986">
        <v>1</v>
      </c>
      <c r="B301" s="98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1"/>
      <c r="AD301" s="981"/>
      <c r="AE301" s="981"/>
      <c r="AF301" s="981"/>
      <c r="AG301" s="98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2">
      <c r="A302" s="986">
        <v>2</v>
      </c>
      <c r="B302" s="98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1"/>
      <c r="AD302" s="981"/>
      <c r="AE302" s="981"/>
      <c r="AF302" s="981"/>
      <c r="AG302" s="98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2">
      <c r="A303" s="986">
        <v>3</v>
      </c>
      <c r="B303" s="98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1"/>
      <c r="AD303" s="981"/>
      <c r="AE303" s="981"/>
      <c r="AF303" s="981"/>
      <c r="AG303" s="98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2">
      <c r="A304" s="986">
        <v>4</v>
      </c>
      <c r="B304" s="98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1"/>
      <c r="AD304" s="981"/>
      <c r="AE304" s="981"/>
      <c r="AF304" s="981"/>
      <c r="AG304" s="98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2">
      <c r="A305" s="986">
        <v>5</v>
      </c>
      <c r="B305" s="98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1"/>
      <c r="AD305" s="981"/>
      <c r="AE305" s="981"/>
      <c r="AF305" s="981"/>
      <c r="AG305" s="98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986">
        <v>6</v>
      </c>
      <c r="B306" s="98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1"/>
      <c r="AD306" s="981"/>
      <c r="AE306" s="981"/>
      <c r="AF306" s="981"/>
      <c r="AG306" s="98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986">
        <v>7</v>
      </c>
      <c r="B307" s="98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1"/>
      <c r="AD307" s="981"/>
      <c r="AE307" s="981"/>
      <c r="AF307" s="981"/>
      <c r="AG307" s="98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986">
        <v>8</v>
      </c>
      <c r="B308" s="98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1"/>
      <c r="AD308" s="981"/>
      <c r="AE308" s="981"/>
      <c r="AF308" s="981"/>
      <c r="AG308" s="98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986">
        <v>9</v>
      </c>
      <c r="B309" s="98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1"/>
      <c r="AD309" s="981"/>
      <c r="AE309" s="981"/>
      <c r="AF309" s="981"/>
      <c r="AG309" s="98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986">
        <v>10</v>
      </c>
      <c r="B310" s="98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1"/>
      <c r="AD310" s="981"/>
      <c r="AE310" s="981"/>
      <c r="AF310" s="981"/>
      <c r="AG310" s="98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986">
        <v>11</v>
      </c>
      <c r="B311" s="98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1"/>
      <c r="AD311" s="981"/>
      <c r="AE311" s="981"/>
      <c r="AF311" s="981"/>
      <c r="AG311" s="98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986">
        <v>12</v>
      </c>
      <c r="B312" s="98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1"/>
      <c r="AD312" s="981"/>
      <c r="AE312" s="981"/>
      <c r="AF312" s="981"/>
      <c r="AG312" s="98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986">
        <v>13</v>
      </c>
      <c r="B313" s="98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1"/>
      <c r="AD313" s="981"/>
      <c r="AE313" s="981"/>
      <c r="AF313" s="981"/>
      <c r="AG313" s="98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986">
        <v>14</v>
      </c>
      <c r="B314" s="98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1"/>
      <c r="AD314" s="981"/>
      <c r="AE314" s="981"/>
      <c r="AF314" s="981"/>
      <c r="AG314" s="98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986">
        <v>15</v>
      </c>
      <c r="B315" s="98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1"/>
      <c r="AD315" s="981"/>
      <c r="AE315" s="981"/>
      <c r="AF315" s="981"/>
      <c r="AG315" s="98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986">
        <v>16</v>
      </c>
      <c r="B316" s="98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1"/>
      <c r="AD316" s="981"/>
      <c r="AE316" s="981"/>
      <c r="AF316" s="981"/>
      <c r="AG316" s="98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986">
        <v>17</v>
      </c>
      <c r="B317" s="98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1"/>
      <c r="AD317" s="981"/>
      <c r="AE317" s="981"/>
      <c r="AF317" s="981"/>
      <c r="AG317" s="98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986">
        <v>18</v>
      </c>
      <c r="B318" s="98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1"/>
      <c r="AD318" s="981"/>
      <c r="AE318" s="981"/>
      <c r="AF318" s="981"/>
      <c r="AG318" s="98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986">
        <v>19</v>
      </c>
      <c r="B319" s="98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1"/>
      <c r="AD319" s="981"/>
      <c r="AE319" s="981"/>
      <c r="AF319" s="981"/>
      <c r="AG319" s="98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986">
        <v>20</v>
      </c>
      <c r="B320" s="98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1"/>
      <c r="AD320" s="981"/>
      <c r="AE320" s="981"/>
      <c r="AF320" s="981"/>
      <c r="AG320" s="98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986">
        <v>21</v>
      </c>
      <c r="B321" s="98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1"/>
      <c r="AD321" s="981"/>
      <c r="AE321" s="981"/>
      <c r="AF321" s="981"/>
      <c r="AG321" s="98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986">
        <v>22</v>
      </c>
      <c r="B322" s="98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1"/>
      <c r="AD322" s="981"/>
      <c r="AE322" s="981"/>
      <c r="AF322" s="981"/>
      <c r="AG322" s="98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986">
        <v>23</v>
      </c>
      <c r="B323" s="98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1"/>
      <c r="AD323" s="981"/>
      <c r="AE323" s="981"/>
      <c r="AF323" s="981"/>
      <c r="AG323" s="98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986">
        <v>24</v>
      </c>
      <c r="B324" s="98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1"/>
      <c r="AD324" s="981"/>
      <c r="AE324" s="981"/>
      <c r="AF324" s="981"/>
      <c r="AG324" s="98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986">
        <v>25</v>
      </c>
      <c r="B325" s="98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1"/>
      <c r="AD325" s="981"/>
      <c r="AE325" s="981"/>
      <c r="AF325" s="981"/>
      <c r="AG325" s="98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986">
        <v>26</v>
      </c>
      <c r="B326" s="98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1"/>
      <c r="AD326" s="981"/>
      <c r="AE326" s="981"/>
      <c r="AF326" s="981"/>
      <c r="AG326" s="98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986">
        <v>27</v>
      </c>
      <c r="B327" s="98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1"/>
      <c r="AD327" s="981"/>
      <c r="AE327" s="981"/>
      <c r="AF327" s="981"/>
      <c r="AG327" s="98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986">
        <v>28</v>
      </c>
      <c r="B328" s="98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1"/>
      <c r="AD328" s="981"/>
      <c r="AE328" s="981"/>
      <c r="AF328" s="981"/>
      <c r="AG328" s="98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986">
        <v>29</v>
      </c>
      <c r="B329" s="98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1"/>
      <c r="AD329" s="981"/>
      <c r="AE329" s="981"/>
      <c r="AF329" s="981"/>
      <c r="AG329" s="98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986">
        <v>30</v>
      </c>
      <c r="B330" s="98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1"/>
      <c r="AD330" s="981"/>
      <c r="AE330" s="981"/>
      <c r="AF330" s="981"/>
      <c r="AG330" s="98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83"/>
      <c r="B333" s="283"/>
      <c r="C333" s="283" t="s">
        <v>24</v>
      </c>
      <c r="D333" s="283"/>
      <c r="E333" s="283"/>
      <c r="F333" s="283"/>
      <c r="G333" s="283"/>
      <c r="H333" s="283"/>
      <c r="I333" s="283"/>
      <c r="J333" s="983" t="s">
        <v>271</v>
      </c>
      <c r="K333" s="984"/>
      <c r="L333" s="984"/>
      <c r="M333" s="984"/>
      <c r="N333" s="984"/>
      <c r="O333" s="984"/>
      <c r="P333" s="134" t="s">
        <v>25</v>
      </c>
      <c r="Q333" s="134"/>
      <c r="R333" s="134"/>
      <c r="S333" s="134"/>
      <c r="T333" s="134"/>
      <c r="U333" s="134"/>
      <c r="V333" s="134"/>
      <c r="W333" s="134"/>
      <c r="X333" s="134"/>
      <c r="Y333" s="285" t="s">
        <v>312</v>
      </c>
      <c r="Z333" s="286"/>
      <c r="AA333" s="286"/>
      <c r="AB333" s="286"/>
      <c r="AC333" s="983" t="s">
        <v>303</v>
      </c>
      <c r="AD333" s="983"/>
      <c r="AE333" s="983"/>
      <c r="AF333" s="983"/>
      <c r="AG333" s="983"/>
      <c r="AH333" s="285" t="s">
        <v>234</v>
      </c>
      <c r="AI333" s="283"/>
      <c r="AJ333" s="283"/>
      <c r="AK333" s="283"/>
      <c r="AL333" s="283" t="s">
        <v>19</v>
      </c>
      <c r="AM333" s="283"/>
      <c r="AN333" s="283"/>
      <c r="AO333" s="287"/>
      <c r="AP333" s="982" t="s">
        <v>272</v>
      </c>
      <c r="AQ333" s="982"/>
      <c r="AR333" s="982"/>
      <c r="AS333" s="982"/>
      <c r="AT333" s="982"/>
      <c r="AU333" s="982"/>
      <c r="AV333" s="982"/>
      <c r="AW333" s="982"/>
      <c r="AX333" s="982"/>
      <c r="AY333" s="34">
        <f>$AY$331</f>
        <v>0</v>
      </c>
    </row>
    <row r="334" spans="1:51" ht="26.25" hidden="1" customHeight="1" x14ac:dyDescent="0.2">
      <c r="A334" s="986">
        <v>1</v>
      </c>
      <c r="B334" s="98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1"/>
      <c r="AD334" s="981"/>
      <c r="AE334" s="981"/>
      <c r="AF334" s="981"/>
      <c r="AG334" s="98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2">
      <c r="A335" s="986">
        <v>2</v>
      </c>
      <c r="B335" s="98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1"/>
      <c r="AD335" s="981"/>
      <c r="AE335" s="981"/>
      <c r="AF335" s="981"/>
      <c r="AG335" s="98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986">
        <v>3</v>
      </c>
      <c r="B336" s="98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1"/>
      <c r="AD336" s="981"/>
      <c r="AE336" s="981"/>
      <c r="AF336" s="981"/>
      <c r="AG336" s="98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986">
        <v>4</v>
      </c>
      <c r="B337" s="98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1"/>
      <c r="AD337" s="981"/>
      <c r="AE337" s="981"/>
      <c r="AF337" s="981"/>
      <c r="AG337" s="98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986">
        <v>5</v>
      </c>
      <c r="B338" s="98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1"/>
      <c r="AD338" s="981"/>
      <c r="AE338" s="981"/>
      <c r="AF338" s="981"/>
      <c r="AG338" s="98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986">
        <v>6</v>
      </c>
      <c r="B339" s="98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1"/>
      <c r="AD339" s="981"/>
      <c r="AE339" s="981"/>
      <c r="AF339" s="981"/>
      <c r="AG339" s="98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986">
        <v>7</v>
      </c>
      <c r="B340" s="98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1"/>
      <c r="AD340" s="981"/>
      <c r="AE340" s="981"/>
      <c r="AF340" s="981"/>
      <c r="AG340" s="98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986">
        <v>8</v>
      </c>
      <c r="B341" s="98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1"/>
      <c r="AD341" s="981"/>
      <c r="AE341" s="981"/>
      <c r="AF341" s="981"/>
      <c r="AG341" s="98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986">
        <v>9</v>
      </c>
      <c r="B342" s="98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1"/>
      <c r="AD342" s="981"/>
      <c r="AE342" s="981"/>
      <c r="AF342" s="981"/>
      <c r="AG342" s="98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986">
        <v>10</v>
      </c>
      <c r="B343" s="98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1"/>
      <c r="AD343" s="981"/>
      <c r="AE343" s="981"/>
      <c r="AF343" s="981"/>
      <c r="AG343" s="98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986">
        <v>11</v>
      </c>
      <c r="B344" s="98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1"/>
      <c r="AD344" s="981"/>
      <c r="AE344" s="981"/>
      <c r="AF344" s="981"/>
      <c r="AG344" s="98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986">
        <v>12</v>
      </c>
      <c r="B345" s="98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1"/>
      <c r="AD345" s="981"/>
      <c r="AE345" s="981"/>
      <c r="AF345" s="981"/>
      <c r="AG345" s="98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986">
        <v>13</v>
      </c>
      <c r="B346" s="98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1"/>
      <c r="AD346" s="981"/>
      <c r="AE346" s="981"/>
      <c r="AF346" s="981"/>
      <c r="AG346" s="98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986">
        <v>14</v>
      </c>
      <c r="B347" s="98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1"/>
      <c r="AD347" s="981"/>
      <c r="AE347" s="981"/>
      <c r="AF347" s="981"/>
      <c r="AG347" s="98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986">
        <v>15</v>
      </c>
      <c r="B348" s="98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1"/>
      <c r="AD348" s="981"/>
      <c r="AE348" s="981"/>
      <c r="AF348" s="981"/>
      <c r="AG348" s="98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986">
        <v>16</v>
      </c>
      <c r="B349" s="98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1"/>
      <c r="AD349" s="981"/>
      <c r="AE349" s="981"/>
      <c r="AF349" s="981"/>
      <c r="AG349" s="98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986">
        <v>17</v>
      </c>
      <c r="B350" s="98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1"/>
      <c r="AD350" s="981"/>
      <c r="AE350" s="981"/>
      <c r="AF350" s="981"/>
      <c r="AG350" s="98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986">
        <v>18</v>
      </c>
      <c r="B351" s="98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1"/>
      <c r="AD351" s="981"/>
      <c r="AE351" s="981"/>
      <c r="AF351" s="981"/>
      <c r="AG351" s="98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986">
        <v>19</v>
      </c>
      <c r="B352" s="98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1"/>
      <c r="AD352" s="981"/>
      <c r="AE352" s="981"/>
      <c r="AF352" s="981"/>
      <c r="AG352" s="98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986">
        <v>20</v>
      </c>
      <c r="B353" s="98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1"/>
      <c r="AD353" s="981"/>
      <c r="AE353" s="981"/>
      <c r="AF353" s="981"/>
      <c r="AG353" s="98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986">
        <v>21</v>
      </c>
      <c r="B354" s="98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1"/>
      <c r="AD354" s="981"/>
      <c r="AE354" s="981"/>
      <c r="AF354" s="981"/>
      <c r="AG354" s="98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986">
        <v>22</v>
      </c>
      <c r="B355" s="98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1"/>
      <c r="AD355" s="981"/>
      <c r="AE355" s="981"/>
      <c r="AF355" s="981"/>
      <c r="AG355" s="98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986">
        <v>23</v>
      </c>
      <c r="B356" s="98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1"/>
      <c r="AD356" s="981"/>
      <c r="AE356" s="981"/>
      <c r="AF356" s="981"/>
      <c r="AG356" s="98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986">
        <v>24</v>
      </c>
      <c r="B357" s="98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1"/>
      <c r="AD357" s="981"/>
      <c r="AE357" s="981"/>
      <c r="AF357" s="981"/>
      <c r="AG357" s="98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986">
        <v>25</v>
      </c>
      <c r="B358" s="98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1"/>
      <c r="AD358" s="981"/>
      <c r="AE358" s="981"/>
      <c r="AF358" s="981"/>
      <c r="AG358" s="98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986">
        <v>26</v>
      </c>
      <c r="B359" s="98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1"/>
      <c r="AD359" s="981"/>
      <c r="AE359" s="981"/>
      <c r="AF359" s="981"/>
      <c r="AG359" s="98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986">
        <v>27</v>
      </c>
      <c r="B360" s="98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1"/>
      <c r="AD360" s="981"/>
      <c r="AE360" s="981"/>
      <c r="AF360" s="981"/>
      <c r="AG360" s="98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986">
        <v>28</v>
      </c>
      <c r="B361" s="98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1"/>
      <c r="AD361" s="981"/>
      <c r="AE361" s="981"/>
      <c r="AF361" s="981"/>
      <c r="AG361" s="98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986">
        <v>29</v>
      </c>
      <c r="B362" s="98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1"/>
      <c r="AD362" s="981"/>
      <c r="AE362" s="981"/>
      <c r="AF362" s="981"/>
      <c r="AG362" s="98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986">
        <v>30</v>
      </c>
      <c r="B363" s="98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1"/>
      <c r="AD363" s="981"/>
      <c r="AE363" s="981"/>
      <c r="AF363" s="981"/>
      <c r="AG363" s="98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83"/>
      <c r="B366" s="283"/>
      <c r="C366" s="283" t="s">
        <v>24</v>
      </c>
      <c r="D366" s="283"/>
      <c r="E366" s="283"/>
      <c r="F366" s="283"/>
      <c r="G366" s="283"/>
      <c r="H366" s="283"/>
      <c r="I366" s="283"/>
      <c r="J366" s="983" t="s">
        <v>271</v>
      </c>
      <c r="K366" s="984"/>
      <c r="L366" s="984"/>
      <c r="M366" s="984"/>
      <c r="N366" s="984"/>
      <c r="O366" s="984"/>
      <c r="P366" s="134" t="s">
        <v>25</v>
      </c>
      <c r="Q366" s="134"/>
      <c r="R366" s="134"/>
      <c r="S366" s="134"/>
      <c r="T366" s="134"/>
      <c r="U366" s="134"/>
      <c r="V366" s="134"/>
      <c r="W366" s="134"/>
      <c r="X366" s="134"/>
      <c r="Y366" s="285" t="s">
        <v>312</v>
      </c>
      <c r="Z366" s="286"/>
      <c r="AA366" s="286"/>
      <c r="AB366" s="286"/>
      <c r="AC366" s="983" t="s">
        <v>303</v>
      </c>
      <c r="AD366" s="983"/>
      <c r="AE366" s="983"/>
      <c r="AF366" s="983"/>
      <c r="AG366" s="983"/>
      <c r="AH366" s="285" t="s">
        <v>234</v>
      </c>
      <c r="AI366" s="283"/>
      <c r="AJ366" s="283"/>
      <c r="AK366" s="283"/>
      <c r="AL366" s="283" t="s">
        <v>19</v>
      </c>
      <c r="AM366" s="283"/>
      <c r="AN366" s="283"/>
      <c r="AO366" s="287"/>
      <c r="AP366" s="982" t="s">
        <v>272</v>
      </c>
      <c r="AQ366" s="982"/>
      <c r="AR366" s="982"/>
      <c r="AS366" s="982"/>
      <c r="AT366" s="982"/>
      <c r="AU366" s="982"/>
      <c r="AV366" s="982"/>
      <c r="AW366" s="982"/>
      <c r="AX366" s="982"/>
      <c r="AY366" s="34">
        <f>$AY$364</f>
        <v>0</v>
      </c>
    </row>
    <row r="367" spans="1:51" ht="26.25" hidden="1" customHeight="1" x14ac:dyDescent="0.2">
      <c r="A367" s="986">
        <v>1</v>
      </c>
      <c r="B367" s="98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1"/>
      <c r="AD367" s="981"/>
      <c r="AE367" s="981"/>
      <c r="AF367" s="981"/>
      <c r="AG367" s="98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2">
      <c r="A368" s="986">
        <v>2</v>
      </c>
      <c r="B368" s="98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1"/>
      <c r="AD368" s="981"/>
      <c r="AE368" s="981"/>
      <c r="AF368" s="981"/>
      <c r="AG368" s="98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986">
        <v>3</v>
      </c>
      <c r="B369" s="98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1"/>
      <c r="AD369" s="981"/>
      <c r="AE369" s="981"/>
      <c r="AF369" s="981"/>
      <c r="AG369" s="98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986">
        <v>4</v>
      </c>
      <c r="B370" s="98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1"/>
      <c r="AD370" s="981"/>
      <c r="AE370" s="981"/>
      <c r="AF370" s="981"/>
      <c r="AG370" s="98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986">
        <v>5</v>
      </c>
      <c r="B371" s="98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1"/>
      <c r="AD371" s="981"/>
      <c r="AE371" s="981"/>
      <c r="AF371" s="981"/>
      <c r="AG371" s="98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986">
        <v>6</v>
      </c>
      <c r="B372" s="98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1"/>
      <c r="AD372" s="981"/>
      <c r="AE372" s="981"/>
      <c r="AF372" s="981"/>
      <c r="AG372" s="98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986">
        <v>7</v>
      </c>
      <c r="B373" s="98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1"/>
      <c r="AD373" s="981"/>
      <c r="AE373" s="981"/>
      <c r="AF373" s="981"/>
      <c r="AG373" s="98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986">
        <v>8</v>
      </c>
      <c r="B374" s="98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1"/>
      <c r="AD374" s="981"/>
      <c r="AE374" s="981"/>
      <c r="AF374" s="981"/>
      <c r="AG374" s="98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986">
        <v>9</v>
      </c>
      <c r="B375" s="98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1"/>
      <c r="AD375" s="981"/>
      <c r="AE375" s="981"/>
      <c r="AF375" s="981"/>
      <c r="AG375" s="98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986">
        <v>10</v>
      </c>
      <c r="B376" s="98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1"/>
      <c r="AD376" s="981"/>
      <c r="AE376" s="981"/>
      <c r="AF376" s="981"/>
      <c r="AG376" s="98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986">
        <v>11</v>
      </c>
      <c r="B377" s="98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1"/>
      <c r="AD377" s="981"/>
      <c r="AE377" s="981"/>
      <c r="AF377" s="981"/>
      <c r="AG377" s="98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986">
        <v>12</v>
      </c>
      <c r="B378" s="98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1"/>
      <c r="AD378" s="981"/>
      <c r="AE378" s="981"/>
      <c r="AF378" s="981"/>
      <c r="AG378" s="98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986">
        <v>13</v>
      </c>
      <c r="B379" s="98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1"/>
      <c r="AD379" s="981"/>
      <c r="AE379" s="981"/>
      <c r="AF379" s="981"/>
      <c r="AG379" s="98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986">
        <v>14</v>
      </c>
      <c r="B380" s="98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1"/>
      <c r="AD380" s="981"/>
      <c r="AE380" s="981"/>
      <c r="AF380" s="981"/>
      <c r="AG380" s="98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986">
        <v>15</v>
      </c>
      <c r="B381" s="98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1"/>
      <c r="AD381" s="981"/>
      <c r="AE381" s="981"/>
      <c r="AF381" s="981"/>
      <c r="AG381" s="98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986">
        <v>16</v>
      </c>
      <c r="B382" s="98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1"/>
      <c r="AD382" s="981"/>
      <c r="AE382" s="981"/>
      <c r="AF382" s="981"/>
      <c r="AG382" s="98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986">
        <v>17</v>
      </c>
      <c r="B383" s="98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1"/>
      <c r="AD383" s="981"/>
      <c r="AE383" s="981"/>
      <c r="AF383" s="981"/>
      <c r="AG383" s="98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986">
        <v>18</v>
      </c>
      <c r="B384" s="98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1"/>
      <c r="AD384" s="981"/>
      <c r="AE384" s="981"/>
      <c r="AF384" s="981"/>
      <c r="AG384" s="98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986">
        <v>19</v>
      </c>
      <c r="B385" s="98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1"/>
      <c r="AD385" s="981"/>
      <c r="AE385" s="981"/>
      <c r="AF385" s="981"/>
      <c r="AG385" s="98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986">
        <v>20</v>
      </c>
      <c r="B386" s="98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1"/>
      <c r="AD386" s="981"/>
      <c r="AE386" s="981"/>
      <c r="AF386" s="981"/>
      <c r="AG386" s="98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986">
        <v>21</v>
      </c>
      <c r="B387" s="98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1"/>
      <c r="AD387" s="981"/>
      <c r="AE387" s="981"/>
      <c r="AF387" s="981"/>
      <c r="AG387" s="98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986">
        <v>22</v>
      </c>
      <c r="B388" s="98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1"/>
      <c r="AD388" s="981"/>
      <c r="AE388" s="981"/>
      <c r="AF388" s="981"/>
      <c r="AG388" s="98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986">
        <v>23</v>
      </c>
      <c r="B389" s="98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1"/>
      <c r="AD389" s="981"/>
      <c r="AE389" s="981"/>
      <c r="AF389" s="981"/>
      <c r="AG389" s="98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986">
        <v>24</v>
      </c>
      <c r="B390" s="98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1"/>
      <c r="AD390" s="981"/>
      <c r="AE390" s="981"/>
      <c r="AF390" s="981"/>
      <c r="AG390" s="98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986">
        <v>25</v>
      </c>
      <c r="B391" s="98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1"/>
      <c r="AD391" s="981"/>
      <c r="AE391" s="981"/>
      <c r="AF391" s="981"/>
      <c r="AG391" s="98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986">
        <v>26</v>
      </c>
      <c r="B392" s="98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1"/>
      <c r="AD392" s="981"/>
      <c r="AE392" s="981"/>
      <c r="AF392" s="981"/>
      <c r="AG392" s="98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986">
        <v>27</v>
      </c>
      <c r="B393" s="98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1"/>
      <c r="AD393" s="981"/>
      <c r="AE393" s="981"/>
      <c r="AF393" s="981"/>
      <c r="AG393" s="98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986">
        <v>28</v>
      </c>
      <c r="B394" s="98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1"/>
      <c r="AD394" s="981"/>
      <c r="AE394" s="981"/>
      <c r="AF394" s="981"/>
      <c r="AG394" s="98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986">
        <v>29</v>
      </c>
      <c r="B395" s="98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1"/>
      <c r="AD395" s="981"/>
      <c r="AE395" s="981"/>
      <c r="AF395" s="981"/>
      <c r="AG395" s="98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986">
        <v>30</v>
      </c>
      <c r="B396" s="98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1"/>
      <c r="AD396" s="981"/>
      <c r="AE396" s="981"/>
      <c r="AF396" s="981"/>
      <c r="AG396" s="98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83"/>
      <c r="B399" s="283"/>
      <c r="C399" s="283" t="s">
        <v>24</v>
      </c>
      <c r="D399" s="283"/>
      <c r="E399" s="283"/>
      <c r="F399" s="283"/>
      <c r="G399" s="283"/>
      <c r="H399" s="283"/>
      <c r="I399" s="283"/>
      <c r="J399" s="983" t="s">
        <v>271</v>
      </c>
      <c r="K399" s="984"/>
      <c r="L399" s="984"/>
      <c r="M399" s="984"/>
      <c r="N399" s="984"/>
      <c r="O399" s="984"/>
      <c r="P399" s="134" t="s">
        <v>25</v>
      </c>
      <c r="Q399" s="134"/>
      <c r="R399" s="134"/>
      <c r="S399" s="134"/>
      <c r="T399" s="134"/>
      <c r="U399" s="134"/>
      <c r="V399" s="134"/>
      <c r="W399" s="134"/>
      <c r="X399" s="134"/>
      <c r="Y399" s="285" t="s">
        <v>312</v>
      </c>
      <c r="Z399" s="286"/>
      <c r="AA399" s="286"/>
      <c r="AB399" s="286"/>
      <c r="AC399" s="983" t="s">
        <v>303</v>
      </c>
      <c r="AD399" s="983"/>
      <c r="AE399" s="983"/>
      <c r="AF399" s="983"/>
      <c r="AG399" s="983"/>
      <c r="AH399" s="285" t="s">
        <v>234</v>
      </c>
      <c r="AI399" s="283"/>
      <c r="AJ399" s="283"/>
      <c r="AK399" s="283"/>
      <c r="AL399" s="283" t="s">
        <v>19</v>
      </c>
      <c r="AM399" s="283"/>
      <c r="AN399" s="283"/>
      <c r="AO399" s="287"/>
      <c r="AP399" s="982" t="s">
        <v>272</v>
      </c>
      <c r="AQ399" s="982"/>
      <c r="AR399" s="982"/>
      <c r="AS399" s="982"/>
      <c r="AT399" s="982"/>
      <c r="AU399" s="982"/>
      <c r="AV399" s="982"/>
      <c r="AW399" s="982"/>
      <c r="AX399" s="982"/>
      <c r="AY399" s="34">
        <f>$AY$397</f>
        <v>0</v>
      </c>
    </row>
    <row r="400" spans="1:51" ht="26.25" hidden="1" customHeight="1" x14ac:dyDescent="0.2">
      <c r="A400" s="986">
        <v>1</v>
      </c>
      <c r="B400" s="98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1"/>
      <c r="AD400" s="981"/>
      <c r="AE400" s="981"/>
      <c r="AF400" s="981"/>
      <c r="AG400" s="98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2">
      <c r="A401" s="986">
        <v>2</v>
      </c>
      <c r="B401" s="98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1"/>
      <c r="AD401" s="981"/>
      <c r="AE401" s="981"/>
      <c r="AF401" s="981"/>
      <c r="AG401" s="98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986">
        <v>3</v>
      </c>
      <c r="B402" s="98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1"/>
      <c r="AD402" s="981"/>
      <c r="AE402" s="981"/>
      <c r="AF402" s="981"/>
      <c r="AG402" s="98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986">
        <v>4</v>
      </c>
      <c r="B403" s="98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1"/>
      <c r="AD403" s="981"/>
      <c r="AE403" s="981"/>
      <c r="AF403" s="981"/>
      <c r="AG403" s="98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986">
        <v>5</v>
      </c>
      <c r="B404" s="98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1"/>
      <c r="AD404" s="981"/>
      <c r="AE404" s="981"/>
      <c r="AF404" s="981"/>
      <c r="AG404" s="98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986">
        <v>6</v>
      </c>
      <c r="B405" s="98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1"/>
      <c r="AD405" s="981"/>
      <c r="AE405" s="981"/>
      <c r="AF405" s="981"/>
      <c r="AG405" s="98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986">
        <v>7</v>
      </c>
      <c r="B406" s="98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1"/>
      <c r="AD406" s="981"/>
      <c r="AE406" s="981"/>
      <c r="AF406" s="981"/>
      <c r="AG406" s="98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986">
        <v>8</v>
      </c>
      <c r="B407" s="98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1"/>
      <c r="AD407" s="981"/>
      <c r="AE407" s="981"/>
      <c r="AF407" s="981"/>
      <c r="AG407" s="98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986">
        <v>9</v>
      </c>
      <c r="B408" s="98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1"/>
      <c r="AD408" s="981"/>
      <c r="AE408" s="981"/>
      <c r="AF408" s="981"/>
      <c r="AG408" s="98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986">
        <v>10</v>
      </c>
      <c r="B409" s="98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1"/>
      <c r="AD409" s="981"/>
      <c r="AE409" s="981"/>
      <c r="AF409" s="981"/>
      <c r="AG409" s="98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986">
        <v>11</v>
      </c>
      <c r="B410" s="98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1"/>
      <c r="AD410" s="981"/>
      <c r="AE410" s="981"/>
      <c r="AF410" s="981"/>
      <c r="AG410" s="98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986">
        <v>12</v>
      </c>
      <c r="B411" s="98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1"/>
      <c r="AD411" s="981"/>
      <c r="AE411" s="981"/>
      <c r="AF411" s="981"/>
      <c r="AG411" s="98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986">
        <v>13</v>
      </c>
      <c r="B412" s="98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1"/>
      <c r="AD412" s="981"/>
      <c r="AE412" s="981"/>
      <c r="AF412" s="981"/>
      <c r="AG412" s="98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986">
        <v>14</v>
      </c>
      <c r="B413" s="98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1"/>
      <c r="AD413" s="981"/>
      <c r="AE413" s="981"/>
      <c r="AF413" s="981"/>
      <c r="AG413" s="98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986">
        <v>15</v>
      </c>
      <c r="B414" s="98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1"/>
      <c r="AD414" s="981"/>
      <c r="AE414" s="981"/>
      <c r="AF414" s="981"/>
      <c r="AG414" s="98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986">
        <v>16</v>
      </c>
      <c r="B415" s="98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1"/>
      <c r="AD415" s="981"/>
      <c r="AE415" s="981"/>
      <c r="AF415" s="981"/>
      <c r="AG415" s="98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986">
        <v>17</v>
      </c>
      <c r="B416" s="98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1"/>
      <c r="AD416" s="981"/>
      <c r="AE416" s="981"/>
      <c r="AF416" s="981"/>
      <c r="AG416" s="98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986">
        <v>18</v>
      </c>
      <c r="B417" s="98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1"/>
      <c r="AD417" s="981"/>
      <c r="AE417" s="981"/>
      <c r="AF417" s="981"/>
      <c r="AG417" s="98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986">
        <v>19</v>
      </c>
      <c r="B418" s="98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1"/>
      <c r="AD418" s="981"/>
      <c r="AE418" s="981"/>
      <c r="AF418" s="981"/>
      <c r="AG418" s="98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986">
        <v>20</v>
      </c>
      <c r="B419" s="98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1"/>
      <c r="AD419" s="981"/>
      <c r="AE419" s="981"/>
      <c r="AF419" s="981"/>
      <c r="AG419" s="98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986">
        <v>21</v>
      </c>
      <c r="B420" s="98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1"/>
      <c r="AD420" s="981"/>
      <c r="AE420" s="981"/>
      <c r="AF420" s="981"/>
      <c r="AG420" s="98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986">
        <v>22</v>
      </c>
      <c r="B421" s="98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1"/>
      <c r="AD421" s="981"/>
      <c r="AE421" s="981"/>
      <c r="AF421" s="981"/>
      <c r="AG421" s="98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986">
        <v>23</v>
      </c>
      <c r="B422" s="98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1"/>
      <c r="AD422" s="981"/>
      <c r="AE422" s="981"/>
      <c r="AF422" s="981"/>
      <c r="AG422" s="98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986">
        <v>24</v>
      </c>
      <c r="B423" s="98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1"/>
      <c r="AD423" s="981"/>
      <c r="AE423" s="981"/>
      <c r="AF423" s="981"/>
      <c r="AG423" s="98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986">
        <v>25</v>
      </c>
      <c r="B424" s="98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1"/>
      <c r="AD424" s="981"/>
      <c r="AE424" s="981"/>
      <c r="AF424" s="981"/>
      <c r="AG424" s="98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986">
        <v>26</v>
      </c>
      <c r="B425" s="98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1"/>
      <c r="AD425" s="981"/>
      <c r="AE425" s="981"/>
      <c r="AF425" s="981"/>
      <c r="AG425" s="98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986">
        <v>27</v>
      </c>
      <c r="B426" s="98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1"/>
      <c r="AD426" s="981"/>
      <c r="AE426" s="981"/>
      <c r="AF426" s="981"/>
      <c r="AG426" s="98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986">
        <v>28</v>
      </c>
      <c r="B427" s="98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1"/>
      <c r="AD427" s="981"/>
      <c r="AE427" s="981"/>
      <c r="AF427" s="981"/>
      <c r="AG427" s="98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986">
        <v>29</v>
      </c>
      <c r="B428" s="98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1"/>
      <c r="AD428" s="981"/>
      <c r="AE428" s="981"/>
      <c r="AF428" s="981"/>
      <c r="AG428" s="98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986">
        <v>30</v>
      </c>
      <c r="B429" s="98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1"/>
      <c r="AD429" s="981"/>
      <c r="AE429" s="981"/>
      <c r="AF429" s="981"/>
      <c r="AG429" s="98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83"/>
      <c r="B432" s="283"/>
      <c r="C432" s="283" t="s">
        <v>24</v>
      </c>
      <c r="D432" s="283"/>
      <c r="E432" s="283"/>
      <c r="F432" s="283"/>
      <c r="G432" s="283"/>
      <c r="H432" s="283"/>
      <c r="I432" s="283"/>
      <c r="J432" s="983" t="s">
        <v>271</v>
      </c>
      <c r="K432" s="984"/>
      <c r="L432" s="984"/>
      <c r="M432" s="984"/>
      <c r="N432" s="984"/>
      <c r="O432" s="984"/>
      <c r="P432" s="134" t="s">
        <v>25</v>
      </c>
      <c r="Q432" s="134"/>
      <c r="R432" s="134"/>
      <c r="S432" s="134"/>
      <c r="T432" s="134"/>
      <c r="U432" s="134"/>
      <c r="V432" s="134"/>
      <c r="W432" s="134"/>
      <c r="X432" s="134"/>
      <c r="Y432" s="285" t="s">
        <v>312</v>
      </c>
      <c r="Z432" s="286"/>
      <c r="AA432" s="286"/>
      <c r="AB432" s="286"/>
      <c r="AC432" s="983" t="s">
        <v>303</v>
      </c>
      <c r="AD432" s="983"/>
      <c r="AE432" s="983"/>
      <c r="AF432" s="983"/>
      <c r="AG432" s="983"/>
      <c r="AH432" s="285" t="s">
        <v>234</v>
      </c>
      <c r="AI432" s="283"/>
      <c r="AJ432" s="283"/>
      <c r="AK432" s="283"/>
      <c r="AL432" s="283" t="s">
        <v>19</v>
      </c>
      <c r="AM432" s="283"/>
      <c r="AN432" s="283"/>
      <c r="AO432" s="287"/>
      <c r="AP432" s="982" t="s">
        <v>272</v>
      </c>
      <c r="AQ432" s="982"/>
      <c r="AR432" s="982"/>
      <c r="AS432" s="982"/>
      <c r="AT432" s="982"/>
      <c r="AU432" s="982"/>
      <c r="AV432" s="982"/>
      <c r="AW432" s="982"/>
      <c r="AX432" s="982"/>
      <c r="AY432" s="34">
        <f>$AY$430</f>
        <v>0</v>
      </c>
    </row>
    <row r="433" spans="1:51" ht="26.25" hidden="1" customHeight="1" x14ac:dyDescent="0.2">
      <c r="A433" s="986">
        <v>1</v>
      </c>
      <c r="B433" s="98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1"/>
      <c r="AD433" s="981"/>
      <c r="AE433" s="981"/>
      <c r="AF433" s="981"/>
      <c r="AG433" s="98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986">
        <v>2</v>
      </c>
      <c r="B434" s="98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1"/>
      <c r="AD434" s="981"/>
      <c r="AE434" s="981"/>
      <c r="AF434" s="981"/>
      <c r="AG434" s="98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986">
        <v>3</v>
      </c>
      <c r="B435" s="98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1"/>
      <c r="AD435" s="981"/>
      <c r="AE435" s="981"/>
      <c r="AF435" s="981"/>
      <c r="AG435" s="98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986">
        <v>4</v>
      </c>
      <c r="B436" s="98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1"/>
      <c r="AD436" s="981"/>
      <c r="AE436" s="981"/>
      <c r="AF436" s="981"/>
      <c r="AG436" s="98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986">
        <v>5</v>
      </c>
      <c r="B437" s="98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1"/>
      <c r="AD437" s="981"/>
      <c r="AE437" s="981"/>
      <c r="AF437" s="981"/>
      <c r="AG437" s="98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986">
        <v>6</v>
      </c>
      <c r="B438" s="98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1"/>
      <c r="AD438" s="981"/>
      <c r="AE438" s="981"/>
      <c r="AF438" s="981"/>
      <c r="AG438" s="98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986">
        <v>7</v>
      </c>
      <c r="B439" s="98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1"/>
      <c r="AD439" s="981"/>
      <c r="AE439" s="981"/>
      <c r="AF439" s="981"/>
      <c r="AG439" s="98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986">
        <v>8</v>
      </c>
      <c r="B440" s="98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1"/>
      <c r="AD440" s="981"/>
      <c r="AE440" s="981"/>
      <c r="AF440" s="981"/>
      <c r="AG440" s="98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986">
        <v>9</v>
      </c>
      <c r="B441" s="98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1"/>
      <c r="AD441" s="981"/>
      <c r="AE441" s="981"/>
      <c r="AF441" s="981"/>
      <c r="AG441" s="98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986">
        <v>10</v>
      </c>
      <c r="B442" s="98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1"/>
      <c r="AD442" s="981"/>
      <c r="AE442" s="981"/>
      <c r="AF442" s="981"/>
      <c r="AG442" s="98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986">
        <v>11</v>
      </c>
      <c r="B443" s="98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1"/>
      <c r="AD443" s="981"/>
      <c r="AE443" s="981"/>
      <c r="AF443" s="981"/>
      <c r="AG443" s="98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986">
        <v>12</v>
      </c>
      <c r="B444" s="98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1"/>
      <c r="AD444" s="981"/>
      <c r="AE444" s="981"/>
      <c r="AF444" s="981"/>
      <c r="AG444" s="98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986">
        <v>13</v>
      </c>
      <c r="B445" s="98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1"/>
      <c r="AD445" s="981"/>
      <c r="AE445" s="981"/>
      <c r="AF445" s="981"/>
      <c r="AG445" s="98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986">
        <v>14</v>
      </c>
      <c r="B446" s="98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1"/>
      <c r="AD446" s="981"/>
      <c r="AE446" s="981"/>
      <c r="AF446" s="981"/>
      <c r="AG446" s="98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986">
        <v>15</v>
      </c>
      <c r="B447" s="98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1"/>
      <c r="AD447" s="981"/>
      <c r="AE447" s="981"/>
      <c r="AF447" s="981"/>
      <c r="AG447" s="98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986">
        <v>16</v>
      </c>
      <c r="B448" s="98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1"/>
      <c r="AD448" s="981"/>
      <c r="AE448" s="981"/>
      <c r="AF448" s="981"/>
      <c r="AG448" s="98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986">
        <v>17</v>
      </c>
      <c r="B449" s="98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1"/>
      <c r="AD449" s="981"/>
      <c r="AE449" s="981"/>
      <c r="AF449" s="981"/>
      <c r="AG449" s="98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986">
        <v>18</v>
      </c>
      <c r="B450" s="98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1"/>
      <c r="AD450" s="981"/>
      <c r="AE450" s="981"/>
      <c r="AF450" s="981"/>
      <c r="AG450" s="98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986">
        <v>19</v>
      </c>
      <c r="B451" s="98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1"/>
      <c r="AD451" s="981"/>
      <c r="AE451" s="981"/>
      <c r="AF451" s="981"/>
      <c r="AG451" s="98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986">
        <v>20</v>
      </c>
      <c r="B452" s="98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1"/>
      <c r="AD452" s="981"/>
      <c r="AE452" s="981"/>
      <c r="AF452" s="981"/>
      <c r="AG452" s="98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986">
        <v>21</v>
      </c>
      <c r="B453" s="98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1"/>
      <c r="AD453" s="981"/>
      <c r="AE453" s="981"/>
      <c r="AF453" s="981"/>
      <c r="AG453" s="98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986">
        <v>22</v>
      </c>
      <c r="B454" s="98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1"/>
      <c r="AD454" s="981"/>
      <c r="AE454" s="981"/>
      <c r="AF454" s="981"/>
      <c r="AG454" s="98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986">
        <v>23</v>
      </c>
      <c r="B455" s="98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1"/>
      <c r="AD455" s="981"/>
      <c r="AE455" s="981"/>
      <c r="AF455" s="981"/>
      <c r="AG455" s="98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986">
        <v>24</v>
      </c>
      <c r="B456" s="98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1"/>
      <c r="AD456" s="981"/>
      <c r="AE456" s="981"/>
      <c r="AF456" s="981"/>
      <c r="AG456" s="98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986">
        <v>25</v>
      </c>
      <c r="B457" s="98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1"/>
      <c r="AD457" s="981"/>
      <c r="AE457" s="981"/>
      <c r="AF457" s="981"/>
      <c r="AG457" s="98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986">
        <v>26</v>
      </c>
      <c r="B458" s="98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1"/>
      <c r="AD458" s="981"/>
      <c r="AE458" s="981"/>
      <c r="AF458" s="981"/>
      <c r="AG458" s="98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986">
        <v>27</v>
      </c>
      <c r="B459" s="98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1"/>
      <c r="AD459" s="981"/>
      <c r="AE459" s="981"/>
      <c r="AF459" s="981"/>
      <c r="AG459" s="98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986">
        <v>28</v>
      </c>
      <c r="B460" s="98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1"/>
      <c r="AD460" s="981"/>
      <c r="AE460" s="981"/>
      <c r="AF460" s="981"/>
      <c r="AG460" s="98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986">
        <v>29</v>
      </c>
      <c r="B461" s="98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1"/>
      <c r="AD461" s="981"/>
      <c r="AE461" s="981"/>
      <c r="AF461" s="981"/>
      <c r="AG461" s="98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986">
        <v>30</v>
      </c>
      <c r="B462" s="98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1"/>
      <c r="AD462" s="981"/>
      <c r="AE462" s="981"/>
      <c r="AF462" s="981"/>
      <c r="AG462" s="98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83"/>
      <c r="B465" s="283"/>
      <c r="C465" s="283" t="s">
        <v>24</v>
      </c>
      <c r="D465" s="283"/>
      <c r="E465" s="283"/>
      <c r="F465" s="283"/>
      <c r="G465" s="283"/>
      <c r="H465" s="283"/>
      <c r="I465" s="283"/>
      <c r="J465" s="983" t="s">
        <v>271</v>
      </c>
      <c r="K465" s="984"/>
      <c r="L465" s="984"/>
      <c r="M465" s="984"/>
      <c r="N465" s="984"/>
      <c r="O465" s="984"/>
      <c r="P465" s="134" t="s">
        <v>25</v>
      </c>
      <c r="Q465" s="134"/>
      <c r="R465" s="134"/>
      <c r="S465" s="134"/>
      <c r="T465" s="134"/>
      <c r="U465" s="134"/>
      <c r="V465" s="134"/>
      <c r="W465" s="134"/>
      <c r="X465" s="134"/>
      <c r="Y465" s="285" t="s">
        <v>312</v>
      </c>
      <c r="Z465" s="286"/>
      <c r="AA465" s="286"/>
      <c r="AB465" s="286"/>
      <c r="AC465" s="983" t="s">
        <v>303</v>
      </c>
      <c r="AD465" s="983"/>
      <c r="AE465" s="983"/>
      <c r="AF465" s="983"/>
      <c r="AG465" s="983"/>
      <c r="AH465" s="285" t="s">
        <v>234</v>
      </c>
      <c r="AI465" s="283"/>
      <c r="AJ465" s="283"/>
      <c r="AK465" s="283"/>
      <c r="AL465" s="283" t="s">
        <v>19</v>
      </c>
      <c r="AM465" s="283"/>
      <c r="AN465" s="283"/>
      <c r="AO465" s="287"/>
      <c r="AP465" s="982" t="s">
        <v>272</v>
      </c>
      <c r="AQ465" s="982"/>
      <c r="AR465" s="982"/>
      <c r="AS465" s="982"/>
      <c r="AT465" s="982"/>
      <c r="AU465" s="982"/>
      <c r="AV465" s="982"/>
      <c r="AW465" s="982"/>
      <c r="AX465" s="982"/>
      <c r="AY465" s="34">
        <f>$AY$463</f>
        <v>0</v>
      </c>
    </row>
    <row r="466" spans="1:51" ht="26.25" hidden="1" customHeight="1" x14ac:dyDescent="0.2">
      <c r="A466" s="986">
        <v>1</v>
      </c>
      <c r="B466" s="98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1"/>
      <c r="AD466" s="981"/>
      <c r="AE466" s="981"/>
      <c r="AF466" s="981"/>
      <c r="AG466" s="98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986">
        <v>2</v>
      </c>
      <c r="B467" s="98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1"/>
      <c r="AD467" s="981"/>
      <c r="AE467" s="981"/>
      <c r="AF467" s="981"/>
      <c r="AG467" s="98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986">
        <v>3</v>
      </c>
      <c r="B468" s="98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1"/>
      <c r="AD468" s="981"/>
      <c r="AE468" s="981"/>
      <c r="AF468" s="981"/>
      <c r="AG468" s="98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986">
        <v>4</v>
      </c>
      <c r="B469" s="98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1"/>
      <c r="AD469" s="981"/>
      <c r="AE469" s="981"/>
      <c r="AF469" s="981"/>
      <c r="AG469" s="98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986">
        <v>5</v>
      </c>
      <c r="B470" s="98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1"/>
      <c r="AD470" s="981"/>
      <c r="AE470" s="981"/>
      <c r="AF470" s="981"/>
      <c r="AG470" s="98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986">
        <v>6</v>
      </c>
      <c r="B471" s="98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1"/>
      <c r="AD471" s="981"/>
      <c r="AE471" s="981"/>
      <c r="AF471" s="981"/>
      <c r="AG471" s="98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986">
        <v>7</v>
      </c>
      <c r="B472" s="98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1"/>
      <c r="AD472" s="981"/>
      <c r="AE472" s="981"/>
      <c r="AF472" s="981"/>
      <c r="AG472" s="98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986">
        <v>8</v>
      </c>
      <c r="B473" s="98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1"/>
      <c r="AD473" s="981"/>
      <c r="AE473" s="981"/>
      <c r="AF473" s="981"/>
      <c r="AG473" s="98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986">
        <v>9</v>
      </c>
      <c r="B474" s="98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1"/>
      <c r="AD474" s="981"/>
      <c r="AE474" s="981"/>
      <c r="AF474" s="981"/>
      <c r="AG474" s="98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986">
        <v>10</v>
      </c>
      <c r="B475" s="98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1"/>
      <c r="AD475" s="981"/>
      <c r="AE475" s="981"/>
      <c r="AF475" s="981"/>
      <c r="AG475" s="98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986">
        <v>11</v>
      </c>
      <c r="B476" s="98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1"/>
      <c r="AD476" s="981"/>
      <c r="AE476" s="981"/>
      <c r="AF476" s="981"/>
      <c r="AG476" s="98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986">
        <v>12</v>
      </c>
      <c r="B477" s="98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1"/>
      <c r="AD477" s="981"/>
      <c r="AE477" s="981"/>
      <c r="AF477" s="981"/>
      <c r="AG477" s="98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986">
        <v>13</v>
      </c>
      <c r="B478" s="98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1"/>
      <c r="AD478" s="981"/>
      <c r="AE478" s="981"/>
      <c r="AF478" s="981"/>
      <c r="AG478" s="98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986">
        <v>14</v>
      </c>
      <c r="B479" s="98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1"/>
      <c r="AD479" s="981"/>
      <c r="AE479" s="981"/>
      <c r="AF479" s="981"/>
      <c r="AG479" s="98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986">
        <v>15</v>
      </c>
      <c r="B480" s="98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1"/>
      <c r="AD480" s="981"/>
      <c r="AE480" s="981"/>
      <c r="AF480" s="981"/>
      <c r="AG480" s="98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986">
        <v>16</v>
      </c>
      <c r="B481" s="98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1"/>
      <c r="AD481" s="981"/>
      <c r="AE481" s="981"/>
      <c r="AF481" s="981"/>
      <c r="AG481" s="98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986">
        <v>17</v>
      </c>
      <c r="B482" s="98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1"/>
      <c r="AD482" s="981"/>
      <c r="AE482" s="981"/>
      <c r="AF482" s="981"/>
      <c r="AG482" s="98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986">
        <v>18</v>
      </c>
      <c r="B483" s="98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1"/>
      <c r="AD483" s="981"/>
      <c r="AE483" s="981"/>
      <c r="AF483" s="981"/>
      <c r="AG483" s="98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986">
        <v>19</v>
      </c>
      <c r="B484" s="98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1"/>
      <c r="AD484" s="981"/>
      <c r="AE484" s="981"/>
      <c r="AF484" s="981"/>
      <c r="AG484" s="98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986">
        <v>20</v>
      </c>
      <c r="B485" s="98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1"/>
      <c r="AD485" s="981"/>
      <c r="AE485" s="981"/>
      <c r="AF485" s="981"/>
      <c r="AG485" s="98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986">
        <v>21</v>
      </c>
      <c r="B486" s="98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1"/>
      <c r="AD486" s="981"/>
      <c r="AE486" s="981"/>
      <c r="AF486" s="981"/>
      <c r="AG486" s="98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986">
        <v>22</v>
      </c>
      <c r="B487" s="98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1"/>
      <c r="AD487" s="981"/>
      <c r="AE487" s="981"/>
      <c r="AF487" s="981"/>
      <c r="AG487" s="98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986">
        <v>23</v>
      </c>
      <c r="B488" s="98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1"/>
      <c r="AD488" s="981"/>
      <c r="AE488" s="981"/>
      <c r="AF488" s="981"/>
      <c r="AG488" s="98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986">
        <v>24</v>
      </c>
      <c r="B489" s="98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1"/>
      <c r="AD489" s="981"/>
      <c r="AE489" s="981"/>
      <c r="AF489" s="981"/>
      <c r="AG489" s="98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986">
        <v>25</v>
      </c>
      <c r="B490" s="98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1"/>
      <c r="AD490" s="981"/>
      <c r="AE490" s="981"/>
      <c r="AF490" s="981"/>
      <c r="AG490" s="98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986">
        <v>26</v>
      </c>
      <c r="B491" s="98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1"/>
      <c r="AD491" s="981"/>
      <c r="AE491" s="981"/>
      <c r="AF491" s="981"/>
      <c r="AG491" s="98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986">
        <v>27</v>
      </c>
      <c r="B492" s="98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1"/>
      <c r="AD492" s="981"/>
      <c r="AE492" s="981"/>
      <c r="AF492" s="981"/>
      <c r="AG492" s="98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986">
        <v>28</v>
      </c>
      <c r="B493" s="98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1"/>
      <c r="AD493" s="981"/>
      <c r="AE493" s="981"/>
      <c r="AF493" s="981"/>
      <c r="AG493" s="98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986">
        <v>29</v>
      </c>
      <c r="B494" s="98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1"/>
      <c r="AD494" s="981"/>
      <c r="AE494" s="981"/>
      <c r="AF494" s="981"/>
      <c r="AG494" s="98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986">
        <v>30</v>
      </c>
      <c r="B495" s="98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1"/>
      <c r="AD495" s="981"/>
      <c r="AE495" s="981"/>
      <c r="AF495" s="981"/>
      <c r="AG495" s="98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83"/>
      <c r="B498" s="283"/>
      <c r="C498" s="283" t="s">
        <v>24</v>
      </c>
      <c r="D498" s="283"/>
      <c r="E498" s="283"/>
      <c r="F498" s="283"/>
      <c r="G498" s="283"/>
      <c r="H498" s="283"/>
      <c r="I498" s="283"/>
      <c r="J498" s="983" t="s">
        <v>271</v>
      </c>
      <c r="K498" s="984"/>
      <c r="L498" s="984"/>
      <c r="M498" s="984"/>
      <c r="N498" s="984"/>
      <c r="O498" s="984"/>
      <c r="P498" s="134" t="s">
        <v>25</v>
      </c>
      <c r="Q498" s="134"/>
      <c r="R498" s="134"/>
      <c r="S498" s="134"/>
      <c r="T498" s="134"/>
      <c r="U498" s="134"/>
      <c r="V498" s="134"/>
      <c r="W498" s="134"/>
      <c r="X498" s="134"/>
      <c r="Y498" s="285" t="s">
        <v>312</v>
      </c>
      <c r="Z498" s="286"/>
      <c r="AA498" s="286"/>
      <c r="AB498" s="286"/>
      <c r="AC498" s="983" t="s">
        <v>303</v>
      </c>
      <c r="AD498" s="983"/>
      <c r="AE498" s="983"/>
      <c r="AF498" s="983"/>
      <c r="AG498" s="983"/>
      <c r="AH498" s="285" t="s">
        <v>234</v>
      </c>
      <c r="AI498" s="283"/>
      <c r="AJ498" s="283"/>
      <c r="AK498" s="283"/>
      <c r="AL498" s="283" t="s">
        <v>19</v>
      </c>
      <c r="AM498" s="283"/>
      <c r="AN498" s="283"/>
      <c r="AO498" s="287"/>
      <c r="AP498" s="982" t="s">
        <v>272</v>
      </c>
      <c r="AQ498" s="982"/>
      <c r="AR498" s="982"/>
      <c r="AS498" s="982"/>
      <c r="AT498" s="982"/>
      <c r="AU498" s="982"/>
      <c r="AV498" s="982"/>
      <c r="AW498" s="982"/>
      <c r="AX498" s="982"/>
      <c r="AY498" s="34">
        <f>$AY$496</f>
        <v>0</v>
      </c>
    </row>
    <row r="499" spans="1:51" ht="26.25" hidden="1" customHeight="1" x14ac:dyDescent="0.2">
      <c r="A499" s="986">
        <v>1</v>
      </c>
      <c r="B499" s="98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1"/>
      <c r="AD499" s="981"/>
      <c r="AE499" s="981"/>
      <c r="AF499" s="981"/>
      <c r="AG499" s="98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986">
        <v>2</v>
      </c>
      <c r="B500" s="98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1"/>
      <c r="AD500" s="981"/>
      <c r="AE500" s="981"/>
      <c r="AF500" s="981"/>
      <c r="AG500" s="98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986">
        <v>3</v>
      </c>
      <c r="B501" s="98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1"/>
      <c r="AD501" s="981"/>
      <c r="AE501" s="981"/>
      <c r="AF501" s="981"/>
      <c r="AG501" s="98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986">
        <v>4</v>
      </c>
      <c r="B502" s="98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1"/>
      <c r="AD502" s="981"/>
      <c r="AE502" s="981"/>
      <c r="AF502" s="981"/>
      <c r="AG502" s="98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986">
        <v>5</v>
      </c>
      <c r="B503" s="98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1"/>
      <c r="AD503" s="981"/>
      <c r="AE503" s="981"/>
      <c r="AF503" s="981"/>
      <c r="AG503" s="98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986">
        <v>6</v>
      </c>
      <c r="B504" s="98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1"/>
      <c r="AD504" s="981"/>
      <c r="AE504" s="981"/>
      <c r="AF504" s="981"/>
      <c r="AG504" s="98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986">
        <v>7</v>
      </c>
      <c r="B505" s="98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1"/>
      <c r="AD505" s="981"/>
      <c r="AE505" s="981"/>
      <c r="AF505" s="981"/>
      <c r="AG505" s="98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986">
        <v>8</v>
      </c>
      <c r="B506" s="98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1"/>
      <c r="AD506" s="981"/>
      <c r="AE506" s="981"/>
      <c r="AF506" s="981"/>
      <c r="AG506" s="98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986">
        <v>9</v>
      </c>
      <c r="B507" s="98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1"/>
      <c r="AD507" s="981"/>
      <c r="AE507" s="981"/>
      <c r="AF507" s="981"/>
      <c r="AG507" s="98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986">
        <v>10</v>
      </c>
      <c r="B508" s="98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1"/>
      <c r="AD508" s="981"/>
      <c r="AE508" s="981"/>
      <c r="AF508" s="981"/>
      <c r="AG508" s="98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986">
        <v>11</v>
      </c>
      <c r="B509" s="98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1"/>
      <c r="AD509" s="981"/>
      <c r="AE509" s="981"/>
      <c r="AF509" s="981"/>
      <c r="AG509" s="98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986">
        <v>12</v>
      </c>
      <c r="B510" s="98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1"/>
      <c r="AD510" s="981"/>
      <c r="AE510" s="981"/>
      <c r="AF510" s="981"/>
      <c r="AG510" s="98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986">
        <v>13</v>
      </c>
      <c r="B511" s="98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1"/>
      <c r="AD511" s="981"/>
      <c r="AE511" s="981"/>
      <c r="AF511" s="981"/>
      <c r="AG511" s="98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986">
        <v>14</v>
      </c>
      <c r="B512" s="98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1"/>
      <c r="AD512" s="981"/>
      <c r="AE512" s="981"/>
      <c r="AF512" s="981"/>
      <c r="AG512" s="98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986">
        <v>15</v>
      </c>
      <c r="B513" s="98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1"/>
      <c r="AD513" s="981"/>
      <c r="AE513" s="981"/>
      <c r="AF513" s="981"/>
      <c r="AG513" s="98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986">
        <v>16</v>
      </c>
      <c r="B514" s="98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1"/>
      <c r="AD514" s="981"/>
      <c r="AE514" s="981"/>
      <c r="AF514" s="981"/>
      <c r="AG514" s="98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986">
        <v>17</v>
      </c>
      <c r="B515" s="98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1"/>
      <c r="AD515" s="981"/>
      <c r="AE515" s="981"/>
      <c r="AF515" s="981"/>
      <c r="AG515" s="98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986">
        <v>18</v>
      </c>
      <c r="B516" s="98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1"/>
      <c r="AD516" s="981"/>
      <c r="AE516" s="981"/>
      <c r="AF516" s="981"/>
      <c r="AG516" s="98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986">
        <v>19</v>
      </c>
      <c r="B517" s="98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1"/>
      <c r="AD517" s="981"/>
      <c r="AE517" s="981"/>
      <c r="AF517" s="981"/>
      <c r="AG517" s="98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986">
        <v>20</v>
      </c>
      <c r="B518" s="98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1"/>
      <c r="AD518" s="981"/>
      <c r="AE518" s="981"/>
      <c r="AF518" s="981"/>
      <c r="AG518" s="98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986">
        <v>21</v>
      </c>
      <c r="B519" s="98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1"/>
      <c r="AD519" s="981"/>
      <c r="AE519" s="981"/>
      <c r="AF519" s="981"/>
      <c r="AG519" s="98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986">
        <v>22</v>
      </c>
      <c r="B520" s="98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1"/>
      <c r="AD520" s="981"/>
      <c r="AE520" s="981"/>
      <c r="AF520" s="981"/>
      <c r="AG520" s="98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986">
        <v>23</v>
      </c>
      <c r="B521" s="98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1"/>
      <c r="AD521" s="981"/>
      <c r="AE521" s="981"/>
      <c r="AF521" s="981"/>
      <c r="AG521" s="98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986">
        <v>24</v>
      </c>
      <c r="B522" s="98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1"/>
      <c r="AD522" s="981"/>
      <c r="AE522" s="981"/>
      <c r="AF522" s="981"/>
      <c r="AG522" s="98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986">
        <v>25</v>
      </c>
      <c r="B523" s="98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1"/>
      <c r="AD523" s="981"/>
      <c r="AE523" s="981"/>
      <c r="AF523" s="981"/>
      <c r="AG523" s="98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986">
        <v>26</v>
      </c>
      <c r="B524" s="98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1"/>
      <c r="AD524" s="981"/>
      <c r="AE524" s="981"/>
      <c r="AF524" s="981"/>
      <c r="AG524" s="98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986">
        <v>27</v>
      </c>
      <c r="B525" s="98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1"/>
      <c r="AD525" s="981"/>
      <c r="AE525" s="981"/>
      <c r="AF525" s="981"/>
      <c r="AG525" s="98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986">
        <v>28</v>
      </c>
      <c r="B526" s="98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1"/>
      <c r="AD526" s="981"/>
      <c r="AE526" s="981"/>
      <c r="AF526" s="981"/>
      <c r="AG526" s="98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986">
        <v>29</v>
      </c>
      <c r="B527" s="98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1"/>
      <c r="AD527" s="981"/>
      <c r="AE527" s="981"/>
      <c r="AF527" s="981"/>
      <c r="AG527" s="98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986">
        <v>30</v>
      </c>
      <c r="B528" s="98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1"/>
      <c r="AD528" s="981"/>
      <c r="AE528" s="981"/>
      <c r="AF528" s="981"/>
      <c r="AG528" s="98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83"/>
      <c r="B531" s="283"/>
      <c r="C531" s="283" t="s">
        <v>24</v>
      </c>
      <c r="D531" s="283"/>
      <c r="E531" s="283"/>
      <c r="F531" s="283"/>
      <c r="G531" s="283"/>
      <c r="H531" s="283"/>
      <c r="I531" s="283"/>
      <c r="J531" s="983" t="s">
        <v>271</v>
      </c>
      <c r="K531" s="984"/>
      <c r="L531" s="984"/>
      <c r="M531" s="984"/>
      <c r="N531" s="984"/>
      <c r="O531" s="984"/>
      <c r="P531" s="134" t="s">
        <v>25</v>
      </c>
      <c r="Q531" s="134"/>
      <c r="R531" s="134"/>
      <c r="S531" s="134"/>
      <c r="T531" s="134"/>
      <c r="U531" s="134"/>
      <c r="V531" s="134"/>
      <c r="W531" s="134"/>
      <c r="X531" s="134"/>
      <c r="Y531" s="285" t="s">
        <v>312</v>
      </c>
      <c r="Z531" s="286"/>
      <c r="AA531" s="286"/>
      <c r="AB531" s="286"/>
      <c r="AC531" s="983" t="s">
        <v>303</v>
      </c>
      <c r="AD531" s="983"/>
      <c r="AE531" s="983"/>
      <c r="AF531" s="983"/>
      <c r="AG531" s="983"/>
      <c r="AH531" s="285" t="s">
        <v>234</v>
      </c>
      <c r="AI531" s="283"/>
      <c r="AJ531" s="283"/>
      <c r="AK531" s="283"/>
      <c r="AL531" s="283" t="s">
        <v>19</v>
      </c>
      <c r="AM531" s="283"/>
      <c r="AN531" s="283"/>
      <c r="AO531" s="287"/>
      <c r="AP531" s="982" t="s">
        <v>272</v>
      </c>
      <c r="AQ531" s="982"/>
      <c r="AR531" s="982"/>
      <c r="AS531" s="982"/>
      <c r="AT531" s="982"/>
      <c r="AU531" s="982"/>
      <c r="AV531" s="982"/>
      <c r="AW531" s="982"/>
      <c r="AX531" s="982"/>
      <c r="AY531" s="34">
        <f>$AY$529</f>
        <v>0</v>
      </c>
    </row>
    <row r="532" spans="1:51" ht="26.25" hidden="1" customHeight="1" x14ac:dyDescent="0.2">
      <c r="A532" s="986">
        <v>1</v>
      </c>
      <c r="B532" s="98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1"/>
      <c r="AD532" s="981"/>
      <c r="AE532" s="981"/>
      <c r="AF532" s="981"/>
      <c r="AG532" s="98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986">
        <v>2</v>
      </c>
      <c r="B533" s="98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1"/>
      <c r="AD533" s="981"/>
      <c r="AE533" s="981"/>
      <c r="AF533" s="981"/>
      <c r="AG533" s="98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986">
        <v>3</v>
      </c>
      <c r="B534" s="98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1"/>
      <c r="AD534" s="981"/>
      <c r="AE534" s="981"/>
      <c r="AF534" s="981"/>
      <c r="AG534" s="98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986">
        <v>4</v>
      </c>
      <c r="B535" s="98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1"/>
      <c r="AD535" s="981"/>
      <c r="AE535" s="981"/>
      <c r="AF535" s="981"/>
      <c r="AG535" s="98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986">
        <v>5</v>
      </c>
      <c r="B536" s="98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1"/>
      <c r="AD536" s="981"/>
      <c r="AE536" s="981"/>
      <c r="AF536" s="981"/>
      <c r="AG536" s="98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986">
        <v>6</v>
      </c>
      <c r="B537" s="98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1"/>
      <c r="AD537" s="981"/>
      <c r="AE537" s="981"/>
      <c r="AF537" s="981"/>
      <c r="AG537" s="98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986">
        <v>7</v>
      </c>
      <c r="B538" s="98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1"/>
      <c r="AD538" s="981"/>
      <c r="AE538" s="981"/>
      <c r="AF538" s="981"/>
      <c r="AG538" s="98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986">
        <v>8</v>
      </c>
      <c r="B539" s="98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1"/>
      <c r="AD539" s="981"/>
      <c r="AE539" s="981"/>
      <c r="AF539" s="981"/>
      <c r="AG539" s="98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986">
        <v>9</v>
      </c>
      <c r="B540" s="98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1"/>
      <c r="AD540" s="981"/>
      <c r="AE540" s="981"/>
      <c r="AF540" s="981"/>
      <c r="AG540" s="98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986">
        <v>10</v>
      </c>
      <c r="B541" s="98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1"/>
      <c r="AD541" s="981"/>
      <c r="AE541" s="981"/>
      <c r="AF541" s="981"/>
      <c r="AG541" s="98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986">
        <v>11</v>
      </c>
      <c r="B542" s="98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1"/>
      <c r="AD542" s="981"/>
      <c r="AE542" s="981"/>
      <c r="AF542" s="981"/>
      <c r="AG542" s="98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986">
        <v>12</v>
      </c>
      <c r="B543" s="98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1"/>
      <c r="AD543" s="981"/>
      <c r="AE543" s="981"/>
      <c r="AF543" s="981"/>
      <c r="AG543" s="98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986">
        <v>13</v>
      </c>
      <c r="B544" s="98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1"/>
      <c r="AD544" s="981"/>
      <c r="AE544" s="981"/>
      <c r="AF544" s="981"/>
      <c r="AG544" s="98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986">
        <v>14</v>
      </c>
      <c r="B545" s="98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1"/>
      <c r="AD545" s="981"/>
      <c r="AE545" s="981"/>
      <c r="AF545" s="981"/>
      <c r="AG545" s="98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986">
        <v>15</v>
      </c>
      <c r="B546" s="98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1"/>
      <c r="AD546" s="981"/>
      <c r="AE546" s="981"/>
      <c r="AF546" s="981"/>
      <c r="AG546" s="98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986">
        <v>16</v>
      </c>
      <c r="B547" s="98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1"/>
      <c r="AD547" s="981"/>
      <c r="AE547" s="981"/>
      <c r="AF547" s="981"/>
      <c r="AG547" s="98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986">
        <v>17</v>
      </c>
      <c r="B548" s="98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1"/>
      <c r="AD548" s="981"/>
      <c r="AE548" s="981"/>
      <c r="AF548" s="981"/>
      <c r="AG548" s="98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986">
        <v>18</v>
      </c>
      <c r="B549" s="98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1"/>
      <c r="AD549" s="981"/>
      <c r="AE549" s="981"/>
      <c r="AF549" s="981"/>
      <c r="AG549" s="98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986">
        <v>19</v>
      </c>
      <c r="B550" s="98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1"/>
      <c r="AD550" s="981"/>
      <c r="AE550" s="981"/>
      <c r="AF550" s="981"/>
      <c r="AG550" s="98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986">
        <v>20</v>
      </c>
      <c r="B551" s="98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1"/>
      <c r="AD551" s="981"/>
      <c r="AE551" s="981"/>
      <c r="AF551" s="981"/>
      <c r="AG551" s="98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986">
        <v>21</v>
      </c>
      <c r="B552" s="98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1"/>
      <c r="AD552" s="981"/>
      <c r="AE552" s="981"/>
      <c r="AF552" s="981"/>
      <c r="AG552" s="98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986">
        <v>22</v>
      </c>
      <c r="B553" s="98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1"/>
      <c r="AD553" s="981"/>
      <c r="AE553" s="981"/>
      <c r="AF553" s="981"/>
      <c r="AG553" s="98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986">
        <v>23</v>
      </c>
      <c r="B554" s="98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1"/>
      <c r="AD554" s="981"/>
      <c r="AE554" s="981"/>
      <c r="AF554" s="981"/>
      <c r="AG554" s="98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986">
        <v>24</v>
      </c>
      <c r="B555" s="98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1"/>
      <c r="AD555" s="981"/>
      <c r="AE555" s="981"/>
      <c r="AF555" s="981"/>
      <c r="AG555" s="98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986">
        <v>25</v>
      </c>
      <c r="B556" s="98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1"/>
      <c r="AD556" s="981"/>
      <c r="AE556" s="981"/>
      <c r="AF556" s="981"/>
      <c r="AG556" s="98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986">
        <v>26</v>
      </c>
      <c r="B557" s="98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1"/>
      <c r="AD557" s="981"/>
      <c r="AE557" s="981"/>
      <c r="AF557" s="981"/>
      <c r="AG557" s="98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986">
        <v>27</v>
      </c>
      <c r="B558" s="98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1"/>
      <c r="AD558" s="981"/>
      <c r="AE558" s="981"/>
      <c r="AF558" s="981"/>
      <c r="AG558" s="98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986">
        <v>28</v>
      </c>
      <c r="B559" s="98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1"/>
      <c r="AD559" s="981"/>
      <c r="AE559" s="981"/>
      <c r="AF559" s="981"/>
      <c r="AG559" s="98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986">
        <v>29</v>
      </c>
      <c r="B560" s="98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1"/>
      <c r="AD560" s="981"/>
      <c r="AE560" s="981"/>
      <c r="AF560" s="981"/>
      <c r="AG560" s="98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986">
        <v>30</v>
      </c>
      <c r="B561" s="98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1"/>
      <c r="AD561" s="981"/>
      <c r="AE561" s="981"/>
      <c r="AF561" s="981"/>
      <c r="AG561" s="98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83"/>
      <c r="B564" s="283"/>
      <c r="C564" s="283" t="s">
        <v>24</v>
      </c>
      <c r="D564" s="283"/>
      <c r="E564" s="283"/>
      <c r="F564" s="283"/>
      <c r="G564" s="283"/>
      <c r="H564" s="283"/>
      <c r="I564" s="283"/>
      <c r="J564" s="983" t="s">
        <v>271</v>
      </c>
      <c r="K564" s="984"/>
      <c r="L564" s="984"/>
      <c r="M564" s="984"/>
      <c r="N564" s="984"/>
      <c r="O564" s="984"/>
      <c r="P564" s="134" t="s">
        <v>25</v>
      </c>
      <c r="Q564" s="134"/>
      <c r="R564" s="134"/>
      <c r="S564" s="134"/>
      <c r="T564" s="134"/>
      <c r="U564" s="134"/>
      <c r="V564" s="134"/>
      <c r="W564" s="134"/>
      <c r="X564" s="134"/>
      <c r="Y564" s="285" t="s">
        <v>312</v>
      </c>
      <c r="Z564" s="286"/>
      <c r="AA564" s="286"/>
      <c r="AB564" s="286"/>
      <c r="AC564" s="983" t="s">
        <v>303</v>
      </c>
      <c r="AD564" s="983"/>
      <c r="AE564" s="983"/>
      <c r="AF564" s="983"/>
      <c r="AG564" s="983"/>
      <c r="AH564" s="285" t="s">
        <v>234</v>
      </c>
      <c r="AI564" s="283"/>
      <c r="AJ564" s="283"/>
      <c r="AK564" s="283"/>
      <c r="AL564" s="283" t="s">
        <v>19</v>
      </c>
      <c r="AM564" s="283"/>
      <c r="AN564" s="283"/>
      <c r="AO564" s="287"/>
      <c r="AP564" s="982" t="s">
        <v>272</v>
      </c>
      <c r="AQ564" s="982"/>
      <c r="AR564" s="982"/>
      <c r="AS564" s="982"/>
      <c r="AT564" s="982"/>
      <c r="AU564" s="982"/>
      <c r="AV564" s="982"/>
      <c r="AW564" s="982"/>
      <c r="AX564" s="982"/>
      <c r="AY564" s="34">
        <f>$AY$562</f>
        <v>0</v>
      </c>
    </row>
    <row r="565" spans="1:51" ht="26.25" hidden="1" customHeight="1" x14ac:dyDescent="0.2">
      <c r="A565" s="986">
        <v>1</v>
      </c>
      <c r="B565" s="98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1"/>
      <c r="AD565" s="981"/>
      <c r="AE565" s="981"/>
      <c r="AF565" s="981"/>
      <c r="AG565" s="98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986">
        <v>2</v>
      </c>
      <c r="B566" s="98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1"/>
      <c r="AD566" s="981"/>
      <c r="AE566" s="981"/>
      <c r="AF566" s="981"/>
      <c r="AG566" s="98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986">
        <v>3</v>
      </c>
      <c r="B567" s="98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1"/>
      <c r="AD567" s="981"/>
      <c r="AE567" s="981"/>
      <c r="AF567" s="981"/>
      <c r="AG567" s="98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986">
        <v>4</v>
      </c>
      <c r="B568" s="98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1"/>
      <c r="AD568" s="981"/>
      <c r="AE568" s="981"/>
      <c r="AF568" s="981"/>
      <c r="AG568" s="98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986">
        <v>5</v>
      </c>
      <c r="B569" s="98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1"/>
      <c r="AD569" s="981"/>
      <c r="AE569" s="981"/>
      <c r="AF569" s="981"/>
      <c r="AG569" s="98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986">
        <v>6</v>
      </c>
      <c r="B570" s="98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1"/>
      <c r="AD570" s="981"/>
      <c r="AE570" s="981"/>
      <c r="AF570" s="981"/>
      <c r="AG570" s="98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986">
        <v>7</v>
      </c>
      <c r="B571" s="98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1"/>
      <c r="AD571" s="981"/>
      <c r="AE571" s="981"/>
      <c r="AF571" s="981"/>
      <c r="AG571" s="98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986">
        <v>8</v>
      </c>
      <c r="B572" s="98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1"/>
      <c r="AD572" s="981"/>
      <c r="AE572" s="981"/>
      <c r="AF572" s="981"/>
      <c r="AG572" s="98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986">
        <v>9</v>
      </c>
      <c r="B573" s="98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1"/>
      <c r="AD573" s="981"/>
      <c r="AE573" s="981"/>
      <c r="AF573" s="981"/>
      <c r="AG573" s="98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986">
        <v>10</v>
      </c>
      <c r="B574" s="98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1"/>
      <c r="AD574" s="981"/>
      <c r="AE574" s="981"/>
      <c r="AF574" s="981"/>
      <c r="AG574" s="98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986">
        <v>11</v>
      </c>
      <c r="B575" s="98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1"/>
      <c r="AD575" s="981"/>
      <c r="AE575" s="981"/>
      <c r="AF575" s="981"/>
      <c r="AG575" s="98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986">
        <v>12</v>
      </c>
      <c r="B576" s="98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1"/>
      <c r="AD576" s="981"/>
      <c r="AE576" s="981"/>
      <c r="AF576" s="981"/>
      <c r="AG576" s="98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986">
        <v>13</v>
      </c>
      <c r="B577" s="98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1"/>
      <c r="AD577" s="981"/>
      <c r="AE577" s="981"/>
      <c r="AF577" s="981"/>
      <c r="AG577" s="98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986">
        <v>14</v>
      </c>
      <c r="B578" s="98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1"/>
      <c r="AD578" s="981"/>
      <c r="AE578" s="981"/>
      <c r="AF578" s="981"/>
      <c r="AG578" s="98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986">
        <v>15</v>
      </c>
      <c r="B579" s="98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1"/>
      <c r="AD579" s="981"/>
      <c r="AE579" s="981"/>
      <c r="AF579" s="981"/>
      <c r="AG579" s="98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986">
        <v>16</v>
      </c>
      <c r="B580" s="98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1"/>
      <c r="AD580" s="981"/>
      <c r="AE580" s="981"/>
      <c r="AF580" s="981"/>
      <c r="AG580" s="98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986">
        <v>17</v>
      </c>
      <c r="B581" s="98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1"/>
      <c r="AD581" s="981"/>
      <c r="AE581" s="981"/>
      <c r="AF581" s="981"/>
      <c r="AG581" s="98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986">
        <v>18</v>
      </c>
      <c r="B582" s="98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1"/>
      <c r="AD582" s="981"/>
      <c r="AE582" s="981"/>
      <c r="AF582" s="981"/>
      <c r="AG582" s="98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986">
        <v>19</v>
      </c>
      <c r="B583" s="98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1"/>
      <c r="AD583" s="981"/>
      <c r="AE583" s="981"/>
      <c r="AF583" s="981"/>
      <c r="AG583" s="98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986">
        <v>20</v>
      </c>
      <c r="B584" s="98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1"/>
      <c r="AD584" s="981"/>
      <c r="AE584" s="981"/>
      <c r="AF584" s="981"/>
      <c r="AG584" s="98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986">
        <v>21</v>
      </c>
      <c r="B585" s="98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1"/>
      <c r="AD585" s="981"/>
      <c r="AE585" s="981"/>
      <c r="AF585" s="981"/>
      <c r="AG585" s="98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986">
        <v>22</v>
      </c>
      <c r="B586" s="98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1"/>
      <c r="AD586" s="981"/>
      <c r="AE586" s="981"/>
      <c r="AF586" s="981"/>
      <c r="AG586" s="98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986">
        <v>23</v>
      </c>
      <c r="B587" s="98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1"/>
      <c r="AD587" s="981"/>
      <c r="AE587" s="981"/>
      <c r="AF587" s="981"/>
      <c r="AG587" s="98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986">
        <v>24</v>
      </c>
      <c r="B588" s="98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1"/>
      <c r="AD588" s="981"/>
      <c r="AE588" s="981"/>
      <c r="AF588" s="981"/>
      <c r="AG588" s="98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986">
        <v>25</v>
      </c>
      <c r="B589" s="98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1"/>
      <c r="AD589" s="981"/>
      <c r="AE589" s="981"/>
      <c r="AF589" s="981"/>
      <c r="AG589" s="98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986">
        <v>26</v>
      </c>
      <c r="B590" s="98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1"/>
      <c r="AD590" s="981"/>
      <c r="AE590" s="981"/>
      <c r="AF590" s="981"/>
      <c r="AG590" s="98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986">
        <v>27</v>
      </c>
      <c r="B591" s="98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1"/>
      <c r="AD591" s="981"/>
      <c r="AE591" s="981"/>
      <c r="AF591" s="981"/>
      <c r="AG591" s="98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986">
        <v>28</v>
      </c>
      <c r="B592" s="98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1"/>
      <c r="AD592" s="981"/>
      <c r="AE592" s="981"/>
      <c r="AF592" s="981"/>
      <c r="AG592" s="98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986">
        <v>29</v>
      </c>
      <c r="B593" s="98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1"/>
      <c r="AD593" s="981"/>
      <c r="AE593" s="981"/>
      <c r="AF593" s="981"/>
      <c r="AG593" s="98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986">
        <v>30</v>
      </c>
      <c r="B594" s="98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1"/>
      <c r="AD594" s="981"/>
      <c r="AE594" s="981"/>
      <c r="AF594" s="981"/>
      <c r="AG594" s="98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83"/>
      <c r="B597" s="283"/>
      <c r="C597" s="283" t="s">
        <v>24</v>
      </c>
      <c r="D597" s="283"/>
      <c r="E597" s="283"/>
      <c r="F597" s="283"/>
      <c r="G597" s="283"/>
      <c r="H597" s="283"/>
      <c r="I597" s="283"/>
      <c r="J597" s="983" t="s">
        <v>271</v>
      </c>
      <c r="K597" s="984"/>
      <c r="L597" s="984"/>
      <c r="M597" s="984"/>
      <c r="N597" s="984"/>
      <c r="O597" s="984"/>
      <c r="P597" s="134" t="s">
        <v>25</v>
      </c>
      <c r="Q597" s="134"/>
      <c r="R597" s="134"/>
      <c r="S597" s="134"/>
      <c r="T597" s="134"/>
      <c r="U597" s="134"/>
      <c r="V597" s="134"/>
      <c r="W597" s="134"/>
      <c r="X597" s="134"/>
      <c r="Y597" s="285" t="s">
        <v>312</v>
      </c>
      <c r="Z597" s="286"/>
      <c r="AA597" s="286"/>
      <c r="AB597" s="286"/>
      <c r="AC597" s="983" t="s">
        <v>303</v>
      </c>
      <c r="AD597" s="983"/>
      <c r="AE597" s="983"/>
      <c r="AF597" s="983"/>
      <c r="AG597" s="983"/>
      <c r="AH597" s="285" t="s">
        <v>234</v>
      </c>
      <c r="AI597" s="283"/>
      <c r="AJ597" s="283"/>
      <c r="AK597" s="283"/>
      <c r="AL597" s="283" t="s">
        <v>19</v>
      </c>
      <c r="AM597" s="283"/>
      <c r="AN597" s="283"/>
      <c r="AO597" s="287"/>
      <c r="AP597" s="982" t="s">
        <v>272</v>
      </c>
      <c r="AQ597" s="982"/>
      <c r="AR597" s="982"/>
      <c r="AS597" s="982"/>
      <c r="AT597" s="982"/>
      <c r="AU597" s="982"/>
      <c r="AV597" s="982"/>
      <c r="AW597" s="982"/>
      <c r="AX597" s="982"/>
      <c r="AY597" s="34">
        <f>$AY$595</f>
        <v>0</v>
      </c>
    </row>
    <row r="598" spans="1:51" ht="26.25" hidden="1" customHeight="1" x14ac:dyDescent="0.2">
      <c r="A598" s="986">
        <v>1</v>
      </c>
      <c r="B598" s="98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1"/>
      <c r="AD598" s="981"/>
      <c r="AE598" s="981"/>
      <c r="AF598" s="981"/>
      <c r="AG598" s="98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986">
        <v>2</v>
      </c>
      <c r="B599" s="98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1"/>
      <c r="AD599" s="981"/>
      <c r="AE599" s="981"/>
      <c r="AF599" s="981"/>
      <c r="AG599" s="98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986">
        <v>3</v>
      </c>
      <c r="B600" s="98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1"/>
      <c r="AD600" s="981"/>
      <c r="AE600" s="981"/>
      <c r="AF600" s="981"/>
      <c r="AG600" s="98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986">
        <v>4</v>
      </c>
      <c r="B601" s="98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1"/>
      <c r="AD601" s="981"/>
      <c r="AE601" s="981"/>
      <c r="AF601" s="981"/>
      <c r="AG601" s="98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986">
        <v>5</v>
      </c>
      <c r="B602" s="98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1"/>
      <c r="AD602" s="981"/>
      <c r="AE602" s="981"/>
      <c r="AF602" s="981"/>
      <c r="AG602" s="98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986">
        <v>6</v>
      </c>
      <c r="B603" s="98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1"/>
      <c r="AD603" s="981"/>
      <c r="AE603" s="981"/>
      <c r="AF603" s="981"/>
      <c r="AG603" s="98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986">
        <v>7</v>
      </c>
      <c r="B604" s="98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1"/>
      <c r="AD604" s="981"/>
      <c r="AE604" s="981"/>
      <c r="AF604" s="981"/>
      <c r="AG604" s="98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986">
        <v>8</v>
      </c>
      <c r="B605" s="98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1"/>
      <c r="AD605" s="981"/>
      <c r="AE605" s="981"/>
      <c r="AF605" s="981"/>
      <c r="AG605" s="98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986">
        <v>9</v>
      </c>
      <c r="B606" s="98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1"/>
      <c r="AD606" s="981"/>
      <c r="AE606" s="981"/>
      <c r="AF606" s="981"/>
      <c r="AG606" s="98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986">
        <v>10</v>
      </c>
      <c r="B607" s="98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1"/>
      <c r="AD607" s="981"/>
      <c r="AE607" s="981"/>
      <c r="AF607" s="981"/>
      <c r="AG607" s="98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986">
        <v>11</v>
      </c>
      <c r="B608" s="98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1"/>
      <c r="AD608" s="981"/>
      <c r="AE608" s="981"/>
      <c r="AF608" s="981"/>
      <c r="AG608" s="98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986">
        <v>12</v>
      </c>
      <c r="B609" s="98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1"/>
      <c r="AD609" s="981"/>
      <c r="AE609" s="981"/>
      <c r="AF609" s="981"/>
      <c r="AG609" s="98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986">
        <v>13</v>
      </c>
      <c r="B610" s="98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1"/>
      <c r="AD610" s="981"/>
      <c r="AE610" s="981"/>
      <c r="AF610" s="981"/>
      <c r="AG610" s="98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986">
        <v>14</v>
      </c>
      <c r="B611" s="98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1"/>
      <c r="AD611" s="981"/>
      <c r="AE611" s="981"/>
      <c r="AF611" s="981"/>
      <c r="AG611" s="98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986">
        <v>15</v>
      </c>
      <c r="B612" s="98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1"/>
      <c r="AD612" s="981"/>
      <c r="AE612" s="981"/>
      <c r="AF612" s="981"/>
      <c r="AG612" s="98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986">
        <v>16</v>
      </c>
      <c r="B613" s="98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1"/>
      <c r="AD613" s="981"/>
      <c r="AE613" s="981"/>
      <c r="AF613" s="981"/>
      <c r="AG613" s="98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986">
        <v>17</v>
      </c>
      <c r="B614" s="98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1"/>
      <c r="AD614" s="981"/>
      <c r="AE614" s="981"/>
      <c r="AF614" s="981"/>
      <c r="AG614" s="98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986">
        <v>18</v>
      </c>
      <c r="B615" s="98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1"/>
      <c r="AD615" s="981"/>
      <c r="AE615" s="981"/>
      <c r="AF615" s="981"/>
      <c r="AG615" s="98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986">
        <v>19</v>
      </c>
      <c r="B616" s="98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1"/>
      <c r="AD616" s="981"/>
      <c r="AE616" s="981"/>
      <c r="AF616" s="981"/>
      <c r="AG616" s="98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986">
        <v>20</v>
      </c>
      <c r="B617" s="98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1"/>
      <c r="AD617" s="981"/>
      <c r="AE617" s="981"/>
      <c r="AF617" s="981"/>
      <c r="AG617" s="98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986">
        <v>21</v>
      </c>
      <c r="B618" s="98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1"/>
      <c r="AD618" s="981"/>
      <c r="AE618" s="981"/>
      <c r="AF618" s="981"/>
      <c r="AG618" s="98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986">
        <v>22</v>
      </c>
      <c r="B619" s="98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1"/>
      <c r="AD619" s="981"/>
      <c r="AE619" s="981"/>
      <c r="AF619" s="981"/>
      <c r="AG619" s="98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986">
        <v>23</v>
      </c>
      <c r="B620" s="98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1"/>
      <c r="AD620" s="981"/>
      <c r="AE620" s="981"/>
      <c r="AF620" s="981"/>
      <c r="AG620" s="98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986">
        <v>24</v>
      </c>
      <c r="B621" s="98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1"/>
      <c r="AD621" s="981"/>
      <c r="AE621" s="981"/>
      <c r="AF621" s="981"/>
      <c r="AG621" s="98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986">
        <v>25</v>
      </c>
      <c r="B622" s="98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1"/>
      <c r="AD622" s="981"/>
      <c r="AE622" s="981"/>
      <c r="AF622" s="981"/>
      <c r="AG622" s="98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986">
        <v>26</v>
      </c>
      <c r="B623" s="98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1"/>
      <c r="AD623" s="981"/>
      <c r="AE623" s="981"/>
      <c r="AF623" s="981"/>
      <c r="AG623" s="98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986">
        <v>27</v>
      </c>
      <c r="B624" s="98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1"/>
      <c r="AD624" s="981"/>
      <c r="AE624" s="981"/>
      <c r="AF624" s="981"/>
      <c r="AG624" s="98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986">
        <v>28</v>
      </c>
      <c r="B625" s="98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1"/>
      <c r="AD625" s="981"/>
      <c r="AE625" s="981"/>
      <c r="AF625" s="981"/>
      <c r="AG625" s="98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986">
        <v>29</v>
      </c>
      <c r="B626" s="98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1"/>
      <c r="AD626" s="981"/>
      <c r="AE626" s="981"/>
      <c r="AF626" s="981"/>
      <c r="AG626" s="98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986">
        <v>30</v>
      </c>
      <c r="B627" s="98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1"/>
      <c r="AD627" s="981"/>
      <c r="AE627" s="981"/>
      <c r="AF627" s="981"/>
      <c r="AG627" s="98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83"/>
      <c r="B630" s="283"/>
      <c r="C630" s="283" t="s">
        <v>24</v>
      </c>
      <c r="D630" s="283"/>
      <c r="E630" s="283"/>
      <c r="F630" s="283"/>
      <c r="G630" s="283"/>
      <c r="H630" s="283"/>
      <c r="I630" s="283"/>
      <c r="J630" s="983" t="s">
        <v>271</v>
      </c>
      <c r="K630" s="984"/>
      <c r="L630" s="984"/>
      <c r="M630" s="984"/>
      <c r="N630" s="984"/>
      <c r="O630" s="984"/>
      <c r="P630" s="134" t="s">
        <v>25</v>
      </c>
      <c r="Q630" s="134"/>
      <c r="R630" s="134"/>
      <c r="S630" s="134"/>
      <c r="T630" s="134"/>
      <c r="U630" s="134"/>
      <c r="V630" s="134"/>
      <c r="W630" s="134"/>
      <c r="X630" s="134"/>
      <c r="Y630" s="285" t="s">
        <v>312</v>
      </c>
      <c r="Z630" s="286"/>
      <c r="AA630" s="286"/>
      <c r="AB630" s="286"/>
      <c r="AC630" s="983" t="s">
        <v>303</v>
      </c>
      <c r="AD630" s="983"/>
      <c r="AE630" s="983"/>
      <c r="AF630" s="983"/>
      <c r="AG630" s="983"/>
      <c r="AH630" s="285" t="s">
        <v>234</v>
      </c>
      <c r="AI630" s="283"/>
      <c r="AJ630" s="283"/>
      <c r="AK630" s="283"/>
      <c r="AL630" s="283" t="s">
        <v>19</v>
      </c>
      <c r="AM630" s="283"/>
      <c r="AN630" s="283"/>
      <c r="AO630" s="287"/>
      <c r="AP630" s="982" t="s">
        <v>272</v>
      </c>
      <c r="AQ630" s="982"/>
      <c r="AR630" s="982"/>
      <c r="AS630" s="982"/>
      <c r="AT630" s="982"/>
      <c r="AU630" s="982"/>
      <c r="AV630" s="982"/>
      <c r="AW630" s="982"/>
      <c r="AX630" s="982"/>
      <c r="AY630" s="34">
        <f>$AY$628</f>
        <v>0</v>
      </c>
    </row>
    <row r="631" spans="1:51" ht="26.25" hidden="1" customHeight="1" x14ac:dyDescent="0.2">
      <c r="A631" s="986">
        <v>1</v>
      </c>
      <c r="B631" s="98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1"/>
      <c r="AD631" s="981"/>
      <c r="AE631" s="981"/>
      <c r="AF631" s="981"/>
      <c r="AG631" s="98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986">
        <v>2</v>
      </c>
      <c r="B632" s="98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1"/>
      <c r="AD632" s="981"/>
      <c r="AE632" s="981"/>
      <c r="AF632" s="981"/>
      <c r="AG632" s="98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986">
        <v>3</v>
      </c>
      <c r="B633" s="98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1"/>
      <c r="AD633" s="981"/>
      <c r="AE633" s="981"/>
      <c r="AF633" s="981"/>
      <c r="AG633" s="98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986">
        <v>4</v>
      </c>
      <c r="B634" s="98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1"/>
      <c r="AD634" s="981"/>
      <c r="AE634" s="981"/>
      <c r="AF634" s="981"/>
      <c r="AG634" s="98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986">
        <v>5</v>
      </c>
      <c r="B635" s="98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1"/>
      <c r="AD635" s="981"/>
      <c r="AE635" s="981"/>
      <c r="AF635" s="981"/>
      <c r="AG635" s="98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986">
        <v>6</v>
      </c>
      <c r="B636" s="98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1"/>
      <c r="AD636" s="981"/>
      <c r="AE636" s="981"/>
      <c r="AF636" s="981"/>
      <c r="AG636" s="98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986">
        <v>7</v>
      </c>
      <c r="B637" s="98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1"/>
      <c r="AD637" s="981"/>
      <c r="AE637" s="981"/>
      <c r="AF637" s="981"/>
      <c r="AG637" s="98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986">
        <v>8</v>
      </c>
      <c r="B638" s="98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1"/>
      <c r="AD638" s="981"/>
      <c r="AE638" s="981"/>
      <c r="AF638" s="981"/>
      <c r="AG638" s="98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986">
        <v>9</v>
      </c>
      <c r="B639" s="98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1"/>
      <c r="AD639" s="981"/>
      <c r="AE639" s="981"/>
      <c r="AF639" s="981"/>
      <c r="AG639" s="98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986">
        <v>10</v>
      </c>
      <c r="B640" s="98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1"/>
      <c r="AD640" s="981"/>
      <c r="AE640" s="981"/>
      <c r="AF640" s="981"/>
      <c r="AG640" s="98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986">
        <v>11</v>
      </c>
      <c r="B641" s="98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1"/>
      <c r="AD641" s="981"/>
      <c r="AE641" s="981"/>
      <c r="AF641" s="981"/>
      <c r="AG641" s="98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986">
        <v>12</v>
      </c>
      <c r="B642" s="98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1"/>
      <c r="AD642" s="981"/>
      <c r="AE642" s="981"/>
      <c r="AF642" s="981"/>
      <c r="AG642" s="98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986">
        <v>13</v>
      </c>
      <c r="B643" s="98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1"/>
      <c r="AD643" s="981"/>
      <c r="AE643" s="981"/>
      <c r="AF643" s="981"/>
      <c r="AG643" s="98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986">
        <v>14</v>
      </c>
      <c r="B644" s="98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1"/>
      <c r="AD644" s="981"/>
      <c r="AE644" s="981"/>
      <c r="AF644" s="981"/>
      <c r="AG644" s="98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986">
        <v>15</v>
      </c>
      <c r="B645" s="98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1"/>
      <c r="AD645" s="981"/>
      <c r="AE645" s="981"/>
      <c r="AF645" s="981"/>
      <c r="AG645" s="98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986">
        <v>16</v>
      </c>
      <c r="B646" s="98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1"/>
      <c r="AD646" s="981"/>
      <c r="AE646" s="981"/>
      <c r="AF646" s="981"/>
      <c r="AG646" s="98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986">
        <v>17</v>
      </c>
      <c r="B647" s="986">
        <v>1</v>
      </c>
      <c r="C647" s="280"/>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1"/>
      <c r="AD647" s="981"/>
      <c r="AE647" s="981"/>
      <c r="AF647" s="981"/>
      <c r="AG647" s="98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986">
        <v>18</v>
      </c>
      <c r="B648" s="98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1"/>
      <c r="AD648" s="981"/>
      <c r="AE648" s="981"/>
      <c r="AF648" s="981"/>
      <c r="AG648" s="98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986">
        <v>19</v>
      </c>
      <c r="B649" s="98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1"/>
      <c r="AD649" s="981"/>
      <c r="AE649" s="981"/>
      <c r="AF649" s="981"/>
      <c r="AG649" s="98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986">
        <v>20</v>
      </c>
      <c r="B650" s="98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1"/>
      <c r="AD650" s="981"/>
      <c r="AE650" s="981"/>
      <c r="AF650" s="981"/>
      <c r="AG650" s="98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986">
        <v>21</v>
      </c>
      <c r="B651" s="98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1"/>
      <c r="AD651" s="981"/>
      <c r="AE651" s="981"/>
      <c r="AF651" s="981"/>
      <c r="AG651" s="98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986">
        <v>22</v>
      </c>
      <c r="B652" s="98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1"/>
      <c r="AD652" s="981"/>
      <c r="AE652" s="981"/>
      <c r="AF652" s="981"/>
      <c r="AG652" s="98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986">
        <v>23</v>
      </c>
      <c r="B653" s="98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1"/>
      <c r="AD653" s="981"/>
      <c r="AE653" s="981"/>
      <c r="AF653" s="981"/>
      <c r="AG653" s="98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986">
        <v>24</v>
      </c>
      <c r="B654" s="98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1"/>
      <c r="AD654" s="981"/>
      <c r="AE654" s="981"/>
      <c r="AF654" s="981"/>
      <c r="AG654" s="98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986">
        <v>25</v>
      </c>
      <c r="B655" s="98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1"/>
      <c r="AD655" s="981"/>
      <c r="AE655" s="981"/>
      <c r="AF655" s="981"/>
      <c r="AG655" s="98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986">
        <v>26</v>
      </c>
      <c r="B656" s="98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1"/>
      <c r="AD656" s="981"/>
      <c r="AE656" s="981"/>
      <c r="AF656" s="981"/>
      <c r="AG656" s="98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986">
        <v>27</v>
      </c>
      <c r="B657" s="98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1"/>
      <c r="AD657" s="981"/>
      <c r="AE657" s="981"/>
      <c r="AF657" s="981"/>
      <c r="AG657" s="98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986">
        <v>28</v>
      </c>
      <c r="B658" s="98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1"/>
      <c r="AD658" s="981"/>
      <c r="AE658" s="981"/>
      <c r="AF658" s="981"/>
      <c r="AG658" s="98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986">
        <v>29</v>
      </c>
      <c r="B659" s="98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1"/>
      <c r="AD659" s="981"/>
      <c r="AE659" s="981"/>
      <c r="AF659" s="981"/>
      <c r="AG659" s="98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986">
        <v>30</v>
      </c>
      <c r="B660" s="98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1"/>
      <c r="AD660" s="981"/>
      <c r="AE660" s="981"/>
      <c r="AF660" s="981"/>
      <c r="AG660" s="98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83"/>
      <c r="B663" s="283"/>
      <c r="C663" s="283" t="s">
        <v>24</v>
      </c>
      <c r="D663" s="283"/>
      <c r="E663" s="283"/>
      <c r="F663" s="283"/>
      <c r="G663" s="283"/>
      <c r="H663" s="283"/>
      <c r="I663" s="283"/>
      <c r="J663" s="983" t="s">
        <v>271</v>
      </c>
      <c r="K663" s="984"/>
      <c r="L663" s="984"/>
      <c r="M663" s="984"/>
      <c r="N663" s="984"/>
      <c r="O663" s="984"/>
      <c r="P663" s="134" t="s">
        <v>25</v>
      </c>
      <c r="Q663" s="134"/>
      <c r="R663" s="134"/>
      <c r="S663" s="134"/>
      <c r="T663" s="134"/>
      <c r="U663" s="134"/>
      <c r="V663" s="134"/>
      <c r="W663" s="134"/>
      <c r="X663" s="134"/>
      <c r="Y663" s="285" t="s">
        <v>312</v>
      </c>
      <c r="Z663" s="286"/>
      <c r="AA663" s="286"/>
      <c r="AB663" s="286"/>
      <c r="AC663" s="983" t="s">
        <v>303</v>
      </c>
      <c r="AD663" s="983"/>
      <c r="AE663" s="983"/>
      <c r="AF663" s="983"/>
      <c r="AG663" s="983"/>
      <c r="AH663" s="285" t="s">
        <v>234</v>
      </c>
      <c r="AI663" s="283"/>
      <c r="AJ663" s="283"/>
      <c r="AK663" s="283"/>
      <c r="AL663" s="283" t="s">
        <v>19</v>
      </c>
      <c r="AM663" s="283"/>
      <c r="AN663" s="283"/>
      <c r="AO663" s="287"/>
      <c r="AP663" s="982" t="s">
        <v>272</v>
      </c>
      <c r="AQ663" s="982"/>
      <c r="AR663" s="982"/>
      <c r="AS663" s="982"/>
      <c r="AT663" s="982"/>
      <c r="AU663" s="982"/>
      <c r="AV663" s="982"/>
      <c r="AW663" s="982"/>
      <c r="AX663" s="982"/>
      <c r="AY663" s="34">
        <f>$AY$661</f>
        <v>0</v>
      </c>
    </row>
    <row r="664" spans="1:51" ht="26.25" hidden="1" customHeight="1" x14ac:dyDescent="0.2">
      <c r="A664" s="986">
        <v>1</v>
      </c>
      <c r="B664" s="98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1"/>
      <c r="AD664" s="981"/>
      <c r="AE664" s="981"/>
      <c r="AF664" s="981"/>
      <c r="AG664" s="98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986">
        <v>2</v>
      </c>
      <c r="B665" s="98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1"/>
      <c r="AD665" s="981"/>
      <c r="AE665" s="981"/>
      <c r="AF665" s="981"/>
      <c r="AG665" s="98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986">
        <v>3</v>
      </c>
      <c r="B666" s="98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1"/>
      <c r="AD666" s="981"/>
      <c r="AE666" s="981"/>
      <c r="AF666" s="981"/>
      <c r="AG666" s="98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986">
        <v>4</v>
      </c>
      <c r="B667" s="98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1"/>
      <c r="AD667" s="981"/>
      <c r="AE667" s="981"/>
      <c r="AF667" s="981"/>
      <c r="AG667" s="98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986">
        <v>5</v>
      </c>
      <c r="B668" s="98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1"/>
      <c r="AD668" s="981"/>
      <c r="AE668" s="981"/>
      <c r="AF668" s="981"/>
      <c r="AG668" s="98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986">
        <v>6</v>
      </c>
      <c r="B669" s="98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1"/>
      <c r="AD669" s="981"/>
      <c r="AE669" s="981"/>
      <c r="AF669" s="981"/>
      <c r="AG669" s="98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986">
        <v>7</v>
      </c>
      <c r="B670" s="98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1"/>
      <c r="AD670" s="981"/>
      <c r="AE670" s="981"/>
      <c r="AF670" s="981"/>
      <c r="AG670" s="98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986">
        <v>8</v>
      </c>
      <c r="B671" s="98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1"/>
      <c r="AD671" s="981"/>
      <c r="AE671" s="981"/>
      <c r="AF671" s="981"/>
      <c r="AG671" s="98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986">
        <v>9</v>
      </c>
      <c r="B672" s="98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1"/>
      <c r="AD672" s="981"/>
      <c r="AE672" s="981"/>
      <c r="AF672" s="981"/>
      <c r="AG672" s="98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986">
        <v>10</v>
      </c>
      <c r="B673" s="98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1"/>
      <c r="AD673" s="981"/>
      <c r="AE673" s="981"/>
      <c r="AF673" s="981"/>
      <c r="AG673" s="98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986">
        <v>11</v>
      </c>
      <c r="B674" s="98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1"/>
      <c r="AD674" s="981"/>
      <c r="AE674" s="981"/>
      <c r="AF674" s="981"/>
      <c r="AG674" s="98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986">
        <v>12</v>
      </c>
      <c r="B675" s="98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1"/>
      <c r="AD675" s="981"/>
      <c r="AE675" s="981"/>
      <c r="AF675" s="981"/>
      <c r="AG675" s="98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986">
        <v>13</v>
      </c>
      <c r="B676" s="98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1"/>
      <c r="AD676" s="981"/>
      <c r="AE676" s="981"/>
      <c r="AF676" s="981"/>
      <c r="AG676" s="98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986">
        <v>14</v>
      </c>
      <c r="B677" s="98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1"/>
      <c r="AD677" s="981"/>
      <c r="AE677" s="981"/>
      <c r="AF677" s="981"/>
      <c r="AG677" s="98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986">
        <v>15</v>
      </c>
      <c r="B678" s="98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1"/>
      <c r="AD678" s="981"/>
      <c r="AE678" s="981"/>
      <c r="AF678" s="981"/>
      <c r="AG678" s="98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986">
        <v>16</v>
      </c>
      <c r="B679" s="98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1"/>
      <c r="AD679" s="981"/>
      <c r="AE679" s="981"/>
      <c r="AF679" s="981"/>
      <c r="AG679" s="98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986">
        <v>17</v>
      </c>
      <c r="B680" s="98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1"/>
      <c r="AD680" s="981"/>
      <c r="AE680" s="981"/>
      <c r="AF680" s="981"/>
      <c r="AG680" s="98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986">
        <v>18</v>
      </c>
      <c r="B681" s="98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1"/>
      <c r="AD681" s="981"/>
      <c r="AE681" s="981"/>
      <c r="AF681" s="981"/>
      <c r="AG681" s="98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986">
        <v>19</v>
      </c>
      <c r="B682" s="98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1"/>
      <c r="AD682" s="981"/>
      <c r="AE682" s="981"/>
      <c r="AF682" s="981"/>
      <c r="AG682" s="98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986">
        <v>20</v>
      </c>
      <c r="B683" s="98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1"/>
      <c r="AD683" s="981"/>
      <c r="AE683" s="981"/>
      <c r="AF683" s="981"/>
      <c r="AG683" s="98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986">
        <v>21</v>
      </c>
      <c r="B684" s="98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1"/>
      <c r="AD684" s="981"/>
      <c r="AE684" s="981"/>
      <c r="AF684" s="981"/>
      <c r="AG684" s="98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986">
        <v>22</v>
      </c>
      <c r="B685" s="98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1"/>
      <c r="AD685" s="981"/>
      <c r="AE685" s="981"/>
      <c r="AF685" s="981"/>
      <c r="AG685" s="98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986">
        <v>23</v>
      </c>
      <c r="B686" s="98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1"/>
      <c r="AD686" s="981"/>
      <c r="AE686" s="981"/>
      <c r="AF686" s="981"/>
      <c r="AG686" s="98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986">
        <v>24</v>
      </c>
      <c r="B687" s="98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1"/>
      <c r="AD687" s="981"/>
      <c r="AE687" s="981"/>
      <c r="AF687" s="981"/>
      <c r="AG687" s="98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986">
        <v>25</v>
      </c>
      <c r="B688" s="98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1"/>
      <c r="AD688" s="981"/>
      <c r="AE688" s="981"/>
      <c r="AF688" s="981"/>
      <c r="AG688" s="98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986">
        <v>26</v>
      </c>
      <c r="B689" s="98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1"/>
      <c r="AD689" s="981"/>
      <c r="AE689" s="981"/>
      <c r="AF689" s="981"/>
      <c r="AG689" s="98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986">
        <v>27</v>
      </c>
      <c r="B690" s="98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1"/>
      <c r="AD690" s="981"/>
      <c r="AE690" s="981"/>
      <c r="AF690" s="981"/>
      <c r="AG690" s="98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986">
        <v>28</v>
      </c>
      <c r="B691" s="98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1"/>
      <c r="AD691" s="981"/>
      <c r="AE691" s="981"/>
      <c r="AF691" s="981"/>
      <c r="AG691" s="98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986">
        <v>29</v>
      </c>
      <c r="B692" s="98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1"/>
      <c r="AD692" s="981"/>
      <c r="AE692" s="981"/>
      <c r="AF692" s="981"/>
      <c r="AG692" s="98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986">
        <v>30</v>
      </c>
      <c r="B693" s="98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1"/>
      <c r="AD693" s="981"/>
      <c r="AE693" s="981"/>
      <c r="AF693" s="981"/>
      <c r="AG693" s="98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83"/>
      <c r="B696" s="283"/>
      <c r="C696" s="283" t="s">
        <v>24</v>
      </c>
      <c r="D696" s="283"/>
      <c r="E696" s="283"/>
      <c r="F696" s="283"/>
      <c r="G696" s="283"/>
      <c r="H696" s="283"/>
      <c r="I696" s="283"/>
      <c r="J696" s="983" t="s">
        <v>271</v>
      </c>
      <c r="K696" s="984"/>
      <c r="L696" s="984"/>
      <c r="M696" s="984"/>
      <c r="N696" s="984"/>
      <c r="O696" s="984"/>
      <c r="P696" s="134" t="s">
        <v>25</v>
      </c>
      <c r="Q696" s="134"/>
      <c r="R696" s="134"/>
      <c r="S696" s="134"/>
      <c r="T696" s="134"/>
      <c r="U696" s="134"/>
      <c r="V696" s="134"/>
      <c r="W696" s="134"/>
      <c r="X696" s="134"/>
      <c r="Y696" s="285" t="s">
        <v>312</v>
      </c>
      <c r="Z696" s="286"/>
      <c r="AA696" s="286"/>
      <c r="AB696" s="286"/>
      <c r="AC696" s="983" t="s">
        <v>303</v>
      </c>
      <c r="AD696" s="983"/>
      <c r="AE696" s="983"/>
      <c r="AF696" s="983"/>
      <c r="AG696" s="983"/>
      <c r="AH696" s="285" t="s">
        <v>234</v>
      </c>
      <c r="AI696" s="283"/>
      <c r="AJ696" s="283"/>
      <c r="AK696" s="283"/>
      <c r="AL696" s="283" t="s">
        <v>19</v>
      </c>
      <c r="AM696" s="283"/>
      <c r="AN696" s="283"/>
      <c r="AO696" s="287"/>
      <c r="AP696" s="982" t="s">
        <v>272</v>
      </c>
      <c r="AQ696" s="982"/>
      <c r="AR696" s="982"/>
      <c r="AS696" s="982"/>
      <c r="AT696" s="982"/>
      <c r="AU696" s="982"/>
      <c r="AV696" s="982"/>
      <c r="AW696" s="982"/>
      <c r="AX696" s="982"/>
      <c r="AY696" s="34">
        <f>$AY$694</f>
        <v>0</v>
      </c>
    </row>
    <row r="697" spans="1:51" ht="26.25" hidden="1" customHeight="1" x14ac:dyDescent="0.2">
      <c r="A697" s="986">
        <v>1</v>
      </c>
      <c r="B697" s="98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1"/>
      <c r="AD697" s="981"/>
      <c r="AE697" s="981"/>
      <c r="AF697" s="981"/>
      <c r="AG697" s="98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986">
        <v>2</v>
      </c>
      <c r="B698" s="98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1"/>
      <c r="AD698" s="981"/>
      <c r="AE698" s="981"/>
      <c r="AF698" s="981"/>
      <c r="AG698" s="98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986">
        <v>3</v>
      </c>
      <c r="B699" s="98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1"/>
      <c r="AD699" s="981"/>
      <c r="AE699" s="981"/>
      <c r="AF699" s="981"/>
      <c r="AG699" s="98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986">
        <v>4</v>
      </c>
      <c r="B700" s="98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1"/>
      <c r="AD700" s="981"/>
      <c r="AE700" s="981"/>
      <c r="AF700" s="981"/>
      <c r="AG700" s="98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986">
        <v>5</v>
      </c>
      <c r="B701" s="98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1"/>
      <c r="AD701" s="981"/>
      <c r="AE701" s="981"/>
      <c r="AF701" s="981"/>
      <c r="AG701" s="98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986">
        <v>6</v>
      </c>
      <c r="B702" s="98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1"/>
      <c r="AD702" s="981"/>
      <c r="AE702" s="981"/>
      <c r="AF702" s="981"/>
      <c r="AG702" s="98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986">
        <v>7</v>
      </c>
      <c r="B703" s="98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1"/>
      <c r="AD703" s="981"/>
      <c r="AE703" s="981"/>
      <c r="AF703" s="981"/>
      <c r="AG703" s="98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986">
        <v>8</v>
      </c>
      <c r="B704" s="98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1"/>
      <c r="AD704" s="981"/>
      <c r="AE704" s="981"/>
      <c r="AF704" s="981"/>
      <c r="AG704" s="98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986">
        <v>9</v>
      </c>
      <c r="B705" s="98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1"/>
      <c r="AD705" s="981"/>
      <c r="AE705" s="981"/>
      <c r="AF705" s="981"/>
      <c r="AG705" s="98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986">
        <v>10</v>
      </c>
      <c r="B706" s="98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1"/>
      <c r="AD706" s="981"/>
      <c r="AE706" s="981"/>
      <c r="AF706" s="981"/>
      <c r="AG706" s="98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986">
        <v>11</v>
      </c>
      <c r="B707" s="98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1"/>
      <c r="AD707" s="981"/>
      <c r="AE707" s="981"/>
      <c r="AF707" s="981"/>
      <c r="AG707" s="98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986">
        <v>12</v>
      </c>
      <c r="B708" s="98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1"/>
      <c r="AD708" s="981"/>
      <c r="AE708" s="981"/>
      <c r="AF708" s="981"/>
      <c r="AG708" s="98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986">
        <v>13</v>
      </c>
      <c r="B709" s="98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1"/>
      <c r="AD709" s="981"/>
      <c r="AE709" s="981"/>
      <c r="AF709" s="981"/>
      <c r="AG709" s="98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986">
        <v>14</v>
      </c>
      <c r="B710" s="98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1"/>
      <c r="AD710" s="981"/>
      <c r="AE710" s="981"/>
      <c r="AF710" s="981"/>
      <c r="AG710" s="98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986">
        <v>15</v>
      </c>
      <c r="B711" s="98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1"/>
      <c r="AD711" s="981"/>
      <c r="AE711" s="981"/>
      <c r="AF711" s="981"/>
      <c r="AG711" s="98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986">
        <v>16</v>
      </c>
      <c r="B712" s="98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1"/>
      <c r="AD712" s="981"/>
      <c r="AE712" s="981"/>
      <c r="AF712" s="981"/>
      <c r="AG712" s="98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986">
        <v>17</v>
      </c>
      <c r="B713" s="98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1"/>
      <c r="AD713" s="981"/>
      <c r="AE713" s="981"/>
      <c r="AF713" s="981"/>
      <c r="AG713" s="98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986">
        <v>18</v>
      </c>
      <c r="B714" s="98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1"/>
      <c r="AD714" s="981"/>
      <c r="AE714" s="981"/>
      <c r="AF714" s="981"/>
      <c r="AG714" s="98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986">
        <v>19</v>
      </c>
      <c r="B715" s="98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1"/>
      <c r="AD715" s="981"/>
      <c r="AE715" s="981"/>
      <c r="AF715" s="981"/>
      <c r="AG715" s="98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986">
        <v>20</v>
      </c>
      <c r="B716" s="98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1"/>
      <c r="AD716" s="981"/>
      <c r="AE716" s="981"/>
      <c r="AF716" s="981"/>
      <c r="AG716" s="98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986">
        <v>21</v>
      </c>
      <c r="B717" s="98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1"/>
      <c r="AD717" s="981"/>
      <c r="AE717" s="981"/>
      <c r="AF717" s="981"/>
      <c r="AG717" s="98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986">
        <v>22</v>
      </c>
      <c r="B718" s="98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1"/>
      <c r="AD718" s="981"/>
      <c r="AE718" s="981"/>
      <c r="AF718" s="981"/>
      <c r="AG718" s="98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986">
        <v>23</v>
      </c>
      <c r="B719" s="98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1"/>
      <c r="AD719" s="981"/>
      <c r="AE719" s="981"/>
      <c r="AF719" s="981"/>
      <c r="AG719" s="98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986">
        <v>24</v>
      </c>
      <c r="B720" s="98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1"/>
      <c r="AD720" s="981"/>
      <c r="AE720" s="981"/>
      <c r="AF720" s="981"/>
      <c r="AG720" s="98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986">
        <v>25</v>
      </c>
      <c r="B721" s="98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1"/>
      <c r="AD721" s="981"/>
      <c r="AE721" s="981"/>
      <c r="AF721" s="981"/>
      <c r="AG721" s="98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986">
        <v>26</v>
      </c>
      <c r="B722" s="98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1"/>
      <c r="AD722" s="981"/>
      <c r="AE722" s="981"/>
      <c r="AF722" s="981"/>
      <c r="AG722" s="98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986">
        <v>27</v>
      </c>
      <c r="B723" s="98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1"/>
      <c r="AD723" s="981"/>
      <c r="AE723" s="981"/>
      <c r="AF723" s="981"/>
      <c r="AG723" s="98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986">
        <v>28</v>
      </c>
      <c r="B724" s="98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1"/>
      <c r="AD724" s="981"/>
      <c r="AE724" s="981"/>
      <c r="AF724" s="981"/>
      <c r="AG724" s="98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986">
        <v>29</v>
      </c>
      <c r="B725" s="98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1"/>
      <c r="AD725" s="981"/>
      <c r="AE725" s="981"/>
      <c r="AF725" s="981"/>
      <c r="AG725" s="98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986">
        <v>30</v>
      </c>
      <c r="B726" s="98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1"/>
      <c r="AD726" s="981"/>
      <c r="AE726" s="981"/>
      <c r="AF726" s="981"/>
      <c r="AG726" s="98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83"/>
      <c r="B729" s="283"/>
      <c r="C729" s="283" t="s">
        <v>24</v>
      </c>
      <c r="D729" s="283"/>
      <c r="E729" s="283"/>
      <c r="F729" s="283"/>
      <c r="G729" s="283"/>
      <c r="H729" s="283"/>
      <c r="I729" s="283"/>
      <c r="J729" s="983" t="s">
        <v>271</v>
      </c>
      <c r="K729" s="984"/>
      <c r="L729" s="984"/>
      <c r="M729" s="984"/>
      <c r="N729" s="984"/>
      <c r="O729" s="984"/>
      <c r="P729" s="134" t="s">
        <v>25</v>
      </c>
      <c r="Q729" s="134"/>
      <c r="R729" s="134"/>
      <c r="S729" s="134"/>
      <c r="T729" s="134"/>
      <c r="U729" s="134"/>
      <c r="V729" s="134"/>
      <c r="W729" s="134"/>
      <c r="X729" s="134"/>
      <c r="Y729" s="285" t="s">
        <v>312</v>
      </c>
      <c r="Z729" s="286"/>
      <c r="AA729" s="286"/>
      <c r="AB729" s="286"/>
      <c r="AC729" s="983" t="s">
        <v>303</v>
      </c>
      <c r="AD729" s="983"/>
      <c r="AE729" s="983"/>
      <c r="AF729" s="983"/>
      <c r="AG729" s="983"/>
      <c r="AH729" s="285" t="s">
        <v>234</v>
      </c>
      <c r="AI729" s="283"/>
      <c r="AJ729" s="283"/>
      <c r="AK729" s="283"/>
      <c r="AL729" s="283" t="s">
        <v>19</v>
      </c>
      <c r="AM729" s="283"/>
      <c r="AN729" s="283"/>
      <c r="AO729" s="287"/>
      <c r="AP729" s="982" t="s">
        <v>272</v>
      </c>
      <c r="AQ729" s="982"/>
      <c r="AR729" s="982"/>
      <c r="AS729" s="982"/>
      <c r="AT729" s="982"/>
      <c r="AU729" s="982"/>
      <c r="AV729" s="982"/>
      <c r="AW729" s="982"/>
      <c r="AX729" s="982"/>
      <c r="AY729" s="34">
        <f>$AY$727</f>
        <v>0</v>
      </c>
    </row>
    <row r="730" spans="1:51" ht="26.25" hidden="1" customHeight="1" x14ac:dyDescent="0.2">
      <c r="A730" s="986">
        <v>1</v>
      </c>
      <c r="B730" s="98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1"/>
      <c r="AD730" s="981"/>
      <c r="AE730" s="981"/>
      <c r="AF730" s="981"/>
      <c r="AG730" s="98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986">
        <v>2</v>
      </c>
      <c r="B731" s="98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1"/>
      <c r="AD731" s="981"/>
      <c r="AE731" s="981"/>
      <c r="AF731" s="981"/>
      <c r="AG731" s="98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986">
        <v>3</v>
      </c>
      <c r="B732" s="98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1"/>
      <c r="AD732" s="981"/>
      <c r="AE732" s="981"/>
      <c r="AF732" s="981"/>
      <c r="AG732" s="98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986">
        <v>4</v>
      </c>
      <c r="B733" s="98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1"/>
      <c r="AD733" s="981"/>
      <c r="AE733" s="981"/>
      <c r="AF733" s="981"/>
      <c r="AG733" s="98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986">
        <v>5</v>
      </c>
      <c r="B734" s="98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1"/>
      <c r="AD734" s="981"/>
      <c r="AE734" s="981"/>
      <c r="AF734" s="981"/>
      <c r="AG734" s="98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986">
        <v>6</v>
      </c>
      <c r="B735" s="98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1"/>
      <c r="AD735" s="981"/>
      <c r="AE735" s="981"/>
      <c r="AF735" s="981"/>
      <c r="AG735" s="98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986">
        <v>7</v>
      </c>
      <c r="B736" s="98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1"/>
      <c r="AD736" s="981"/>
      <c r="AE736" s="981"/>
      <c r="AF736" s="981"/>
      <c r="AG736" s="98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986">
        <v>8</v>
      </c>
      <c r="B737" s="98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1"/>
      <c r="AD737" s="981"/>
      <c r="AE737" s="981"/>
      <c r="AF737" s="981"/>
      <c r="AG737" s="98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986">
        <v>9</v>
      </c>
      <c r="B738" s="98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1"/>
      <c r="AD738" s="981"/>
      <c r="AE738" s="981"/>
      <c r="AF738" s="981"/>
      <c r="AG738" s="98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986">
        <v>10</v>
      </c>
      <c r="B739" s="98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1"/>
      <c r="AD739" s="981"/>
      <c r="AE739" s="981"/>
      <c r="AF739" s="981"/>
      <c r="AG739" s="98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986">
        <v>11</v>
      </c>
      <c r="B740" s="98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1"/>
      <c r="AD740" s="981"/>
      <c r="AE740" s="981"/>
      <c r="AF740" s="981"/>
      <c r="AG740" s="98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986">
        <v>12</v>
      </c>
      <c r="B741" s="98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1"/>
      <c r="AD741" s="981"/>
      <c r="AE741" s="981"/>
      <c r="AF741" s="981"/>
      <c r="AG741" s="98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986">
        <v>13</v>
      </c>
      <c r="B742" s="98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1"/>
      <c r="AD742" s="981"/>
      <c r="AE742" s="981"/>
      <c r="AF742" s="981"/>
      <c r="AG742" s="98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986">
        <v>14</v>
      </c>
      <c r="B743" s="98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1"/>
      <c r="AD743" s="981"/>
      <c r="AE743" s="981"/>
      <c r="AF743" s="981"/>
      <c r="AG743" s="98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986">
        <v>15</v>
      </c>
      <c r="B744" s="98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1"/>
      <c r="AD744" s="981"/>
      <c r="AE744" s="981"/>
      <c r="AF744" s="981"/>
      <c r="AG744" s="98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986">
        <v>16</v>
      </c>
      <c r="B745" s="98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1"/>
      <c r="AD745" s="981"/>
      <c r="AE745" s="981"/>
      <c r="AF745" s="981"/>
      <c r="AG745" s="98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986">
        <v>17</v>
      </c>
      <c r="B746" s="98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1"/>
      <c r="AD746" s="981"/>
      <c r="AE746" s="981"/>
      <c r="AF746" s="981"/>
      <c r="AG746" s="98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986">
        <v>18</v>
      </c>
      <c r="B747" s="98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1"/>
      <c r="AD747" s="981"/>
      <c r="AE747" s="981"/>
      <c r="AF747" s="981"/>
      <c r="AG747" s="98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986">
        <v>19</v>
      </c>
      <c r="B748" s="98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1"/>
      <c r="AD748" s="981"/>
      <c r="AE748" s="981"/>
      <c r="AF748" s="981"/>
      <c r="AG748" s="98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986">
        <v>20</v>
      </c>
      <c r="B749" s="98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1"/>
      <c r="AD749" s="981"/>
      <c r="AE749" s="981"/>
      <c r="AF749" s="981"/>
      <c r="AG749" s="98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986">
        <v>21</v>
      </c>
      <c r="B750" s="98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1"/>
      <c r="AD750" s="981"/>
      <c r="AE750" s="981"/>
      <c r="AF750" s="981"/>
      <c r="AG750" s="98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986">
        <v>22</v>
      </c>
      <c r="B751" s="98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1"/>
      <c r="AD751" s="981"/>
      <c r="AE751" s="981"/>
      <c r="AF751" s="981"/>
      <c r="AG751" s="98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986">
        <v>23</v>
      </c>
      <c r="B752" s="98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1"/>
      <c r="AD752" s="981"/>
      <c r="AE752" s="981"/>
      <c r="AF752" s="981"/>
      <c r="AG752" s="98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986">
        <v>24</v>
      </c>
      <c r="B753" s="98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1"/>
      <c r="AD753" s="981"/>
      <c r="AE753" s="981"/>
      <c r="AF753" s="981"/>
      <c r="AG753" s="98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986">
        <v>25</v>
      </c>
      <c r="B754" s="98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1"/>
      <c r="AD754" s="981"/>
      <c r="AE754" s="981"/>
      <c r="AF754" s="981"/>
      <c r="AG754" s="98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986">
        <v>26</v>
      </c>
      <c r="B755" s="98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1"/>
      <c r="AD755" s="981"/>
      <c r="AE755" s="981"/>
      <c r="AF755" s="981"/>
      <c r="AG755" s="98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986">
        <v>27</v>
      </c>
      <c r="B756" s="98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1"/>
      <c r="AD756" s="981"/>
      <c r="AE756" s="981"/>
      <c r="AF756" s="981"/>
      <c r="AG756" s="98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986">
        <v>28</v>
      </c>
      <c r="B757" s="98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1"/>
      <c r="AD757" s="981"/>
      <c r="AE757" s="981"/>
      <c r="AF757" s="981"/>
      <c r="AG757" s="98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986">
        <v>29</v>
      </c>
      <c r="B758" s="98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1"/>
      <c r="AD758" s="981"/>
      <c r="AE758" s="981"/>
      <c r="AF758" s="981"/>
      <c r="AG758" s="98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986">
        <v>30</v>
      </c>
      <c r="B759" s="98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1"/>
      <c r="AD759" s="981"/>
      <c r="AE759" s="981"/>
      <c r="AF759" s="981"/>
      <c r="AG759" s="98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83"/>
      <c r="B762" s="283"/>
      <c r="C762" s="283" t="s">
        <v>24</v>
      </c>
      <c r="D762" s="283"/>
      <c r="E762" s="283"/>
      <c r="F762" s="283"/>
      <c r="G762" s="283"/>
      <c r="H762" s="283"/>
      <c r="I762" s="283"/>
      <c r="J762" s="983" t="s">
        <v>271</v>
      </c>
      <c r="K762" s="984"/>
      <c r="L762" s="984"/>
      <c r="M762" s="984"/>
      <c r="N762" s="984"/>
      <c r="O762" s="984"/>
      <c r="P762" s="134" t="s">
        <v>25</v>
      </c>
      <c r="Q762" s="134"/>
      <c r="R762" s="134"/>
      <c r="S762" s="134"/>
      <c r="T762" s="134"/>
      <c r="U762" s="134"/>
      <c r="V762" s="134"/>
      <c r="W762" s="134"/>
      <c r="X762" s="134"/>
      <c r="Y762" s="285" t="s">
        <v>312</v>
      </c>
      <c r="Z762" s="286"/>
      <c r="AA762" s="286"/>
      <c r="AB762" s="286"/>
      <c r="AC762" s="983" t="s">
        <v>303</v>
      </c>
      <c r="AD762" s="983"/>
      <c r="AE762" s="983"/>
      <c r="AF762" s="983"/>
      <c r="AG762" s="983"/>
      <c r="AH762" s="285" t="s">
        <v>234</v>
      </c>
      <c r="AI762" s="283"/>
      <c r="AJ762" s="283"/>
      <c r="AK762" s="283"/>
      <c r="AL762" s="283" t="s">
        <v>19</v>
      </c>
      <c r="AM762" s="283"/>
      <c r="AN762" s="283"/>
      <c r="AO762" s="287"/>
      <c r="AP762" s="982" t="s">
        <v>272</v>
      </c>
      <c r="AQ762" s="982"/>
      <c r="AR762" s="982"/>
      <c r="AS762" s="982"/>
      <c r="AT762" s="982"/>
      <c r="AU762" s="982"/>
      <c r="AV762" s="982"/>
      <c r="AW762" s="982"/>
      <c r="AX762" s="982"/>
      <c r="AY762" s="34">
        <f>$AY$760</f>
        <v>0</v>
      </c>
    </row>
    <row r="763" spans="1:51" ht="26.25" hidden="1" customHeight="1" x14ac:dyDescent="0.2">
      <c r="A763" s="986">
        <v>1</v>
      </c>
      <c r="B763" s="98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1"/>
      <c r="AD763" s="981"/>
      <c r="AE763" s="981"/>
      <c r="AF763" s="981"/>
      <c r="AG763" s="98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986">
        <v>2</v>
      </c>
      <c r="B764" s="98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1"/>
      <c r="AD764" s="981"/>
      <c r="AE764" s="981"/>
      <c r="AF764" s="981"/>
      <c r="AG764" s="98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986">
        <v>3</v>
      </c>
      <c r="B765" s="98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1"/>
      <c r="AD765" s="981"/>
      <c r="AE765" s="981"/>
      <c r="AF765" s="981"/>
      <c r="AG765" s="98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986">
        <v>4</v>
      </c>
      <c r="B766" s="98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1"/>
      <c r="AD766" s="981"/>
      <c r="AE766" s="981"/>
      <c r="AF766" s="981"/>
      <c r="AG766" s="98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986">
        <v>5</v>
      </c>
      <c r="B767" s="98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1"/>
      <c r="AD767" s="981"/>
      <c r="AE767" s="981"/>
      <c r="AF767" s="981"/>
      <c r="AG767" s="98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986">
        <v>6</v>
      </c>
      <c r="B768" s="98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1"/>
      <c r="AD768" s="981"/>
      <c r="AE768" s="981"/>
      <c r="AF768" s="981"/>
      <c r="AG768" s="98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986">
        <v>7</v>
      </c>
      <c r="B769" s="98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1"/>
      <c r="AD769" s="981"/>
      <c r="AE769" s="981"/>
      <c r="AF769" s="981"/>
      <c r="AG769" s="98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986">
        <v>8</v>
      </c>
      <c r="B770" s="98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1"/>
      <c r="AD770" s="981"/>
      <c r="AE770" s="981"/>
      <c r="AF770" s="981"/>
      <c r="AG770" s="98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986">
        <v>9</v>
      </c>
      <c r="B771" s="98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1"/>
      <c r="AD771" s="981"/>
      <c r="AE771" s="981"/>
      <c r="AF771" s="981"/>
      <c r="AG771" s="98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986">
        <v>10</v>
      </c>
      <c r="B772" s="98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1"/>
      <c r="AD772" s="981"/>
      <c r="AE772" s="981"/>
      <c r="AF772" s="981"/>
      <c r="AG772" s="98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986">
        <v>11</v>
      </c>
      <c r="B773" s="98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1"/>
      <c r="AD773" s="981"/>
      <c r="AE773" s="981"/>
      <c r="AF773" s="981"/>
      <c r="AG773" s="98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986">
        <v>12</v>
      </c>
      <c r="B774" s="98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1"/>
      <c r="AD774" s="981"/>
      <c r="AE774" s="981"/>
      <c r="AF774" s="981"/>
      <c r="AG774" s="98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986">
        <v>13</v>
      </c>
      <c r="B775" s="98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1"/>
      <c r="AD775" s="981"/>
      <c r="AE775" s="981"/>
      <c r="AF775" s="981"/>
      <c r="AG775" s="98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986">
        <v>14</v>
      </c>
      <c r="B776" s="98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1"/>
      <c r="AD776" s="981"/>
      <c r="AE776" s="981"/>
      <c r="AF776" s="981"/>
      <c r="AG776" s="98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986">
        <v>15</v>
      </c>
      <c r="B777" s="98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1"/>
      <c r="AD777" s="981"/>
      <c r="AE777" s="981"/>
      <c r="AF777" s="981"/>
      <c r="AG777" s="98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986">
        <v>16</v>
      </c>
      <c r="B778" s="98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1"/>
      <c r="AD778" s="981"/>
      <c r="AE778" s="981"/>
      <c r="AF778" s="981"/>
      <c r="AG778" s="98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986">
        <v>17</v>
      </c>
      <c r="B779" s="98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1"/>
      <c r="AD779" s="981"/>
      <c r="AE779" s="981"/>
      <c r="AF779" s="981"/>
      <c r="AG779" s="98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986">
        <v>18</v>
      </c>
      <c r="B780" s="98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1"/>
      <c r="AD780" s="981"/>
      <c r="AE780" s="981"/>
      <c r="AF780" s="981"/>
      <c r="AG780" s="98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986">
        <v>19</v>
      </c>
      <c r="B781" s="98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1"/>
      <c r="AD781" s="981"/>
      <c r="AE781" s="981"/>
      <c r="AF781" s="981"/>
      <c r="AG781" s="98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986">
        <v>20</v>
      </c>
      <c r="B782" s="98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1"/>
      <c r="AD782" s="981"/>
      <c r="AE782" s="981"/>
      <c r="AF782" s="981"/>
      <c r="AG782" s="98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986">
        <v>21</v>
      </c>
      <c r="B783" s="98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1"/>
      <c r="AD783" s="981"/>
      <c r="AE783" s="981"/>
      <c r="AF783" s="981"/>
      <c r="AG783" s="98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986">
        <v>22</v>
      </c>
      <c r="B784" s="98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1"/>
      <c r="AD784" s="981"/>
      <c r="AE784" s="981"/>
      <c r="AF784" s="981"/>
      <c r="AG784" s="98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986">
        <v>23</v>
      </c>
      <c r="B785" s="98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1"/>
      <c r="AD785" s="981"/>
      <c r="AE785" s="981"/>
      <c r="AF785" s="981"/>
      <c r="AG785" s="98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986">
        <v>24</v>
      </c>
      <c r="B786" s="98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1"/>
      <c r="AD786" s="981"/>
      <c r="AE786" s="981"/>
      <c r="AF786" s="981"/>
      <c r="AG786" s="98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986">
        <v>25</v>
      </c>
      <c r="B787" s="98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1"/>
      <c r="AD787" s="981"/>
      <c r="AE787" s="981"/>
      <c r="AF787" s="981"/>
      <c r="AG787" s="98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986">
        <v>26</v>
      </c>
      <c r="B788" s="98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1"/>
      <c r="AD788" s="981"/>
      <c r="AE788" s="981"/>
      <c r="AF788" s="981"/>
      <c r="AG788" s="98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986">
        <v>27</v>
      </c>
      <c r="B789" s="98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1"/>
      <c r="AD789" s="981"/>
      <c r="AE789" s="981"/>
      <c r="AF789" s="981"/>
      <c r="AG789" s="98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986">
        <v>28</v>
      </c>
      <c r="B790" s="98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1"/>
      <c r="AD790" s="981"/>
      <c r="AE790" s="981"/>
      <c r="AF790" s="981"/>
      <c r="AG790" s="98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986">
        <v>29</v>
      </c>
      <c r="B791" s="98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1"/>
      <c r="AD791" s="981"/>
      <c r="AE791" s="981"/>
      <c r="AF791" s="981"/>
      <c r="AG791" s="98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986">
        <v>30</v>
      </c>
      <c r="B792" s="98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1"/>
      <c r="AD792" s="981"/>
      <c r="AE792" s="981"/>
      <c r="AF792" s="981"/>
      <c r="AG792" s="98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83"/>
      <c r="B795" s="283"/>
      <c r="C795" s="283" t="s">
        <v>24</v>
      </c>
      <c r="D795" s="283"/>
      <c r="E795" s="283"/>
      <c r="F795" s="283"/>
      <c r="G795" s="283"/>
      <c r="H795" s="283"/>
      <c r="I795" s="283"/>
      <c r="J795" s="983" t="s">
        <v>271</v>
      </c>
      <c r="K795" s="984"/>
      <c r="L795" s="984"/>
      <c r="M795" s="984"/>
      <c r="N795" s="984"/>
      <c r="O795" s="984"/>
      <c r="P795" s="134" t="s">
        <v>25</v>
      </c>
      <c r="Q795" s="134"/>
      <c r="R795" s="134"/>
      <c r="S795" s="134"/>
      <c r="T795" s="134"/>
      <c r="U795" s="134"/>
      <c r="V795" s="134"/>
      <c r="W795" s="134"/>
      <c r="X795" s="134"/>
      <c r="Y795" s="285" t="s">
        <v>312</v>
      </c>
      <c r="Z795" s="286"/>
      <c r="AA795" s="286"/>
      <c r="AB795" s="286"/>
      <c r="AC795" s="983" t="s">
        <v>303</v>
      </c>
      <c r="AD795" s="983"/>
      <c r="AE795" s="983"/>
      <c r="AF795" s="983"/>
      <c r="AG795" s="983"/>
      <c r="AH795" s="285" t="s">
        <v>234</v>
      </c>
      <c r="AI795" s="283"/>
      <c r="AJ795" s="283"/>
      <c r="AK795" s="283"/>
      <c r="AL795" s="283" t="s">
        <v>19</v>
      </c>
      <c r="AM795" s="283"/>
      <c r="AN795" s="283"/>
      <c r="AO795" s="287"/>
      <c r="AP795" s="982" t="s">
        <v>272</v>
      </c>
      <c r="AQ795" s="982"/>
      <c r="AR795" s="982"/>
      <c r="AS795" s="982"/>
      <c r="AT795" s="982"/>
      <c r="AU795" s="982"/>
      <c r="AV795" s="982"/>
      <c r="AW795" s="982"/>
      <c r="AX795" s="982"/>
      <c r="AY795" s="34">
        <f>$AY$793</f>
        <v>0</v>
      </c>
    </row>
    <row r="796" spans="1:51" ht="26.25" hidden="1" customHeight="1" x14ac:dyDescent="0.2">
      <c r="A796" s="986">
        <v>1</v>
      </c>
      <c r="B796" s="98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1"/>
      <c r="AD796" s="981"/>
      <c r="AE796" s="981"/>
      <c r="AF796" s="981"/>
      <c r="AG796" s="98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986">
        <v>2</v>
      </c>
      <c r="B797" s="98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1"/>
      <c r="AD797" s="981"/>
      <c r="AE797" s="981"/>
      <c r="AF797" s="981"/>
      <c r="AG797" s="98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986">
        <v>3</v>
      </c>
      <c r="B798" s="98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1"/>
      <c r="AD798" s="981"/>
      <c r="AE798" s="981"/>
      <c r="AF798" s="981"/>
      <c r="AG798" s="98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986">
        <v>4</v>
      </c>
      <c r="B799" s="98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1"/>
      <c r="AD799" s="981"/>
      <c r="AE799" s="981"/>
      <c r="AF799" s="981"/>
      <c r="AG799" s="98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986">
        <v>5</v>
      </c>
      <c r="B800" s="98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1"/>
      <c r="AD800" s="981"/>
      <c r="AE800" s="981"/>
      <c r="AF800" s="981"/>
      <c r="AG800" s="98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986">
        <v>6</v>
      </c>
      <c r="B801" s="98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1"/>
      <c r="AD801" s="981"/>
      <c r="AE801" s="981"/>
      <c r="AF801" s="981"/>
      <c r="AG801" s="98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986">
        <v>7</v>
      </c>
      <c r="B802" s="98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1"/>
      <c r="AD802" s="981"/>
      <c r="AE802" s="981"/>
      <c r="AF802" s="981"/>
      <c r="AG802" s="98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986">
        <v>8</v>
      </c>
      <c r="B803" s="98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1"/>
      <c r="AD803" s="981"/>
      <c r="AE803" s="981"/>
      <c r="AF803" s="981"/>
      <c r="AG803" s="98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986">
        <v>9</v>
      </c>
      <c r="B804" s="98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1"/>
      <c r="AD804" s="981"/>
      <c r="AE804" s="981"/>
      <c r="AF804" s="981"/>
      <c r="AG804" s="98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986">
        <v>10</v>
      </c>
      <c r="B805" s="98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1"/>
      <c r="AD805" s="981"/>
      <c r="AE805" s="981"/>
      <c r="AF805" s="981"/>
      <c r="AG805" s="98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986">
        <v>11</v>
      </c>
      <c r="B806" s="98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1"/>
      <c r="AD806" s="981"/>
      <c r="AE806" s="981"/>
      <c r="AF806" s="981"/>
      <c r="AG806" s="98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986">
        <v>12</v>
      </c>
      <c r="B807" s="98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1"/>
      <c r="AD807" s="981"/>
      <c r="AE807" s="981"/>
      <c r="AF807" s="981"/>
      <c r="AG807" s="98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986">
        <v>13</v>
      </c>
      <c r="B808" s="98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1"/>
      <c r="AD808" s="981"/>
      <c r="AE808" s="981"/>
      <c r="AF808" s="981"/>
      <c r="AG808" s="98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986">
        <v>14</v>
      </c>
      <c r="B809" s="98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1"/>
      <c r="AD809" s="981"/>
      <c r="AE809" s="981"/>
      <c r="AF809" s="981"/>
      <c r="AG809" s="98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986">
        <v>15</v>
      </c>
      <c r="B810" s="98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1"/>
      <c r="AD810" s="981"/>
      <c r="AE810" s="981"/>
      <c r="AF810" s="981"/>
      <c r="AG810" s="98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986">
        <v>16</v>
      </c>
      <c r="B811" s="98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1"/>
      <c r="AD811" s="981"/>
      <c r="AE811" s="981"/>
      <c r="AF811" s="981"/>
      <c r="AG811" s="98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986">
        <v>17</v>
      </c>
      <c r="B812" s="98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1"/>
      <c r="AD812" s="981"/>
      <c r="AE812" s="981"/>
      <c r="AF812" s="981"/>
      <c r="AG812" s="98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986">
        <v>18</v>
      </c>
      <c r="B813" s="98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1"/>
      <c r="AD813" s="981"/>
      <c r="AE813" s="981"/>
      <c r="AF813" s="981"/>
      <c r="AG813" s="98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986">
        <v>19</v>
      </c>
      <c r="B814" s="98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1"/>
      <c r="AD814" s="981"/>
      <c r="AE814" s="981"/>
      <c r="AF814" s="981"/>
      <c r="AG814" s="98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986">
        <v>20</v>
      </c>
      <c r="B815" s="98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1"/>
      <c r="AD815" s="981"/>
      <c r="AE815" s="981"/>
      <c r="AF815" s="981"/>
      <c r="AG815" s="98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986">
        <v>21</v>
      </c>
      <c r="B816" s="98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1"/>
      <c r="AD816" s="981"/>
      <c r="AE816" s="981"/>
      <c r="AF816" s="981"/>
      <c r="AG816" s="98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986">
        <v>22</v>
      </c>
      <c r="B817" s="98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1"/>
      <c r="AD817" s="981"/>
      <c r="AE817" s="981"/>
      <c r="AF817" s="981"/>
      <c r="AG817" s="98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986">
        <v>23</v>
      </c>
      <c r="B818" s="98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1"/>
      <c r="AD818" s="981"/>
      <c r="AE818" s="981"/>
      <c r="AF818" s="981"/>
      <c r="AG818" s="98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986">
        <v>24</v>
      </c>
      <c r="B819" s="98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1"/>
      <c r="AD819" s="981"/>
      <c r="AE819" s="981"/>
      <c r="AF819" s="981"/>
      <c r="AG819" s="98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986">
        <v>25</v>
      </c>
      <c r="B820" s="98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1"/>
      <c r="AD820" s="981"/>
      <c r="AE820" s="981"/>
      <c r="AF820" s="981"/>
      <c r="AG820" s="98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986">
        <v>26</v>
      </c>
      <c r="B821" s="98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1"/>
      <c r="AD821" s="981"/>
      <c r="AE821" s="981"/>
      <c r="AF821" s="981"/>
      <c r="AG821" s="98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986">
        <v>27</v>
      </c>
      <c r="B822" s="98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1"/>
      <c r="AD822" s="981"/>
      <c r="AE822" s="981"/>
      <c r="AF822" s="981"/>
      <c r="AG822" s="98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986">
        <v>28</v>
      </c>
      <c r="B823" s="98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1"/>
      <c r="AD823" s="981"/>
      <c r="AE823" s="981"/>
      <c r="AF823" s="981"/>
      <c r="AG823" s="98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986">
        <v>29</v>
      </c>
      <c r="B824" s="98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1"/>
      <c r="AD824" s="981"/>
      <c r="AE824" s="981"/>
      <c r="AF824" s="981"/>
      <c r="AG824" s="98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986">
        <v>30</v>
      </c>
      <c r="B825" s="98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1"/>
      <c r="AD825" s="981"/>
      <c r="AE825" s="981"/>
      <c r="AF825" s="981"/>
      <c r="AG825" s="98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83"/>
      <c r="B828" s="283"/>
      <c r="C828" s="283" t="s">
        <v>24</v>
      </c>
      <c r="D828" s="283"/>
      <c r="E828" s="283"/>
      <c r="F828" s="283"/>
      <c r="G828" s="283"/>
      <c r="H828" s="283"/>
      <c r="I828" s="283"/>
      <c r="J828" s="983" t="s">
        <v>271</v>
      </c>
      <c r="K828" s="984"/>
      <c r="L828" s="984"/>
      <c r="M828" s="984"/>
      <c r="N828" s="984"/>
      <c r="O828" s="984"/>
      <c r="P828" s="134" t="s">
        <v>25</v>
      </c>
      <c r="Q828" s="134"/>
      <c r="R828" s="134"/>
      <c r="S828" s="134"/>
      <c r="T828" s="134"/>
      <c r="U828" s="134"/>
      <c r="V828" s="134"/>
      <c r="W828" s="134"/>
      <c r="X828" s="134"/>
      <c r="Y828" s="285" t="s">
        <v>312</v>
      </c>
      <c r="Z828" s="286"/>
      <c r="AA828" s="286"/>
      <c r="AB828" s="286"/>
      <c r="AC828" s="983" t="s">
        <v>303</v>
      </c>
      <c r="AD828" s="983"/>
      <c r="AE828" s="983"/>
      <c r="AF828" s="983"/>
      <c r="AG828" s="983"/>
      <c r="AH828" s="285" t="s">
        <v>234</v>
      </c>
      <c r="AI828" s="283"/>
      <c r="AJ828" s="283"/>
      <c r="AK828" s="283"/>
      <c r="AL828" s="283" t="s">
        <v>19</v>
      </c>
      <c r="AM828" s="283"/>
      <c r="AN828" s="283"/>
      <c r="AO828" s="287"/>
      <c r="AP828" s="982" t="s">
        <v>272</v>
      </c>
      <c r="AQ828" s="982"/>
      <c r="AR828" s="982"/>
      <c r="AS828" s="982"/>
      <c r="AT828" s="982"/>
      <c r="AU828" s="982"/>
      <c r="AV828" s="982"/>
      <c r="AW828" s="982"/>
      <c r="AX828" s="982"/>
      <c r="AY828" s="34">
        <f>$AY$826</f>
        <v>0</v>
      </c>
    </row>
    <row r="829" spans="1:51" ht="26.25" hidden="1" customHeight="1" x14ac:dyDescent="0.2">
      <c r="A829" s="986">
        <v>1</v>
      </c>
      <c r="B829" s="98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1"/>
      <c r="AD829" s="981"/>
      <c r="AE829" s="981"/>
      <c r="AF829" s="981"/>
      <c r="AG829" s="98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986">
        <v>2</v>
      </c>
      <c r="B830" s="98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1"/>
      <c r="AD830" s="981"/>
      <c r="AE830" s="981"/>
      <c r="AF830" s="981"/>
      <c r="AG830" s="98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986">
        <v>3</v>
      </c>
      <c r="B831" s="98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1"/>
      <c r="AD831" s="981"/>
      <c r="AE831" s="981"/>
      <c r="AF831" s="981"/>
      <c r="AG831" s="98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986">
        <v>4</v>
      </c>
      <c r="B832" s="98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1"/>
      <c r="AD832" s="981"/>
      <c r="AE832" s="981"/>
      <c r="AF832" s="981"/>
      <c r="AG832" s="98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986">
        <v>5</v>
      </c>
      <c r="B833" s="98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1"/>
      <c r="AD833" s="981"/>
      <c r="AE833" s="981"/>
      <c r="AF833" s="981"/>
      <c r="AG833" s="98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986">
        <v>6</v>
      </c>
      <c r="B834" s="98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1"/>
      <c r="AD834" s="981"/>
      <c r="AE834" s="981"/>
      <c r="AF834" s="981"/>
      <c r="AG834" s="98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986">
        <v>7</v>
      </c>
      <c r="B835" s="98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1"/>
      <c r="AD835" s="981"/>
      <c r="AE835" s="981"/>
      <c r="AF835" s="981"/>
      <c r="AG835" s="98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986">
        <v>8</v>
      </c>
      <c r="B836" s="98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1"/>
      <c r="AD836" s="981"/>
      <c r="AE836" s="981"/>
      <c r="AF836" s="981"/>
      <c r="AG836" s="98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986">
        <v>9</v>
      </c>
      <c r="B837" s="98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1"/>
      <c r="AD837" s="981"/>
      <c r="AE837" s="981"/>
      <c r="AF837" s="981"/>
      <c r="AG837" s="98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986">
        <v>10</v>
      </c>
      <c r="B838" s="98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1"/>
      <c r="AD838" s="981"/>
      <c r="AE838" s="981"/>
      <c r="AF838" s="981"/>
      <c r="AG838" s="98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986">
        <v>11</v>
      </c>
      <c r="B839" s="98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1"/>
      <c r="AD839" s="981"/>
      <c r="AE839" s="981"/>
      <c r="AF839" s="981"/>
      <c r="AG839" s="98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986">
        <v>12</v>
      </c>
      <c r="B840" s="98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1"/>
      <c r="AD840" s="981"/>
      <c r="AE840" s="981"/>
      <c r="AF840" s="981"/>
      <c r="AG840" s="98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986">
        <v>13</v>
      </c>
      <c r="B841" s="98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1"/>
      <c r="AD841" s="981"/>
      <c r="AE841" s="981"/>
      <c r="AF841" s="981"/>
      <c r="AG841" s="98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986">
        <v>14</v>
      </c>
      <c r="B842" s="98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1"/>
      <c r="AD842" s="981"/>
      <c r="AE842" s="981"/>
      <c r="AF842" s="981"/>
      <c r="AG842" s="98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986">
        <v>15</v>
      </c>
      <c r="B843" s="98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1"/>
      <c r="AD843" s="981"/>
      <c r="AE843" s="981"/>
      <c r="AF843" s="981"/>
      <c r="AG843" s="98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986">
        <v>16</v>
      </c>
      <c r="B844" s="98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1"/>
      <c r="AD844" s="981"/>
      <c r="AE844" s="981"/>
      <c r="AF844" s="981"/>
      <c r="AG844" s="98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986">
        <v>17</v>
      </c>
      <c r="B845" s="98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1"/>
      <c r="AD845" s="981"/>
      <c r="AE845" s="981"/>
      <c r="AF845" s="981"/>
      <c r="AG845" s="98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986">
        <v>18</v>
      </c>
      <c r="B846" s="98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1"/>
      <c r="AD846" s="981"/>
      <c r="AE846" s="981"/>
      <c r="AF846" s="981"/>
      <c r="AG846" s="98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986">
        <v>19</v>
      </c>
      <c r="B847" s="98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1"/>
      <c r="AD847" s="981"/>
      <c r="AE847" s="981"/>
      <c r="AF847" s="981"/>
      <c r="AG847" s="98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986">
        <v>20</v>
      </c>
      <c r="B848" s="98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1"/>
      <c r="AD848" s="981"/>
      <c r="AE848" s="981"/>
      <c r="AF848" s="981"/>
      <c r="AG848" s="98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986">
        <v>21</v>
      </c>
      <c r="B849" s="98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1"/>
      <c r="AD849" s="981"/>
      <c r="AE849" s="981"/>
      <c r="AF849" s="981"/>
      <c r="AG849" s="98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986">
        <v>22</v>
      </c>
      <c r="B850" s="98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1"/>
      <c r="AD850" s="981"/>
      <c r="AE850" s="981"/>
      <c r="AF850" s="981"/>
      <c r="AG850" s="98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986">
        <v>23</v>
      </c>
      <c r="B851" s="98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1"/>
      <c r="AD851" s="981"/>
      <c r="AE851" s="981"/>
      <c r="AF851" s="981"/>
      <c r="AG851" s="98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986">
        <v>24</v>
      </c>
      <c r="B852" s="98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1"/>
      <c r="AD852" s="981"/>
      <c r="AE852" s="981"/>
      <c r="AF852" s="981"/>
      <c r="AG852" s="98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986">
        <v>25</v>
      </c>
      <c r="B853" s="98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1"/>
      <c r="AD853" s="981"/>
      <c r="AE853" s="981"/>
      <c r="AF853" s="981"/>
      <c r="AG853" s="98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986">
        <v>26</v>
      </c>
      <c r="B854" s="98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1"/>
      <c r="AD854" s="981"/>
      <c r="AE854" s="981"/>
      <c r="AF854" s="981"/>
      <c r="AG854" s="98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986">
        <v>27</v>
      </c>
      <c r="B855" s="98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1"/>
      <c r="AD855" s="981"/>
      <c r="AE855" s="981"/>
      <c r="AF855" s="981"/>
      <c r="AG855" s="98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986">
        <v>28</v>
      </c>
      <c r="B856" s="98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1"/>
      <c r="AD856" s="981"/>
      <c r="AE856" s="981"/>
      <c r="AF856" s="981"/>
      <c r="AG856" s="98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986">
        <v>29</v>
      </c>
      <c r="B857" s="98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1"/>
      <c r="AD857" s="981"/>
      <c r="AE857" s="981"/>
      <c r="AF857" s="981"/>
      <c r="AG857" s="98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986">
        <v>30</v>
      </c>
      <c r="B858" s="98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1"/>
      <c r="AD858" s="981"/>
      <c r="AE858" s="981"/>
      <c r="AF858" s="981"/>
      <c r="AG858" s="98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83"/>
      <c r="B861" s="283"/>
      <c r="C861" s="283" t="s">
        <v>24</v>
      </c>
      <c r="D861" s="283"/>
      <c r="E861" s="283"/>
      <c r="F861" s="283"/>
      <c r="G861" s="283"/>
      <c r="H861" s="283"/>
      <c r="I861" s="283"/>
      <c r="J861" s="983" t="s">
        <v>271</v>
      </c>
      <c r="K861" s="984"/>
      <c r="L861" s="984"/>
      <c r="M861" s="984"/>
      <c r="N861" s="984"/>
      <c r="O861" s="984"/>
      <c r="P861" s="134" t="s">
        <v>25</v>
      </c>
      <c r="Q861" s="134"/>
      <c r="R861" s="134"/>
      <c r="S861" s="134"/>
      <c r="T861" s="134"/>
      <c r="U861" s="134"/>
      <c r="V861" s="134"/>
      <c r="W861" s="134"/>
      <c r="X861" s="134"/>
      <c r="Y861" s="285" t="s">
        <v>312</v>
      </c>
      <c r="Z861" s="286"/>
      <c r="AA861" s="286"/>
      <c r="AB861" s="286"/>
      <c r="AC861" s="983" t="s">
        <v>303</v>
      </c>
      <c r="AD861" s="983"/>
      <c r="AE861" s="983"/>
      <c r="AF861" s="983"/>
      <c r="AG861" s="983"/>
      <c r="AH861" s="285" t="s">
        <v>234</v>
      </c>
      <c r="AI861" s="283"/>
      <c r="AJ861" s="283"/>
      <c r="AK861" s="283"/>
      <c r="AL861" s="283" t="s">
        <v>19</v>
      </c>
      <c r="AM861" s="283"/>
      <c r="AN861" s="283"/>
      <c r="AO861" s="287"/>
      <c r="AP861" s="982" t="s">
        <v>272</v>
      </c>
      <c r="AQ861" s="982"/>
      <c r="AR861" s="982"/>
      <c r="AS861" s="982"/>
      <c r="AT861" s="982"/>
      <c r="AU861" s="982"/>
      <c r="AV861" s="982"/>
      <c r="AW861" s="982"/>
      <c r="AX861" s="982"/>
      <c r="AY861" s="34">
        <f>$AY$859</f>
        <v>0</v>
      </c>
    </row>
    <row r="862" spans="1:51" ht="26.25" hidden="1" customHeight="1" x14ac:dyDescent="0.2">
      <c r="A862" s="986">
        <v>1</v>
      </c>
      <c r="B862" s="98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1"/>
      <c r="AD862" s="981"/>
      <c r="AE862" s="981"/>
      <c r="AF862" s="981"/>
      <c r="AG862" s="98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986">
        <v>2</v>
      </c>
      <c r="B863" s="98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1"/>
      <c r="AD863" s="981"/>
      <c r="AE863" s="981"/>
      <c r="AF863" s="981"/>
      <c r="AG863" s="98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986">
        <v>3</v>
      </c>
      <c r="B864" s="98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1"/>
      <c r="AD864" s="981"/>
      <c r="AE864" s="981"/>
      <c r="AF864" s="981"/>
      <c r="AG864" s="98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986">
        <v>4</v>
      </c>
      <c r="B865" s="98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1"/>
      <c r="AD865" s="981"/>
      <c r="AE865" s="981"/>
      <c r="AF865" s="981"/>
      <c r="AG865" s="98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986">
        <v>5</v>
      </c>
      <c r="B866" s="98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1"/>
      <c r="AD866" s="981"/>
      <c r="AE866" s="981"/>
      <c r="AF866" s="981"/>
      <c r="AG866" s="98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986">
        <v>6</v>
      </c>
      <c r="B867" s="98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1"/>
      <c r="AD867" s="981"/>
      <c r="AE867" s="981"/>
      <c r="AF867" s="981"/>
      <c r="AG867" s="98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986">
        <v>7</v>
      </c>
      <c r="B868" s="98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1"/>
      <c r="AD868" s="981"/>
      <c r="AE868" s="981"/>
      <c r="AF868" s="981"/>
      <c r="AG868" s="98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986">
        <v>8</v>
      </c>
      <c r="B869" s="98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1"/>
      <c r="AD869" s="981"/>
      <c r="AE869" s="981"/>
      <c r="AF869" s="981"/>
      <c r="AG869" s="98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986">
        <v>9</v>
      </c>
      <c r="B870" s="98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1"/>
      <c r="AD870" s="981"/>
      <c r="AE870" s="981"/>
      <c r="AF870" s="981"/>
      <c r="AG870" s="98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986">
        <v>10</v>
      </c>
      <c r="B871" s="98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1"/>
      <c r="AD871" s="981"/>
      <c r="AE871" s="981"/>
      <c r="AF871" s="981"/>
      <c r="AG871" s="98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986">
        <v>11</v>
      </c>
      <c r="B872" s="98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1"/>
      <c r="AD872" s="981"/>
      <c r="AE872" s="981"/>
      <c r="AF872" s="981"/>
      <c r="AG872" s="98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986">
        <v>12</v>
      </c>
      <c r="B873" s="98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1"/>
      <c r="AD873" s="981"/>
      <c r="AE873" s="981"/>
      <c r="AF873" s="981"/>
      <c r="AG873" s="98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986">
        <v>13</v>
      </c>
      <c r="B874" s="98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1"/>
      <c r="AD874" s="981"/>
      <c r="AE874" s="981"/>
      <c r="AF874" s="981"/>
      <c r="AG874" s="98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986">
        <v>14</v>
      </c>
      <c r="B875" s="98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1"/>
      <c r="AD875" s="981"/>
      <c r="AE875" s="981"/>
      <c r="AF875" s="981"/>
      <c r="AG875" s="98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986">
        <v>15</v>
      </c>
      <c r="B876" s="98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1"/>
      <c r="AD876" s="981"/>
      <c r="AE876" s="981"/>
      <c r="AF876" s="981"/>
      <c r="AG876" s="98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986">
        <v>16</v>
      </c>
      <c r="B877" s="98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1"/>
      <c r="AD877" s="981"/>
      <c r="AE877" s="981"/>
      <c r="AF877" s="981"/>
      <c r="AG877" s="98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986">
        <v>17</v>
      </c>
      <c r="B878" s="98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1"/>
      <c r="AD878" s="981"/>
      <c r="AE878" s="981"/>
      <c r="AF878" s="981"/>
      <c r="AG878" s="98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986">
        <v>18</v>
      </c>
      <c r="B879" s="98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1"/>
      <c r="AD879" s="981"/>
      <c r="AE879" s="981"/>
      <c r="AF879" s="981"/>
      <c r="AG879" s="98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986">
        <v>19</v>
      </c>
      <c r="B880" s="98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1"/>
      <c r="AD880" s="981"/>
      <c r="AE880" s="981"/>
      <c r="AF880" s="981"/>
      <c r="AG880" s="98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986">
        <v>20</v>
      </c>
      <c r="B881" s="98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1"/>
      <c r="AD881" s="981"/>
      <c r="AE881" s="981"/>
      <c r="AF881" s="981"/>
      <c r="AG881" s="98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986">
        <v>21</v>
      </c>
      <c r="B882" s="98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1"/>
      <c r="AD882" s="981"/>
      <c r="AE882" s="981"/>
      <c r="AF882" s="981"/>
      <c r="AG882" s="98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986">
        <v>22</v>
      </c>
      <c r="B883" s="98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1"/>
      <c r="AD883" s="981"/>
      <c r="AE883" s="981"/>
      <c r="AF883" s="981"/>
      <c r="AG883" s="98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986">
        <v>23</v>
      </c>
      <c r="B884" s="98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1"/>
      <c r="AD884" s="981"/>
      <c r="AE884" s="981"/>
      <c r="AF884" s="981"/>
      <c r="AG884" s="98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986">
        <v>24</v>
      </c>
      <c r="B885" s="98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1"/>
      <c r="AD885" s="981"/>
      <c r="AE885" s="981"/>
      <c r="AF885" s="981"/>
      <c r="AG885" s="98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986">
        <v>25</v>
      </c>
      <c r="B886" s="98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1"/>
      <c r="AD886" s="981"/>
      <c r="AE886" s="981"/>
      <c r="AF886" s="981"/>
      <c r="AG886" s="98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986">
        <v>26</v>
      </c>
      <c r="B887" s="98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1"/>
      <c r="AD887" s="981"/>
      <c r="AE887" s="981"/>
      <c r="AF887" s="981"/>
      <c r="AG887" s="98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986">
        <v>27</v>
      </c>
      <c r="B888" s="98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1"/>
      <c r="AD888" s="981"/>
      <c r="AE888" s="981"/>
      <c r="AF888" s="981"/>
      <c r="AG888" s="98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986">
        <v>28</v>
      </c>
      <c r="B889" s="98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1"/>
      <c r="AD889" s="981"/>
      <c r="AE889" s="981"/>
      <c r="AF889" s="981"/>
      <c r="AG889" s="98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986">
        <v>29</v>
      </c>
      <c r="B890" s="98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1"/>
      <c r="AD890" s="981"/>
      <c r="AE890" s="981"/>
      <c r="AF890" s="981"/>
      <c r="AG890" s="98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986">
        <v>30</v>
      </c>
      <c r="B891" s="98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1"/>
      <c r="AD891" s="981"/>
      <c r="AE891" s="981"/>
      <c r="AF891" s="981"/>
      <c r="AG891" s="98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83"/>
      <c r="B894" s="283"/>
      <c r="C894" s="283" t="s">
        <v>24</v>
      </c>
      <c r="D894" s="283"/>
      <c r="E894" s="283"/>
      <c r="F894" s="283"/>
      <c r="G894" s="283"/>
      <c r="H894" s="283"/>
      <c r="I894" s="283"/>
      <c r="J894" s="983" t="s">
        <v>271</v>
      </c>
      <c r="K894" s="984"/>
      <c r="L894" s="984"/>
      <c r="M894" s="984"/>
      <c r="N894" s="984"/>
      <c r="O894" s="984"/>
      <c r="P894" s="134" t="s">
        <v>25</v>
      </c>
      <c r="Q894" s="134"/>
      <c r="R894" s="134"/>
      <c r="S894" s="134"/>
      <c r="T894" s="134"/>
      <c r="U894" s="134"/>
      <c r="V894" s="134"/>
      <c r="W894" s="134"/>
      <c r="X894" s="134"/>
      <c r="Y894" s="285" t="s">
        <v>312</v>
      </c>
      <c r="Z894" s="286"/>
      <c r="AA894" s="286"/>
      <c r="AB894" s="286"/>
      <c r="AC894" s="983" t="s">
        <v>303</v>
      </c>
      <c r="AD894" s="983"/>
      <c r="AE894" s="983"/>
      <c r="AF894" s="983"/>
      <c r="AG894" s="983"/>
      <c r="AH894" s="285" t="s">
        <v>234</v>
      </c>
      <c r="AI894" s="283"/>
      <c r="AJ894" s="283"/>
      <c r="AK894" s="283"/>
      <c r="AL894" s="283" t="s">
        <v>19</v>
      </c>
      <c r="AM894" s="283"/>
      <c r="AN894" s="283"/>
      <c r="AO894" s="287"/>
      <c r="AP894" s="982" t="s">
        <v>272</v>
      </c>
      <c r="AQ894" s="982"/>
      <c r="AR894" s="982"/>
      <c r="AS894" s="982"/>
      <c r="AT894" s="982"/>
      <c r="AU894" s="982"/>
      <c r="AV894" s="982"/>
      <c r="AW894" s="982"/>
      <c r="AX894" s="982"/>
      <c r="AY894" s="34">
        <f>$AY$892</f>
        <v>0</v>
      </c>
    </row>
    <row r="895" spans="1:51" ht="26.25" hidden="1" customHeight="1" x14ac:dyDescent="0.2">
      <c r="A895" s="986">
        <v>1</v>
      </c>
      <c r="B895" s="98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1"/>
      <c r="AD895" s="981"/>
      <c r="AE895" s="981"/>
      <c r="AF895" s="981"/>
      <c r="AG895" s="98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986">
        <v>2</v>
      </c>
      <c r="B896" s="98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1"/>
      <c r="AD896" s="981"/>
      <c r="AE896" s="981"/>
      <c r="AF896" s="981"/>
      <c r="AG896" s="98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986">
        <v>3</v>
      </c>
      <c r="B897" s="98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1"/>
      <c r="AD897" s="981"/>
      <c r="AE897" s="981"/>
      <c r="AF897" s="981"/>
      <c r="AG897" s="98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986">
        <v>4</v>
      </c>
      <c r="B898" s="98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1"/>
      <c r="AD898" s="981"/>
      <c r="AE898" s="981"/>
      <c r="AF898" s="981"/>
      <c r="AG898" s="98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986">
        <v>5</v>
      </c>
      <c r="B899" s="98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1"/>
      <c r="AD899" s="981"/>
      <c r="AE899" s="981"/>
      <c r="AF899" s="981"/>
      <c r="AG899" s="98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986">
        <v>6</v>
      </c>
      <c r="B900" s="98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1"/>
      <c r="AD900" s="981"/>
      <c r="AE900" s="981"/>
      <c r="AF900" s="981"/>
      <c r="AG900" s="98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986">
        <v>7</v>
      </c>
      <c r="B901" s="98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1"/>
      <c r="AD901" s="981"/>
      <c r="AE901" s="981"/>
      <c r="AF901" s="981"/>
      <c r="AG901" s="98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986">
        <v>8</v>
      </c>
      <c r="B902" s="98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1"/>
      <c r="AD902" s="981"/>
      <c r="AE902" s="981"/>
      <c r="AF902" s="981"/>
      <c r="AG902" s="98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986">
        <v>9</v>
      </c>
      <c r="B903" s="98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1"/>
      <c r="AD903" s="981"/>
      <c r="AE903" s="981"/>
      <c r="AF903" s="981"/>
      <c r="AG903" s="98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986">
        <v>10</v>
      </c>
      <c r="B904" s="98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1"/>
      <c r="AD904" s="981"/>
      <c r="AE904" s="981"/>
      <c r="AF904" s="981"/>
      <c r="AG904" s="98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986">
        <v>11</v>
      </c>
      <c r="B905" s="98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1"/>
      <c r="AD905" s="981"/>
      <c r="AE905" s="981"/>
      <c r="AF905" s="981"/>
      <c r="AG905" s="98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986">
        <v>12</v>
      </c>
      <c r="B906" s="98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1"/>
      <c r="AD906" s="981"/>
      <c r="AE906" s="981"/>
      <c r="AF906" s="981"/>
      <c r="AG906" s="98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986">
        <v>13</v>
      </c>
      <c r="B907" s="98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1"/>
      <c r="AD907" s="981"/>
      <c r="AE907" s="981"/>
      <c r="AF907" s="981"/>
      <c r="AG907" s="98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986">
        <v>14</v>
      </c>
      <c r="B908" s="98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1"/>
      <c r="AD908" s="981"/>
      <c r="AE908" s="981"/>
      <c r="AF908" s="981"/>
      <c r="AG908" s="98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986">
        <v>15</v>
      </c>
      <c r="B909" s="98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1"/>
      <c r="AD909" s="981"/>
      <c r="AE909" s="981"/>
      <c r="AF909" s="981"/>
      <c r="AG909" s="98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986">
        <v>16</v>
      </c>
      <c r="B910" s="98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1"/>
      <c r="AD910" s="981"/>
      <c r="AE910" s="981"/>
      <c r="AF910" s="981"/>
      <c r="AG910" s="98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986">
        <v>17</v>
      </c>
      <c r="B911" s="98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1"/>
      <c r="AD911" s="981"/>
      <c r="AE911" s="981"/>
      <c r="AF911" s="981"/>
      <c r="AG911" s="98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986">
        <v>18</v>
      </c>
      <c r="B912" s="98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1"/>
      <c r="AD912" s="981"/>
      <c r="AE912" s="981"/>
      <c r="AF912" s="981"/>
      <c r="AG912" s="98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986">
        <v>19</v>
      </c>
      <c r="B913" s="98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1"/>
      <c r="AD913" s="981"/>
      <c r="AE913" s="981"/>
      <c r="AF913" s="981"/>
      <c r="AG913" s="98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986">
        <v>20</v>
      </c>
      <c r="B914" s="98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1"/>
      <c r="AD914" s="981"/>
      <c r="AE914" s="981"/>
      <c r="AF914" s="981"/>
      <c r="AG914" s="98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986">
        <v>21</v>
      </c>
      <c r="B915" s="98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1"/>
      <c r="AD915" s="981"/>
      <c r="AE915" s="981"/>
      <c r="AF915" s="981"/>
      <c r="AG915" s="98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986">
        <v>22</v>
      </c>
      <c r="B916" s="98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1"/>
      <c r="AD916" s="981"/>
      <c r="AE916" s="981"/>
      <c r="AF916" s="981"/>
      <c r="AG916" s="98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986">
        <v>23</v>
      </c>
      <c r="B917" s="98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1"/>
      <c r="AD917" s="981"/>
      <c r="AE917" s="981"/>
      <c r="AF917" s="981"/>
      <c r="AG917" s="98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986">
        <v>24</v>
      </c>
      <c r="B918" s="98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1"/>
      <c r="AD918" s="981"/>
      <c r="AE918" s="981"/>
      <c r="AF918" s="981"/>
      <c r="AG918" s="98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986">
        <v>25</v>
      </c>
      <c r="B919" s="98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1"/>
      <c r="AD919" s="981"/>
      <c r="AE919" s="981"/>
      <c r="AF919" s="981"/>
      <c r="AG919" s="98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986">
        <v>26</v>
      </c>
      <c r="B920" s="98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1"/>
      <c r="AD920" s="981"/>
      <c r="AE920" s="981"/>
      <c r="AF920" s="981"/>
      <c r="AG920" s="98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986">
        <v>27</v>
      </c>
      <c r="B921" s="98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1"/>
      <c r="AD921" s="981"/>
      <c r="AE921" s="981"/>
      <c r="AF921" s="981"/>
      <c r="AG921" s="98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986">
        <v>28</v>
      </c>
      <c r="B922" s="98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1"/>
      <c r="AD922" s="981"/>
      <c r="AE922" s="981"/>
      <c r="AF922" s="981"/>
      <c r="AG922" s="98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986">
        <v>29</v>
      </c>
      <c r="B923" s="98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1"/>
      <c r="AD923" s="981"/>
      <c r="AE923" s="981"/>
      <c r="AF923" s="981"/>
      <c r="AG923" s="98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986">
        <v>30</v>
      </c>
      <c r="B924" s="98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1"/>
      <c r="AD924" s="981"/>
      <c r="AE924" s="981"/>
      <c r="AF924" s="981"/>
      <c r="AG924" s="98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83"/>
      <c r="B927" s="283"/>
      <c r="C927" s="283" t="s">
        <v>24</v>
      </c>
      <c r="D927" s="283"/>
      <c r="E927" s="283"/>
      <c r="F927" s="283"/>
      <c r="G927" s="283"/>
      <c r="H927" s="283"/>
      <c r="I927" s="283"/>
      <c r="J927" s="983" t="s">
        <v>271</v>
      </c>
      <c r="K927" s="984"/>
      <c r="L927" s="984"/>
      <c r="M927" s="984"/>
      <c r="N927" s="984"/>
      <c r="O927" s="984"/>
      <c r="P927" s="134" t="s">
        <v>25</v>
      </c>
      <c r="Q927" s="134"/>
      <c r="R927" s="134"/>
      <c r="S927" s="134"/>
      <c r="T927" s="134"/>
      <c r="U927" s="134"/>
      <c r="V927" s="134"/>
      <c r="W927" s="134"/>
      <c r="X927" s="134"/>
      <c r="Y927" s="285" t="s">
        <v>312</v>
      </c>
      <c r="Z927" s="286"/>
      <c r="AA927" s="286"/>
      <c r="AB927" s="286"/>
      <c r="AC927" s="983" t="s">
        <v>303</v>
      </c>
      <c r="AD927" s="983"/>
      <c r="AE927" s="983"/>
      <c r="AF927" s="983"/>
      <c r="AG927" s="983"/>
      <c r="AH927" s="285" t="s">
        <v>234</v>
      </c>
      <c r="AI927" s="283"/>
      <c r="AJ927" s="283"/>
      <c r="AK927" s="283"/>
      <c r="AL927" s="283" t="s">
        <v>19</v>
      </c>
      <c r="AM927" s="283"/>
      <c r="AN927" s="283"/>
      <c r="AO927" s="287"/>
      <c r="AP927" s="982" t="s">
        <v>272</v>
      </c>
      <c r="AQ927" s="982"/>
      <c r="AR927" s="982"/>
      <c r="AS927" s="982"/>
      <c r="AT927" s="982"/>
      <c r="AU927" s="982"/>
      <c r="AV927" s="982"/>
      <c r="AW927" s="982"/>
      <c r="AX927" s="982"/>
      <c r="AY927" s="34">
        <f>$AY$925</f>
        <v>0</v>
      </c>
    </row>
    <row r="928" spans="1:51" ht="26.25" hidden="1" customHeight="1" x14ac:dyDescent="0.2">
      <c r="A928" s="986">
        <v>1</v>
      </c>
      <c r="B928" s="986">
        <v>1</v>
      </c>
      <c r="C928" s="280"/>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1"/>
      <c r="AD928" s="981"/>
      <c r="AE928" s="981"/>
      <c r="AF928" s="981"/>
      <c r="AG928" s="98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986">
        <v>2</v>
      </c>
      <c r="B929" s="98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1"/>
      <c r="AD929" s="981"/>
      <c r="AE929" s="981"/>
      <c r="AF929" s="981"/>
      <c r="AG929" s="98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986">
        <v>3</v>
      </c>
      <c r="B930" s="98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1"/>
      <c r="AD930" s="981"/>
      <c r="AE930" s="981"/>
      <c r="AF930" s="981"/>
      <c r="AG930" s="98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986">
        <v>4</v>
      </c>
      <c r="B931" s="98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1"/>
      <c r="AD931" s="981"/>
      <c r="AE931" s="981"/>
      <c r="AF931" s="981"/>
      <c r="AG931" s="98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986">
        <v>5</v>
      </c>
      <c r="B932" s="98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1"/>
      <c r="AD932" s="981"/>
      <c r="AE932" s="981"/>
      <c r="AF932" s="981"/>
      <c r="AG932" s="98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986">
        <v>6</v>
      </c>
      <c r="B933" s="98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1"/>
      <c r="AD933" s="981"/>
      <c r="AE933" s="981"/>
      <c r="AF933" s="981"/>
      <c r="AG933" s="98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986">
        <v>7</v>
      </c>
      <c r="B934" s="98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1"/>
      <c r="AD934" s="981"/>
      <c r="AE934" s="981"/>
      <c r="AF934" s="981"/>
      <c r="AG934" s="98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986">
        <v>8</v>
      </c>
      <c r="B935" s="98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1"/>
      <c r="AD935" s="981"/>
      <c r="AE935" s="981"/>
      <c r="AF935" s="981"/>
      <c r="AG935" s="98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986">
        <v>9</v>
      </c>
      <c r="B936" s="98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1"/>
      <c r="AD936" s="981"/>
      <c r="AE936" s="981"/>
      <c r="AF936" s="981"/>
      <c r="AG936" s="98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986">
        <v>10</v>
      </c>
      <c r="B937" s="98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1"/>
      <c r="AD937" s="981"/>
      <c r="AE937" s="981"/>
      <c r="AF937" s="981"/>
      <c r="AG937" s="98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986">
        <v>11</v>
      </c>
      <c r="B938" s="98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1"/>
      <c r="AD938" s="981"/>
      <c r="AE938" s="981"/>
      <c r="AF938" s="981"/>
      <c r="AG938" s="98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986">
        <v>12</v>
      </c>
      <c r="B939" s="98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1"/>
      <c r="AD939" s="981"/>
      <c r="AE939" s="981"/>
      <c r="AF939" s="981"/>
      <c r="AG939" s="98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986">
        <v>13</v>
      </c>
      <c r="B940" s="98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1"/>
      <c r="AD940" s="981"/>
      <c r="AE940" s="981"/>
      <c r="AF940" s="981"/>
      <c r="AG940" s="98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986">
        <v>14</v>
      </c>
      <c r="B941" s="98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1"/>
      <c r="AD941" s="981"/>
      <c r="AE941" s="981"/>
      <c r="AF941" s="981"/>
      <c r="AG941" s="98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986">
        <v>15</v>
      </c>
      <c r="B942" s="98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1"/>
      <c r="AD942" s="981"/>
      <c r="AE942" s="981"/>
      <c r="AF942" s="981"/>
      <c r="AG942" s="98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986">
        <v>16</v>
      </c>
      <c r="B943" s="98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1"/>
      <c r="AD943" s="981"/>
      <c r="AE943" s="981"/>
      <c r="AF943" s="981"/>
      <c r="AG943" s="98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986">
        <v>17</v>
      </c>
      <c r="B944" s="98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1"/>
      <c r="AD944" s="981"/>
      <c r="AE944" s="981"/>
      <c r="AF944" s="981"/>
      <c r="AG944" s="98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986">
        <v>18</v>
      </c>
      <c r="B945" s="98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1"/>
      <c r="AD945" s="981"/>
      <c r="AE945" s="981"/>
      <c r="AF945" s="981"/>
      <c r="AG945" s="98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986">
        <v>19</v>
      </c>
      <c r="B946" s="98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1"/>
      <c r="AD946" s="981"/>
      <c r="AE946" s="981"/>
      <c r="AF946" s="981"/>
      <c r="AG946" s="98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986">
        <v>20</v>
      </c>
      <c r="B947" s="98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1"/>
      <c r="AD947" s="981"/>
      <c r="AE947" s="981"/>
      <c r="AF947" s="981"/>
      <c r="AG947" s="98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986">
        <v>21</v>
      </c>
      <c r="B948" s="98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1"/>
      <c r="AD948" s="981"/>
      <c r="AE948" s="981"/>
      <c r="AF948" s="981"/>
      <c r="AG948" s="98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986">
        <v>22</v>
      </c>
      <c r="B949" s="98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1"/>
      <c r="AD949" s="981"/>
      <c r="AE949" s="981"/>
      <c r="AF949" s="981"/>
      <c r="AG949" s="98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986">
        <v>23</v>
      </c>
      <c r="B950" s="98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1"/>
      <c r="AD950" s="981"/>
      <c r="AE950" s="981"/>
      <c r="AF950" s="981"/>
      <c r="AG950" s="98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986">
        <v>24</v>
      </c>
      <c r="B951" s="98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1"/>
      <c r="AD951" s="981"/>
      <c r="AE951" s="981"/>
      <c r="AF951" s="981"/>
      <c r="AG951" s="98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986">
        <v>25</v>
      </c>
      <c r="B952" s="98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1"/>
      <c r="AD952" s="981"/>
      <c r="AE952" s="981"/>
      <c r="AF952" s="981"/>
      <c r="AG952" s="98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986">
        <v>26</v>
      </c>
      <c r="B953" s="98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1"/>
      <c r="AD953" s="981"/>
      <c r="AE953" s="981"/>
      <c r="AF953" s="981"/>
      <c r="AG953" s="98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986">
        <v>27</v>
      </c>
      <c r="B954" s="98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1"/>
      <c r="AD954" s="981"/>
      <c r="AE954" s="981"/>
      <c r="AF954" s="981"/>
      <c r="AG954" s="98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986">
        <v>28</v>
      </c>
      <c r="B955" s="98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1"/>
      <c r="AD955" s="981"/>
      <c r="AE955" s="981"/>
      <c r="AF955" s="981"/>
      <c r="AG955" s="98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986">
        <v>29</v>
      </c>
      <c r="B956" s="98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1"/>
      <c r="AD956" s="981"/>
      <c r="AE956" s="981"/>
      <c r="AF956" s="981"/>
      <c r="AG956" s="98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986">
        <v>30</v>
      </c>
      <c r="B957" s="98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1"/>
      <c r="AD957" s="981"/>
      <c r="AE957" s="981"/>
      <c r="AF957" s="981"/>
      <c r="AG957" s="98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83"/>
      <c r="B960" s="283"/>
      <c r="C960" s="283" t="s">
        <v>24</v>
      </c>
      <c r="D960" s="283"/>
      <c r="E960" s="283"/>
      <c r="F960" s="283"/>
      <c r="G960" s="283"/>
      <c r="H960" s="283"/>
      <c r="I960" s="283"/>
      <c r="J960" s="983" t="s">
        <v>271</v>
      </c>
      <c r="K960" s="984"/>
      <c r="L960" s="984"/>
      <c r="M960" s="984"/>
      <c r="N960" s="984"/>
      <c r="O960" s="984"/>
      <c r="P960" s="134" t="s">
        <v>25</v>
      </c>
      <c r="Q960" s="134"/>
      <c r="R960" s="134"/>
      <c r="S960" s="134"/>
      <c r="T960" s="134"/>
      <c r="U960" s="134"/>
      <c r="V960" s="134"/>
      <c r="W960" s="134"/>
      <c r="X960" s="134"/>
      <c r="Y960" s="285" t="s">
        <v>312</v>
      </c>
      <c r="Z960" s="286"/>
      <c r="AA960" s="286"/>
      <c r="AB960" s="286"/>
      <c r="AC960" s="983" t="s">
        <v>303</v>
      </c>
      <c r="AD960" s="983"/>
      <c r="AE960" s="983"/>
      <c r="AF960" s="983"/>
      <c r="AG960" s="983"/>
      <c r="AH960" s="285" t="s">
        <v>234</v>
      </c>
      <c r="AI960" s="283"/>
      <c r="AJ960" s="283"/>
      <c r="AK960" s="283"/>
      <c r="AL960" s="283" t="s">
        <v>19</v>
      </c>
      <c r="AM960" s="283"/>
      <c r="AN960" s="283"/>
      <c r="AO960" s="287"/>
      <c r="AP960" s="982" t="s">
        <v>272</v>
      </c>
      <c r="AQ960" s="982"/>
      <c r="AR960" s="982"/>
      <c r="AS960" s="982"/>
      <c r="AT960" s="982"/>
      <c r="AU960" s="982"/>
      <c r="AV960" s="982"/>
      <c r="AW960" s="982"/>
      <c r="AX960" s="982"/>
      <c r="AY960" s="34">
        <f>$AY$958</f>
        <v>0</v>
      </c>
    </row>
    <row r="961" spans="1:51" ht="26.25" hidden="1" customHeight="1" x14ac:dyDescent="0.2">
      <c r="A961" s="986">
        <v>1</v>
      </c>
      <c r="B961" s="98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1"/>
      <c r="AD961" s="981"/>
      <c r="AE961" s="981"/>
      <c r="AF961" s="981"/>
      <c r="AG961" s="98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986">
        <v>2</v>
      </c>
      <c r="B962" s="98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1"/>
      <c r="AD962" s="981"/>
      <c r="AE962" s="981"/>
      <c r="AF962" s="981"/>
      <c r="AG962" s="98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986">
        <v>3</v>
      </c>
      <c r="B963" s="98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1"/>
      <c r="AD963" s="981"/>
      <c r="AE963" s="981"/>
      <c r="AF963" s="981"/>
      <c r="AG963" s="98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986">
        <v>4</v>
      </c>
      <c r="B964" s="98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1"/>
      <c r="AD964" s="981"/>
      <c r="AE964" s="981"/>
      <c r="AF964" s="981"/>
      <c r="AG964" s="98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986">
        <v>5</v>
      </c>
      <c r="B965" s="98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1"/>
      <c r="AD965" s="981"/>
      <c r="AE965" s="981"/>
      <c r="AF965" s="981"/>
      <c r="AG965" s="98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986">
        <v>6</v>
      </c>
      <c r="B966" s="98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1"/>
      <c r="AD966" s="981"/>
      <c r="AE966" s="981"/>
      <c r="AF966" s="981"/>
      <c r="AG966" s="98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986">
        <v>7</v>
      </c>
      <c r="B967" s="98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1"/>
      <c r="AD967" s="981"/>
      <c r="AE967" s="981"/>
      <c r="AF967" s="981"/>
      <c r="AG967" s="98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986">
        <v>8</v>
      </c>
      <c r="B968" s="98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1"/>
      <c r="AD968" s="981"/>
      <c r="AE968" s="981"/>
      <c r="AF968" s="981"/>
      <c r="AG968" s="98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986">
        <v>9</v>
      </c>
      <c r="B969" s="98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1"/>
      <c r="AD969" s="981"/>
      <c r="AE969" s="981"/>
      <c r="AF969" s="981"/>
      <c r="AG969" s="98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986">
        <v>10</v>
      </c>
      <c r="B970" s="98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1"/>
      <c r="AD970" s="981"/>
      <c r="AE970" s="981"/>
      <c r="AF970" s="981"/>
      <c r="AG970" s="98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986">
        <v>11</v>
      </c>
      <c r="B971" s="98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1"/>
      <c r="AD971" s="981"/>
      <c r="AE971" s="981"/>
      <c r="AF971" s="981"/>
      <c r="AG971" s="98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986">
        <v>12</v>
      </c>
      <c r="B972" s="98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1"/>
      <c r="AD972" s="981"/>
      <c r="AE972" s="981"/>
      <c r="AF972" s="981"/>
      <c r="AG972" s="98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986">
        <v>13</v>
      </c>
      <c r="B973" s="98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1"/>
      <c r="AD973" s="981"/>
      <c r="AE973" s="981"/>
      <c r="AF973" s="981"/>
      <c r="AG973" s="98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986">
        <v>14</v>
      </c>
      <c r="B974" s="98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1"/>
      <c r="AD974" s="981"/>
      <c r="AE974" s="981"/>
      <c r="AF974" s="981"/>
      <c r="AG974" s="98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986">
        <v>15</v>
      </c>
      <c r="B975" s="98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1"/>
      <c r="AD975" s="981"/>
      <c r="AE975" s="981"/>
      <c r="AF975" s="981"/>
      <c r="AG975" s="98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986">
        <v>16</v>
      </c>
      <c r="B976" s="98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1"/>
      <c r="AD976" s="981"/>
      <c r="AE976" s="981"/>
      <c r="AF976" s="981"/>
      <c r="AG976" s="98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986">
        <v>17</v>
      </c>
      <c r="B977" s="98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1"/>
      <c r="AD977" s="981"/>
      <c r="AE977" s="981"/>
      <c r="AF977" s="981"/>
      <c r="AG977" s="98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986">
        <v>18</v>
      </c>
      <c r="B978" s="98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1"/>
      <c r="AD978" s="981"/>
      <c r="AE978" s="981"/>
      <c r="AF978" s="981"/>
      <c r="AG978" s="98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986">
        <v>19</v>
      </c>
      <c r="B979" s="98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1"/>
      <c r="AD979" s="981"/>
      <c r="AE979" s="981"/>
      <c r="AF979" s="981"/>
      <c r="AG979" s="98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986">
        <v>20</v>
      </c>
      <c r="B980" s="98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1"/>
      <c r="AD980" s="981"/>
      <c r="AE980" s="981"/>
      <c r="AF980" s="981"/>
      <c r="AG980" s="98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986">
        <v>21</v>
      </c>
      <c r="B981" s="98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1"/>
      <c r="AD981" s="981"/>
      <c r="AE981" s="981"/>
      <c r="AF981" s="981"/>
      <c r="AG981" s="98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986">
        <v>22</v>
      </c>
      <c r="B982" s="98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1"/>
      <c r="AD982" s="981"/>
      <c r="AE982" s="981"/>
      <c r="AF982" s="981"/>
      <c r="AG982" s="98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986">
        <v>23</v>
      </c>
      <c r="B983" s="98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1"/>
      <c r="AD983" s="981"/>
      <c r="AE983" s="981"/>
      <c r="AF983" s="981"/>
      <c r="AG983" s="98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986">
        <v>24</v>
      </c>
      <c r="B984" s="98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1"/>
      <c r="AD984" s="981"/>
      <c r="AE984" s="981"/>
      <c r="AF984" s="981"/>
      <c r="AG984" s="98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986">
        <v>25</v>
      </c>
      <c r="B985" s="98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1"/>
      <c r="AD985" s="981"/>
      <c r="AE985" s="981"/>
      <c r="AF985" s="981"/>
      <c r="AG985" s="98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986">
        <v>26</v>
      </c>
      <c r="B986" s="98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1"/>
      <c r="AD986" s="981"/>
      <c r="AE986" s="981"/>
      <c r="AF986" s="981"/>
      <c r="AG986" s="98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986">
        <v>27</v>
      </c>
      <c r="B987" s="98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1"/>
      <c r="AD987" s="981"/>
      <c r="AE987" s="981"/>
      <c r="AF987" s="981"/>
      <c r="AG987" s="98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986">
        <v>28</v>
      </c>
      <c r="B988" s="98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1"/>
      <c r="AD988" s="981"/>
      <c r="AE988" s="981"/>
      <c r="AF988" s="981"/>
      <c r="AG988" s="98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986">
        <v>29</v>
      </c>
      <c r="B989" s="98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1"/>
      <c r="AD989" s="981"/>
      <c r="AE989" s="981"/>
      <c r="AF989" s="981"/>
      <c r="AG989" s="98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986">
        <v>30</v>
      </c>
      <c r="B990" s="98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1"/>
      <c r="AD990" s="981"/>
      <c r="AE990" s="981"/>
      <c r="AF990" s="981"/>
      <c r="AG990" s="98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83"/>
      <c r="B993" s="283"/>
      <c r="C993" s="283" t="s">
        <v>24</v>
      </c>
      <c r="D993" s="283"/>
      <c r="E993" s="283"/>
      <c r="F993" s="283"/>
      <c r="G993" s="283"/>
      <c r="H993" s="283"/>
      <c r="I993" s="283"/>
      <c r="J993" s="983" t="s">
        <v>271</v>
      </c>
      <c r="K993" s="984"/>
      <c r="L993" s="984"/>
      <c r="M993" s="984"/>
      <c r="N993" s="984"/>
      <c r="O993" s="984"/>
      <c r="P993" s="134" t="s">
        <v>25</v>
      </c>
      <c r="Q993" s="134"/>
      <c r="R993" s="134"/>
      <c r="S993" s="134"/>
      <c r="T993" s="134"/>
      <c r="U993" s="134"/>
      <c r="V993" s="134"/>
      <c r="W993" s="134"/>
      <c r="X993" s="134"/>
      <c r="Y993" s="285" t="s">
        <v>312</v>
      </c>
      <c r="Z993" s="286"/>
      <c r="AA993" s="286"/>
      <c r="AB993" s="286"/>
      <c r="AC993" s="983" t="s">
        <v>303</v>
      </c>
      <c r="AD993" s="983"/>
      <c r="AE993" s="983"/>
      <c r="AF993" s="983"/>
      <c r="AG993" s="983"/>
      <c r="AH993" s="285" t="s">
        <v>234</v>
      </c>
      <c r="AI993" s="283"/>
      <c r="AJ993" s="283"/>
      <c r="AK993" s="283"/>
      <c r="AL993" s="283" t="s">
        <v>19</v>
      </c>
      <c r="AM993" s="283"/>
      <c r="AN993" s="283"/>
      <c r="AO993" s="287"/>
      <c r="AP993" s="982" t="s">
        <v>272</v>
      </c>
      <c r="AQ993" s="982"/>
      <c r="AR993" s="982"/>
      <c r="AS993" s="982"/>
      <c r="AT993" s="982"/>
      <c r="AU993" s="982"/>
      <c r="AV993" s="982"/>
      <c r="AW993" s="982"/>
      <c r="AX993" s="982"/>
      <c r="AY993" s="34">
        <f>$AY$991</f>
        <v>0</v>
      </c>
    </row>
    <row r="994" spans="1:51" ht="26.25" hidden="1" customHeight="1" x14ac:dyDescent="0.2">
      <c r="A994" s="986">
        <v>1</v>
      </c>
      <c r="B994" s="98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1"/>
      <c r="AD994" s="981"/>
      <c r="AE994" s="981"/>
      <c r="AF994" s="981"/>
      <c r="AG994" s="98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986">
        <v>2</v>
      </c>
      <c r="B995" s="98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1"/>
      <c r="AD995" s="981"/>
      <c r="AE995" s="981"/>
      <c r="AF995" s="981"/>
      <c r="AG995" s="98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986">
        <v>3</v>
      </c>
      <c r="B996" s="98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1"/>
      <c r="AD996" s="981"/>
      <c r="AE996" s="981"/>
      <c r="AF996" s="981"/>
      <c r="AG996" s="98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986">
        <v>4</v>
      </c>
      <c r="B997" s="98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1"/>
      <c r="AD997" s="981"/>
      <c r="AE997" s="981"/>
      <c r="AF997" s="981"/>
      <c r="AG997" s="98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986">
        <v>5</v>
      </c>
      <c r="B998" s="98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1"/>
      <c r="AD998" s="981"/>
      <c r="AE998" s="981"/>
      <c r="AF998" s="981"/>
      <c r="AG998" s="98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986">
        <v>6</v>
      </c>
      <c r="B999" s="98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1"/>
      <c r="AD999" s="981"/>
      <c r="AE999" s="981"/>
      <c r="AF999" s="981"/>
      <c r="AG999" s="98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986">
        <v>7</v>
      </c>
      <c r="B1000" s="98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1"/>
      <c r="AD1000" s="981"/>
      <c r="AE1000" s="981"/>
      <c r="AF1000" s="981"/>
      <c r="AG1000" s="98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986">
        <v>8</v>
      </c>
      <c r="B1001" s="98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1"/>
      <c r="AD1001" s="981"/>
      <c r="AE1001" s="981"/>
      <c r="AF1001" s="981"/>
      <c r="AG1001" s="98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986">
        <v>9</v>
      </c>
      <c r="B1002" s="98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1"/>
      <c r="AD1002" s="981"/>
      <c r="AE1002" s="981"/>
      <c r="AF1002" s="981"/>
      <c r="AG1002" s="98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986">
        <v>10</v>
      </c>
      <c r="B1003" s="98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1"/>
      <c r="AD1003" s="981"/>
      <c r="AE1003" s="981"/>
      <c r="AF1003" s="981"/>
      <c r="AG1003" s="98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986">
        <v>11</v>
      </c>
      <c r="B1004" s="98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1"/>
      <c r="AD1004" s="981"/>
      <c r="AE1004" s="981"/>
      <c r="AF1004" s="981"/>
      <c r="AG1004" s="98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986">
        <v>12</v>
      </c>
      <c r="B1005" s="98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1"/>
      <c r="AD1005" s="981"/>
      <c r="AE1005" s="981"/>
      <c r="AF1005" s="981"/>
      <c r="AG1005" s="98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986">
        <v>13</v>
      </c>
      <c r="B1006" s="98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1"/>
      <c r="AD1006" s="981"/>
      <c r="AE1006" s="981"/>
      <c r="AF1006" s="981"/>
      <c r="AG1006" s="98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986">
        <v>14</v>
      </c>
      <c r="B1007" s="98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1"/>
      <c r="AD1007" s="981"/>
      <c r="AE1007" s="981"/>
      <c r="AF1007" s="981"/>
      <c r="AG1007" s="98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986">
        <v>15</v>
      </c>
      <c r="B1008" s="98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1"/>
      <c r="AD1008" s="981"/>
      <c r="AE1008" s="981"/>
      <c r="AF1008" s="981"/>
      <c r="AG1008" s="98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986">
        <v>16</v>
      </c>
      <c r="B1009" s="98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1"/>
      <c r="AD1009" s="981"/>
      <c r="AE1009" s="981"/>
      <c r="AF1009" s="981"/>
      <c r="AG1009" s="98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986">
        <v>17</v>
      </c>
      <c r="B1010" s="98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1"/>
      <c r="AD1010" s="981"/>
      <c r="AE1010" s="981"/>
      <c r="AF1010" s="981"/>
      <c r="AG1010" s="98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986">
        <v>18</v>
      </c>
      <c r="B1011" s="98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1"/>
      <c r="AD1011" s="981"/>
      <c r="AE1011" s="981"/>
      <c r="AF1011" s="981"/>
      <c r="AG1011" s="98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986">
        <v>19</v>
      </c>
      <c r="B1012" s="98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1"/>
      <c r="AD1012" s="981"/>
      <c r="AE1012" s="981"/>
      <c r="AF1012" s="981"/>
      <c r="AG1012" s="98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986">
        <v>20</v>
      </c>
      <c r="B1013" s="98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1"/>
      <c r="AD1013" s="981"/>
      <c r="AE1013" s="981"/>
      <c r="AF1013" s="981"/>
      <c r="AG1013" s="98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986">
        <v>21</v>
      </c>
      <c r="B1014" s="98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1"/>
      <c r="AD1014" s="981"/>
      <c r="AE1014" s="981"/>
      <c r="AF1014" s="981"/>
      <c r="AG1014" s="98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986">
        <v>22</v>
      </c>
      <c r="B1015" s="98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1"/>
      <c r="AD1015" s="981"/>
      <c r="AE1015" s="981"/>
      <c r="AF1015" s="981"/>
      <c r="AG1015" s="98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986">
        <v>23</v>
      </c>
      <c r="B1016" s="98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1"/>
      <c r="AD1016" s="981"/>
      <c r="AE1016" s="981"/>
      <c r="AF1016" s="981"/>
      <c r="AG1016" s="98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986">
        <v>24</v>
      </c>
      <c r="B1017" s="98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1"/>
      <c r="AD1017" s="981"/>
      <c r="AE1017" s="981"/>
      <c r="AF1017" s="981"/>
      <c r="AG1017" s="98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986">
        <v>25</v>
      </c>
      <c r="B1018" s="98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1"/>
      <c r="AD1018" s="981"/>
      <c r="AE1018" s="981"/>
      <c r="AF1018" s="981"/>
      <c r="AG1018" s="98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986">
        <v>26</v>
      </c>
      <c r="B1019" s="98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1"/>
      <c r="AD1019" s="981"/>
      <c r="AE1019" s="981"/>
      <c r="AF1019" s="981"/>
      <c r="AG1019" s="98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986">
        <v>27</v>
      </c>
      <c r="B1020" s="98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1"/>
      <c r="AD1020" s="981"/>
      <c r="AE1020" s="981"/>
      <c r="AF1020" s="981"/>
      <c r="AG1020" s="98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986">
        <v>28</v>
      </c>
      <c r="B1021" s="98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1"/>
      <c r="AD1021" s="981"/>
      <c r="AE1021" s="981"/>
      <c r="AF1021" s="981"/>
      <c r="AG1021" s="98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986">
        <v>29</v>
      </c>
      <c r="B1022" s="98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1"/>
      <c r="AD1022" s="981"/>
      <c r="AE1022" s="981"/>
      <c r="AF1022" s="981"/>
      <c r="AG1022" s="98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986">
        <v>30</v>
      </c>
      <c r="B1023" s="98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1"/>
      <c r="AD1023" s="981"/>
      <c r="AE1023" s="981"/>
      <c r="AF1023" s="981"/>
      <c r="AG1023" s="98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83"/>
      <c r="B1026" s="283"/>
      <c r="C1026" s="283" t="s">
        <v>24</v>
      </c>
      <c r="D1026" s="283"/>
      <c r="E1026" s="283"/>
      <c r="F1026" s="283"/>
      <c r="G1026" s="283"/>
      <c r="H1026" s="283"/>
      <c r="I1026" s="283"/>
      <c r="J1026" s="983" t="s">
        <v>271</v>
      </c>
      <c r="K1026" s="984"/>
      <c r="L1026" s="984"/>
      <c r="M1026" s="984"/>
      <c r="N1026" s="984"/>
      <c r="O1026" s="984"/>
      <c r="P1026" s="134" t="s">
        <v>25</v>
      </c>
      <c r="Q1026" s="134"/>
      <c r="R1026" s="134"/>
      <c r="S1026" s="134"/>
      <c r="T1026" s="134"/>
      <c r="U1026" s="134"/>
      <c r="V1026" s="134"/>
      <c r="W1026" s="134"/>
      <c r="X1026" s="134"/>
      <c r="Y1026" s="285" t="s">
        <v>312</v>
      </c>
      <c r="Z1026" s="286"/>
      <c r="AA1026" s="286"/>
      <c r="AB1026" s="286"/>
      <c r="AC1026" s="983" t="s">
        <v>303</v>
      </c>
      <c r="AD1026" s="983"/>
      <c r="AE1026" s="983"/>
      <c r="AF1026" s="983"/>
      <c r="AG1026" s="983"/>
      <c r="AH1026" s="285" t="s">
        <v>234</v>
      </c>
      <c r="AI1026" s="283"/>
      <c r="AJ1026" s="283"/>
      <c r="AK1026" s="283"/>
      <c r="AL1026" s="283" t="s">
        <v>19</v>
      </c>
      <c r="AM1026" s="283"/>
      <c r="AN1026" s="283"/>
      <c r="AO1026" s="287"/>
      <c r="AP1026" s="982" t="s">
        <v>272</v>
      </c>
      <c r="AQ1026" s="982"/>
      <c r="AR1026" s="982"/>
      <c r="AS1026" s="982"/>
      <c r="AT1026" s="982"/>
      <c r="AU1026" s="982"/>
      <c r="AV1026" s="982"/>
      <c r="AW1026" s="982"/>
      <c r="AX1026" s="982"/>
      <c r="AY1026" s="34">
        <f>$AY$1024</f>
        <v>0</v>
      </c>
    </row>
    <row r="1027" spans="1:51" ht="26.25" hidden="1" customHeight="1" x14ac:dyDescent="0.2">
      <c r="A1027" s="986">
        <v>1</v>
      </c>
      <c r="B1027" s="98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1"/>
      <c r="AD1027" s="981"/>
      <c r="AE1027" s="981"/>
      <c r="AF1027" s="981"/>
      <c r="AG1027" s="98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986">
        <v>2</v>
      </c>
      <c r="B1028" s="98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1"/>
      <c r="AD1028" s="981"/>
      <c r="AE1028" s="981"/>
      <c r="AF1028" s="981"/>
      <c r="AG1028" s="98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986">
        <v>3</v>
      </c>
      <c r="B1029" s="98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1"/>
      <c r="AD1029" s="981"/>
      <c r="AE1029" s="981"/>
      <c r="AF1029" s="981"/>
      <c r="AG1029" s="98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986">
        <v>4</v>
      </c>
      <c r="B1030" s="98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1"/>
      <c r="AD1030" s="981"/>
      <c r="AE1030" s="981"/>
      <c r="AF1030" s="981"/>
      <c r="AG1030" s="98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986">
        <v>5</v>
      </c>
      <c r="B1031" s="98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1"/>
      <c r="AD1031" s="981"/>
      <c r="AE1031" s="981"/>
      <c r="AF1031" s="981"/>
      <c r="AG1031" s="98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986">
        <v>6</v>
      </c>
      <c r="B1032" s="98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1"/>
      <c r="AD1032" s="981"/>
      <c r="AE1032" s="981"/>
      <c r="AF1032" s="981"/>
      <c r="AG1032" s="98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986">
        <v>7</v>
      </c>
      <c r="B1033" s="98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1"/>
      <c r="AD1033" s="981"/>
      <c r="AE1033" s="981"/>
      <c r="AF1033" s="981"/>
      <c r="AG1033" s="98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986">
        <v>8</v>
      </c>
      <c r="B1034" s="98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1"/>
      <c r="AD1034" s="981"/>
      <c r="AE1034" s="981"/>
      <c r="AF1034" s="981"/>
      <c r="AG1034" s="98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986">
        <v>9</v>
      </c>
      <c r="B1035" s="98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1"/>
      <c r="AD1035" s="981"/>
      <c r="AE1035" s="981"/>
      <c r="AF1035" s="981"/>
      <c r="AG1035" s="98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986">
        <v>10</v>
      </c>
      <c r="B1036" s="98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1"/>
      <c r="AD1036" s="981"/>
      <c r="AE1036" s="981"/>
      <c r="AF1036" s="981"/>
      <c r="AG1036" s="98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986">
        <v>11</v>
      </c>
      <c r="B1037" s="98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1"/>
      <c r="AD1037" s="981"/>
      <c r="AE1037" s="981"/>
      <c r="AF1037" s="981"/>
      <c r="AG1037" s="98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986">
        <v>12</v>
      </c>
      <c r="B1038" s="98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1"/>
      <c r="AD1038" s="981"/>
      <c r="AE1038" s="981"/>
      <c r="AF1038" s="981"/>
      <c r="AG1038" s="98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986">
        <v>13</v>
      </c>
      <c r="B1039" s="98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1"/>
      <c r="AD1039" s="981"/>
      <c r="AE1039" s="981"/>
      <c r="AF1039" s="981"/>
      <c r="AG1039" s="98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986">
        <v>14</v>
      </c>
      <c r="B1040" s="98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1"/>
      <c r="AD1040" s="981"/>
      <c r="AE1040" s="981"/>
      <c r="AF1040" s="981"/>
      <c r="AG1040" s="98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986">
        <v>15</v>
      </c>
      <c r="B1041" s="98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1"/>
      <c r="AD1041" s="981"/>
      <c r="AE1041" s="981"/>
      <c r="AF1041" s="981"/>
      <c r="AG1041" s="98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986">
        <v>16</v>
      </c>
      <c r="B1042" s="98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1"/>
      <c r="AD1042" s="981"/>
      <c r="AE1042" s="981"/>
      <c r="AF1042" s="981"/>
      <c r="AG1042" s="98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986">
        <v>17</v>
      </c>
      <c r="B1043" s="98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1"/>
      <c r="AD1043" s="981"/>
      <c r="AE1043" s="981"/>
      <c r="AF1043" s="981"/>
      <c r="AG1043" s="98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986">
        <v>18</v>
      </c>
      <c r="B1044" s="98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1"/>
      <c r="AD1044" s="981"/>
      <c r="AE1044" s="981"/>
      <c r="AF1044" s="981"/>
      <c r="AG1044" s="98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986">
        <v>19</v>
      </c>
      <c r="B1045" s="98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1"/>
      <c r="AD1045" s="981"/>
      <c r="AE1045" s="981"/>
      <c r="AF1045" s="981"/>
      <c r="AG1045" s="98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986">
        <v>20</v>
      </c>
      <c r="B1046" s="98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1"/>
      <c r="AD1046" s="981"/>
      <c r="AE1046" s="981"/>
      <c r="AF1046" s="981"/>
      <c r="AG1046" s="98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986">
        <v>21</v>
      </c>
      <c r="B1047" s="98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1"/>
      <c r="AD1047" s="981"/>
      <c r="AE1047" s="981"/>
      <c r="AF1047" s="981"/>
      <c r="AG1047" s="98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986">
        <v>22</v>
      </c>
      <c r="B1048" s="98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1"/>
      <c r="AD1048" s="981"/>
      <c r="AE1048" s="981"/>
      <c r="AF1048" s="981"/>
      <c r="AG1048" s="98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986">
        <v>23</v>
      </c>
      <c r="B1049" s="98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1"/>
      <c r="AD1049" s="981"/>
      <c r="AE1049" s="981"/>
      <c r="AF1049" s="981"/>
      <c r="AG1049" s="98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986">
        <v>24</v>
      </c>
      <c r="B1050" s="98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1"/>
      <c r="AD1050" s="981"/>
      <c r="AE1050" s="981"/>
      <c r="AF1050" s="981"/>
      <c r="AG1050" s="98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986">
        <v>25</v>
      </c>
      <c r="B1051" s="98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1"/>
      <c r="AD1051" s="981"/>
      <c r="AE1051" s="981"/>
      <c r="AF1051" s="981"/>
      <c r="AG1051" s="98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986">
        <v>26</v>
      </c>
      <c r="B1052" s="98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1"/>
      <c r="AD1052" s="981"/>
      <c r="AE1052" s="981"/>
      <c r="AF1052" s="981"/>
      <c r="AG1052" s="98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986">
        <v>27</v>
      </c>
      <c r="B1053" s="98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1"/>
      <c r="AD1053" s="981"/>
      <c r="AE1053" s="981"/>
      <c r="AF1053" s="981"/>
      <c r="AG1053" s="98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986">
        <v>28</v>
      </c>
      <c r="B1054" s="98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1"/>
      <c r="AD1054" s="981"/>
      <c r="AE1054" s="981"/>
      <c r="AF1054" s="981"/>
      <c r="AG1054" s="98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986">
        <v>29</v>
      </c>
      <c r="B1055" s="98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1"/>
      <c r="AD1055" s="981"/>
      <c r="AE1055" s="981"/>
      <c r="AF1055" s="981"/>
      <c r="AG1055" s="98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986">
        <v>30</v>
      </c>
      <c r="B1056" s="98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1"/>
      <c r="AD1056" s="981"/>
      <c r="AE1056" s="981"/>
      <c r="AF1056" s="981"/>
      <c r="AG1056" s="98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83"/>
      <c r="B1059" s="283"/>
      <c r="C1059" s="283" t="s">
        <v>24</v>
      </c>
      <c r="D1059" s="283"/>
      <c r="E1059" s="283"/>
      <c r="F1059" s="283"/>
      <c r="G1059" s="283"/>
      <c r="H1059" s="283"/>
      <c r="I1059" s="283"/>
      <c r="J1059" s="983" t="s">
        <v>271</v>
      </c>
      <c r="K1059" s="984"/>
      <c r="L1059" s="984"/>
      <c r="M1059" s="984"/>
      <c r="N1059" s="984"/>
      <c r="O1059" s="984"/>
      <c r="P1059" s="134" t="s">
        <v>25</v>
      </c>
      <c r="Q1059" s="134"/>
      <c r="R1059" s="134"/>
      <c r="S1059" s="134"/>
      <c r="T1059" s="134"/>
      <c r="U1059" s="134"/>
      <c r="V1059" s="134"/>
      <c r="W1059" s="134"/>
      <c r="X1059" s="134"/>
      <c r="Y1059" s="285" t="s">
        <v>312</v>
      </c>
      <c r="Z1059" s="286"/>
      <c r="AA1059" s="286"/>
      <c r="AB1059" s="286"/>
      <c r="AC1059" s="983" t="s">
        <v>303</v>
      </c>
      <c r="AD1059" s="983"/>
      <c r="AE1059" s="983"/>
      <c r="AF1059" s="983"/>
      <c r="AG1059" s="983"/>
      <c r="AH1059" s="285" t="s">
        <v>234</v>
      </c>
      <c r="AI1059" s="283"/>
      <c r="AJ1059" s="283"/>
      <c r="AK1059" s="283"/>
      <c r="AL1059" s="283" t="s">
        <v>19</v>
      </c>
      <c r="AM1059" s="283"/>
      <c r="AN1059" s="283"/>
      <c r="AO1059" s="287"/>
      <c r="AP1059" s="982" t="s">
        <v>272</v>
      </c>
      <c r="AQ1059" s="982"/>
      <c r="AR1059" s="982"/>
      <c r="AS1059" s="982"/>
      <c r="AT1059" s="982"/>
      <c r="AU1059" s="982"/>
      <c r="AV1059" s="982"/>
      <c r="AW1059" s="982"/>
      <c r="AX1059" s="982"/>
      <c r="AY1059" s="34">
        <f>$AY$1057</f>
        <v>0</v>
      </c>
    </row>
    <row r="1060" spans="1:51" ht="26.25" hidden="1" customHeight="1" x14ac:dyDescent="0.2">
      <c r="A1060" s="986">
        <v>1</v>
      </c>
      <c r="B1060" s="98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1"/>
      <c r="AD1060" s="981"/>
      <c r="AE1060" s="981"/>
      <c r="AF1060" s="981"/>
      <c r="AG1060" s="98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986">
        <v>2</v>
      </c>
      <c r="B1061" s="98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1"/>
      <c r="AD1061" s="981"/>
      <c r="AE1061" s="981"/>
      <c r="AF1061" s="981"/>
      <c r="AG1061" s="98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986">
        <v>3</v>
      </c>
      <c r="B1062" s="98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1"/>
      <c r="AD1062" s="981"/>
      <c r="AE1062" s="981"/>
      <c r="AF1062" s="981"/>
      <c r="AG1062" s="98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986">
        <v>4</v>
      </c>
      <c r="B1063" s="98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1"/>
      <c r="AD1063" s="981"/>
      <c r="AE1063" s="981"/>
      <c r="AF1063" s="981"/>
      <c r="AG1063" s="98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986">
        <v>5</v>
      </c>
      <c r="B1064" s="98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1"/>
      <c r="AD1064" s="981"/>
      <c r="AE1064" s="981"/>
      <c r="AF1064" s="981"/>
      <c r="AG1064" s="98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986">
        <v>6</v>
      </c>
      <c r="B1065" s="98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1"/>
      <c r="AD1065" s="981"/>
      <c r="AE1065" s="981"/>
      <c r="AF1065" s="981"/>
      <c r="AG1065" s="98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986">
        <v>7</v>
      </c>
      <c r="B1066" s="98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1"/>
      <c r="AD1066" s="981"/>
      <c r="AE1066" s="981"/>
      <c r="AF1066" s="981"/>
      <c r="AG1066" s="98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986">
        <v>8</v>
      </c>
      <c r="B1067" s="98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1"/>
      <c r="AD1067" s="981"/>
      <c r="AE1067" s="981"/>
      <c r="AF1067" s="981"/>
      <c r="AG1067" s="98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986">
        <v>9</v>
      </c>
      <c r="B1068" s="98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1"/>
      <c r="AD1068" s="981"/>
      <c r="AE1068" s="981"/>
      <c r="AF1068" s="981"/>
      <c r="AG1068" s="98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986">
        <v>10</v>
      </c>
      <c r="B1069" s="98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1"/>
      <c r="AD1069" s="981"/>
      <c r="AE1069" s="981"/>
      <c r="AF1069" s="981"/>
      <c r="AG1069" s="98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986">
        <v>11</v>
      </c>
      <c r="B1070" s="98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1"/>
      <c r="AD1070" s="981"/>
      <c r="AE1070" s="981"/>
      <c r="AF1070" s="981"/>
      <c r="AG1070" s="98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986">
        <v>12</v>
      </c>
      <c r="B1071" s="98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1"/>
      <c r="AD1071" s="981"/>
      <c r="AE1071" s="981"/>
      <c r="AF1071" s="981"/>
      <c r="AG1071" s="98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986">
        <v>13</v>
      </c>
      <c r="B1072" s="98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1"/>
      <c r="AD1072" s="981"/>
      <c r="AE1072" s="981"/>
      <c r="AF1072" s="981"/>
      <c r="AG1072" s="98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986">
        <v>14</v>
      </c>
      <c r="B1073" s="98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1"/>
      <c r="AD1073" s="981"/>
      <c r="AE1073" s="981"/>
      <c r="AF1073" s="981"/>
      <c r="AG1073" s="98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986">
        <v>15</v>
      </c>
      <c r="B1074" s="98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1"/>
      <c r="AD1074" s="981"/>
      <c r="AE1074" s="981"/>
      <c r="AF1074" s="981"/>
      <c r="AG1074" s="98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986">
        <v>16</v>
      </c>
      <c r="B1075" s="98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1"/>
      <c r="AD1075" s="981"/>
      <c r="AE1075" s="981"/>
      <c r="AF1075" s="981"/>
      <c r="AG1075" s="98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986">
        <v>17</v>
      </c>
      <c r="B1076" s="98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1"/>
      <c r="AD1076" s="981"/>
      <c r="AE1076" s="981"/>
      <c r="AF1076" s="981"/>
      <c r="AG1076" s="98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986">
        <v>18</v>
      </c>
      <c r="B1077" s="98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1"/>
      <c r="AD1077" s="981"/>
      <c r="AE1077" s="981"/>
      <c r="AF1077" s="981"/>
      <c r="AG1077" s="98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986">
        <v>19</v>
      </c>
      <c r="B1078" s="98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1"/>
      <c r="AD1078" s="981"/>
      <c r="AE1078" s="981"/>
      <c r="AF1078" s="981"/>
      <c r="AG1078" s="98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986">
        <v>20</v>
      </c>
      <c r="B1079" s="98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1"/>
      <c r="AD1079" s="981"/>
      <c r="AE1079" s="981"/>
      <c r="AF1079" s="981"/>
      <c r="AG1079" s="98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986">
        <v>21</v>
      </c>
      <c r="B1080" s="98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1"/>
      <c r="AD1080" s="981"/>
      <c r="AE1080" s="981"/>
      <c r="AF1080" s="981"/>
      <c r="AG1080" s="98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986">
        <v>22</v>
      </c>
      <c r="B1081" s="98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1"/>
      <c r="AD1081" s="981"/>
      <c r="AE1081" s="981"/>
      <c r="AF1081" s="981"/>
      <c r="AG1081" s="98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986">
        <v>23</v>
      </c>
      <c r="B1082" s="98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1"/>
      <c r="AD1082" s="981"/>
      <c r="AE1082" s="981"/>
      <c r="AF1082" s="981"/>
      <c r="AG1082" s="98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986">
        <v>24</v>
      </c>
      <c r="B1083" s="98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1"/>
      <c r="AD1083" s="981"/>
      <c r="AE1083" s="981"/>
      <c r="AF1083" s="981"/>
      <c r="AG1083" s="98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986">
        <v>25</v>
      </c>
      <c r="B1084" s="98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1"/>
      <c r="AD1084" s="981"/>
      <c r="AE1084" s="981"/>
      <c r="AF1084" s="981"/>
      <c r="AG1084" s="98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986">
        <v>26</v>
      </c>
      <c r="B1085" s="98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1"/>
      <c r="AD1085" s="981"/>
      <c r="AE1085" s="981"/>
      <c r="AF1085" s="981"/>
      <c r="AG1085" s="98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986">
        <v>27</v>
      </c>
      <c r="B1086" s="98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1"/>
      <c r="AD1086" s="981"/>
      <c r="AE1086" s="981"/>
      <c r="AF1086" s="981"/>
      <c r="AG1086" s="98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986">
        <v>28</v>
      </c>
      <c r="B1087" s="98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1"/>
      <c r="AD1087" s="981"/>
      <c r="AE1087" s="981"/>
      <c r="AF1087" s="981"/>
      <c r="AG1087" s="98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986">
        <v>29</v>
      </c>
      <c r="B1088" s="98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1"/>
      <c r="AD1088" s="981"/>
      <c r="AE1088" s="981"/>
      <c r="AF1088" s="981"/>
      <c r="AG1088" s="98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986">
        <v>30</v>
      </c>
      <c r="B1089" s="98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1"/>
      <c r="AD1089" s="981"/>
      <c r="AE1089" s="981"/>
      <c r="AF1089" s="981"/>
      <c r="AG1089" s="98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83"/>
      <c r="B1092" s="283"/>
      <c r="C1092" s="283" t="s">
        <v>24</v>
      </c>
      <c r="D1092" s="283"/>
      <c r="E1092" s="283"/>
      <c r="F1092" s="283"/>
      <c r="G1092" s="283"/>
      <c r="H1092" s="283"/>
      <c r="I1092" s="283"/>
      <c r="J1092" s="983" t="s">
        <v>271</v>
      </c>
      <c r="K1092" s="984"/>
      <c r="L1092" s="984"/>
      <c r="M1092" s="984"/>
      <c r="N1092" s="984"/>
      <c r="O1092" s="984"/>
      <c r="P1092" s="134" t="s">
        <v>25</v>
      </c>
      <c r="Q1092" s="134"/>
      <c r="R1092" s="134"/>
      <c r="S1092" s="134"/>
      <c r="T1092" s="134"/>
      <c r="U1092" s="134"/>
      <c r="V1092" s="134"/>
      <c r="W1092" s="134"/>
      <c r="X1092" s="134"/>
      <c r="Y1092" s="285" t="s">
        <v>312</v>
      </c>
      <c r="Z1092" s="286"/>
      <c r="AA1092" s="286"/>
      <c r="AB1092" s="286"/>
      <c r="AC1092" s="983" t="s">
        <v>303</v>
      </c>
      <c r="AD1092" s="983"/>
      <c r="AE1092" s="983"/>
      <c r="AF1092" s="983"/>
      <c r="AG1092" s="983"/>
      <c r="AH1092" s="285" t="s">
        <v>234</v>
      </c>
      <c r="AI1092" s="283"/>
      <c r="AJ1092" s="283"/>
      <c r="AK1092" s="283"/>
      <c r="AL1092" s="283" t="s">
        <v>19</v>
      </c>
      <c r="AM1092" s="283"/>
      <c r="AN1092" s="283"/>
      <c r="AO1092" s="287"/>
      <c r="AP1092" s="982" t="s">
        <v>272</v>
      </c>
      <c r="AQ1092" s="982"/>
      <c r="AR1092" s="982"/>
      <c r="AS1092" s="982"/>
      <c r="AT1092" s="982"/>
      <c r="AU1092" s="982"/>
      <c r="AV1092" s="982"/>
      <c r="AW1092" s="982"/>
      <c r="AX1092" s="982"/>
      <c r="AY1092">
        <f>$AY$1090</f>
        <v>0</v>
      </c>
    </row>
    <row r="1093" spans="1:51" ht="26.25" hidden="1" customHeight="1" x14ac:dyDescent="0.2">
      <c r="A1093" s="986">
        <v>1</v>
      </c>
      <c r="B1093" s="98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1"/>
      <c r="AD1093" s="981"/>
      <c r="AE1093" s="981"/>
      <c r="AF1093" s="981"/>
      <c r="AG1093" s="98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986">
        <v>2</v>
      </c>
      <c r="B1094" s="98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1"/>
      <c r="AD1094" s="981"/>
      <c r="AE1094" s="981"/>
      <c r="AF1094" s="981"/>
      <c r="AG1094" s="98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986">
        <v>3</v>
      </c>
      <c r="B1095" s="98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1"/>
      <c r="AD1095" s="981"/>
      <c r="AE1095" s="981"/>
      <c r="AF1095" s="981"/>
      <c r="AG1095" s="98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986">
        <v>4</v>
      </c>
      <c r="B1096" s="98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1"/>
      <c r="AD1096" s="981"/>
      <c r="AE1096" s="981"/>
      <c r="AF1096" s="981"/>
      <c r="AG1096" s="98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986">
        <v>5</v>
      </c>
      <c r="B1097" s="98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1"/>
      <c r="AD1097" s="981"/>
      <c r="AE1097" s="981"/>
      <c r="AF1097" s="981"/>
      <c r="AG1097" s="98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986">
        <v>6</v>
      </c>
      <c r="B1098" s="98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1"/>
      <c r="AD1098" s="981"/>
      <c r="AE1098" s="981"/>
      <c r="AF1098" s="981"/>
      <c r="AG1098" s="98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986">
        <v>7</v>
      </c>
      <c r="B1099" s="98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1"/>
      <c r="AD1099" s="981"/>
      <c r="AE1099" s="981"/>
      <c r="AF1099" s="981"/>
      <c r="AG1099" s="98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986">
        <v>8</v>
      </c>
      <c r="B1100" s="98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1"/>
      <c r="AD1100" s="981"/>
      <c r="AE1100" s="981"/>
      <c r="AF1100" s="981"/>
      <c r="AG1100" s="98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986">
        <v>9</v>
      </c>
      <c r="B1101" s="98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1"/>
      <c r="AD1101" s="981"/>
      <c r="AE1101" s="981"/>
      <c r="AF1101" s="981"/>
      <c r="AG1101" s="98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986">
        <v>10</v>
      </c>
      <c r="B1102" s="98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1"/>
      <c r="AD1102" s="981"/>
      <c r="AE1102" s="981"/>
      <c r="AF1102" s="981"/>
      <c r="AG1102" s="98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986">
        <v>11</v>
      </c>
      <c r="B1103" s="98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1"/>
      <c r="AD1103" s="981"/>
      <c r="AE1103" s="981"/>
      <c r="AF1103" s="981"/>
      <c r="AG1103" s="98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986">
        <v>12</v>
      </c>
      <c r="B1104" s="98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1"/>
      <c r="AD1104" s="981"/>
      <c r="AE1104" s="981"/>
      <c r="AF1104" s="981"/>
      <c r="AG1104" s="98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986">
        <v>13</v>
      </c>
      <c r="B1105" s="98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1"/>
      <c r="AD1105" s="981"/>
      <c r="AE1105" s="981"/>
      <c r="AF1105" s="981"/>
      <c r="AG1105" s="98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986">
        <v>14</v>
      </c>
      <c r="B1106" s="98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1"/>
      <c r="AD1106" s="981"/>
      <c r="AE1106" s="981"/>
      <c r="AF1106" s="981"/>
      <c r="AG1106" s="98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986">
        <v>15</v>
      </c>
      <c r="B1107" s="98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1"/>
      <c r="AD1107" s="981"/>
      <c r="AE1107" s="981"/>
      <c r="AF1107" s="981"/>
      <c r="AG1107" s="98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986">
        <v>16</v>
      </c>
      <c r="B1108" s="98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1"/>
      <c r="AD1108" s="981"/>
      <c r="AE1108" s="981"/>
      <c r="AF1108" s="981"/>
      <c r="AG1108" s="98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986">
        <v>17</v>
      </c>
      <c r="B1109" s="98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1"/>
      <c r="AD1109" s="981"/>
      <c r="AE1109" s="981"/>
      <c r="AF1109" s="981"/>
      <c r="AG1109" s="98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986">
        <v>18</v>
      </c>
      <c r="B1110" s="98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1"/>
      <c r="AD1110" s="981"/>
      <c r="AE1110" s="981"/>
      <c r="AF1110" s="981"/>
      <c r="AG1110" s="98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986">
        <v>19</v>
      </c>
      <c r="B1111" s="98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1"/>
      <c r="AD1111" s="981"/>
      <c r="AE1111" s="981"/>
      <c r="AF1111" s="981"/>
      <c r="AG1111" s="98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986">
        <v>20</v>
      </c>
      <c r="B1112" s="98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1"/>
      <c r="AD1112" s="981"/>
      <c r="AE1112" s="981"/>
      <c r="AF1112" s="981"/>
      <c r="AG1112" s="98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986">
        <v>21</v>
      </c>
      <c r="B1113" s="98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1"/>
      <c r="AD1113" s="981"/>
      <c r="AE1113" s="981"/>
      <c r="AF1113" s="981"/>
      <c r="AG1113" s="98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986">
        <v>22</v>
      </c>
      <c r="B1114" s="98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1"/>
      <c r="AD1114" s="981"/>
      <c r="AE1114" s="981"/>
      <c r="AF1114" s="981"/>
      <c r="AG1114" s="98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986">
        <v>23</v>
      </c>
      <c r="B1115" s="98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1"/>
      <c r="AD1115" s="981"/>
      <c r="AE1115" s="981"/>
      <c r="AF1115" s="981"/>
      <c r="AG1115" s="98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986">
        <v>24</v>
      </c>
      <c r="B1116" s="98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1"/>
      <c r="AD1116" s="981"/>
      <c r="AE1116" s="981"/>
      <c r="AF1116" s="981"/>
      <c r="AG1116" s="98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986">
        <v>25</v>
      </c>
      <c r="B1117" s="98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1"/>
      <c r="AD1117" s="981"/>
      <c r="AE1117" s="981"/>
      <c r="AF1117" s="981"/>
      <c r="AG1117" s="98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986">
        <v>26</v>
      </c>
      <c r="B1118" s="98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1"/>
      <c r="AD1118" s="981"/>
      <c r="AE1118" s="981"/>
      <c r="AF1118" s="981"/>
      <c r="AG1118" s="98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986">
        <v>27</v>
      </c>
      <c r="B1119" s="98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1"/>
      <c r="AD1119" s="981"/>
      <c r="AE1119" s="981"/>
      <c r="AF1119" s="981"/>
      <c r="AG1119" s="98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986">
        <v>28</v>
      </c>
      <c r="B1120" s="98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1"/>
      <c r="AD1120" s="981"/>
      <c r="AE1120" s="981"/>
      <c r="AF1120" s="981"/>
      <c r="AG1120" s="98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986">
        <v>29</v>
      </c>
      <c r="B1121" s="98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1"/>
      <c r="AD1121" s="981"/>
      <c r="AE1121" s="981"/>
      <c r="AF1121" s="981"/>
      <c r="AG1121" s="98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986">
        <v>30</v>
      </c>
      <c r="B1122" s="98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1"/>
      <c r="AD1122" s="981"/>
      <c r="AE1122" s="981"/>
      <c r="AF1122" s="981"/>
      <c r="AG1122" s="98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83"/>
      <c r="B1125" s="283"/>
      <c r="C1125" s="283" t="s">
        <v>24</v>
      </c>
      <c r="D1125" s="283"/>
      <c r="E1125" s="283"/>
      <c r="F1125" s="283"/>
      <c r="G1125" s="283"/>
      <c r="H1125" s="283"/>
      <c r="I1125" s="283"/>
      <c r="J1125" s="983" t="s">
        <v>271</v>
      </c>
      <c r="K1125" s="984"/>
      <c r="L1125" s="984"/>
      <c r="M1125" s="984"/>
      <c r="N1125" s="984"/>
      <c r="O1125" s="984"/>
      <c r="P1125" s="134" t="s">
        <v>25</v>
      </c>
      <c r="Q1125" s="134"/>
      <c r="R1125" s="134"/>
      <c r="S1125" s="134"/>
      <c r="T1125" s="134"/>
      <c r="U1125" s="134"/>
      <c r="V1125" s="134"/>
      <c r="W1125" s="134"/>
      <c r="X1125" s="134"/>
      <c r="Y1125" s="285" t="s">
        <v>312</v>
      </c>
      <c r="Z1125" s="286"/>
      <c r="AA1125" s="286"/>
      <c r="AB1125" s="286"/>
      <c r="AC1125" s="983" t="s">
        <v>303</v>
      </c>
      <c r="AD1125" s="983"/>
      <c r="AE1125" s="983"/>
      <c r="AF1125" s="983"/>
      <c r="AG1125" s="983"/>
      <c r="AH1125" s="285" t="s">
        <v>234</v>
      </c>
      <c r="AI1125" s="283"/>
      <c r="AJ1125" s="283"/>
      <c r="AK1125" s="283"/>
      <c r="AL1125" s="283" t="s">
        <v>19</v>
      </c>
      <c r="AM1125" s="283"/>
      <c r="AN1125" s="283"/>
      <c r="AO1125" s="287"/>
      <c r="AP1125" s="982" t="s">
        <v>272</v>
      </c>
      <c r="AQ1125" s="982"/>
      <c r="AR1125" s="982"/>
      <c r="AS1125" s="982"/>
      <c r="AT1125" s="982"/>
      <c r="AU1125" s="982"/>
      <c r="AV1125" s="982"/>
      <c r="AW1125" s="982"/>
      <c r="AX1125" s="982"/>
      <c r="AY1125">
        <f>$AY$1123</f>
        <v>0</v>
      </c>
    </row>
    <row r="1126" spans="1:51" ht="26.25" hidden="1" customHeight="1" x14ac:dyDescent="0.2">
      <c r="A1126" s="986">
        <v>1</v>
      </c>
      <c r="B1126" s="98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1"/>
      <c r="AD1126" s="981"/>
      <c r="AE1126" s="981"/>
      <c r="AF1126" s="981"/>
      <c r="AG1126" s="98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986">
        <v>2</v>
      </c>
      <c r="B1127" s="98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1"/>
      <c r="AD1127" s="981"/>
      <c r="AE1127" s="981"/>
      <c r="AF1127" s="981"/>
      <c r="AG1127" s="98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986">
        <v>3</v>
      </c>
      <c r="B1128" s="98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1"/>
      <c r="AD1128" s="981"/>
      <c r="AE1128" s="981"/>
      <c r="AF1128" s="981"/>
      <c r="AG1128" s="98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986">
        <v>4</v>
      </c>
      <c r="B1129" s="98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1"/>
      <c r="AD1129" s="981"/>
      <c r="AE1129" s="981"/>
      <c r="AF1129" s="981"/>
      <c r="AG1129" s="98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986">
        <v>5</v>
      </c>
      <c r="B1130" s="98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1"/>
      <c r="AD1130" s="981"/>
      <c r="AE1130" s="981"/>
      <c r="AF1130" s="981"/>
      <c r="AG1130" s="98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986">
        <v>6</v>
      </c>
      <c r="B1131" s="98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1"/>
      <c r="AD1131" s="981"/>
      <c r="AE1131" s="981"/>
      <c r="AF1131" s="981"/>
      <c r="AG1131" s="98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986">
        <v>7</v>
      </c>
      <c r="B1132" s="98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1"/>
      <c r="AD1132" s="981"/>
      <c r="AE1132" s="981"/>
      <c r="AF1132" s="981"/>
      <c r="AG1132" s="98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986">
        <v>8</v>
      </c>
      <c r="B1133" s="98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1"/>
      <c r="AD1133" s="981"/>
      <c r="AE1133" s="981"/>
      <c r="AF1133" s="981"/>
      <c r="AG1133" s="98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986">
        <v>9</v>
      </c>
      <c r="B1134" s="98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1"/>
      <c r="AD1134" s="981"/>
      <c r="AE1134" s="981"/>
      <c r="AF1134" s="981"/>
      <c r="AG1134" s="98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986">
        <v>10</v>
      </c>
      <c r="B1135" s="98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1"/>
      <c r="AD1135" s="981"/>
      <c r="AE1135" s="981"/>
      <c r="AF1135" s="981"/>
      <c r="AG1135" s="98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986">
        <v>11</v>
      </c>
      <c r="B1136" s="98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1"/>
      <c r="AD1136" s="981"/>
      <c r="AE1136" s="981"/>
      <c r="AF1136" s="981"/>
      <c r="AG1136" s="98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986">
        <v>12</v>
      </c>
      <c r="B1137" s="98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1"/>
      <c r="AD1137" s="981"/>
      <c r="AE1137" s="981"/>
      <c r="AF1137" s="981"/>
      <c r="AG1137" s="98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986">
        <v>13</v>
      </c>
      <c r="B1138" s="98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1"/>
      <c r="AD1138" s="981"/>
      <c r="AE1138" s="981"/>
      <c r="AF1138" s="981"/>
      <c r="AG1138" s="98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986">
        <v>14</v>
      </c>
      <c r="B1139" s="98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1"/>
      <c r="AD1139" s="981"/>
      <c r="AE1139" s="981"/>
      <c r="AF1139" s="981"/>
      <c r="AG1139" s="98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986">
        <v>15</v>
      </c>
      <c r="B1140" s="98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1"/>
      <c r="AD1140" s="981"/>
      <c r="AE1140" s="981"/>
      <c r="AF1140" s="981"/>
      <c r="AG1140" s="98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986">
        <v>16</v>
      </c>
      <c r="B1141" s="98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1"/>
      <c r="AD1141" s="981"/>
      <c r="AE1141" s="981"/>
      <c r="AF1141" s="981"/>
      <c r="AG1141" s="98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986">
        <v>17</v>
      </c>
      <c r="B1142" s="98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1"/>
      <c r="AD1142" s="981"/>
      <c r="AE1142" s="981"/>
      <c r="AF1142" s="981"/>
      <c r="AG1142" s="98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986">
        <v>18</v>
      </c>
      <c r="B1143" s="98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1"/>
      <c r="AD1143" s="981"/>
      <c r="AE1143" s="981"/>
      <c r="AF1143" s="981"/>
      <c r="AG1143" s="98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986">
        <v>19</v>
      </c>
      <c r="B1144" s="98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1"/>
      <c r="AD1144" s="981"/>
      <c r="AE1144" s="981"/>
      <c r="AF1144" s="981"/>
      <c r="AG1144" s="98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986">
        <v>20</v>
      </c>
      <c r="B1145" s="98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1"/>
      <c r="AD1145" s="981"/>
      <c r="AE1145" s="981"/>
      <c r="AF1145" s="981"/>
      <c r="AG1145" s="98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986">
        <v>21</v>
      </c>
      <c r="B1146" s="98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1"/>
      <c r="AD1146" s="981"/>
      <c r="AE1146" s="981"/>
      <c r="AF1146" s="981"/>
      <c r="AG1146" s="98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986">
        <v>22</v>
      </c>
      <c r="B1147" s="98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1"/>
      <c r="AD1147" s="981"/>
      <c r="AE1147" s="981"/>
      <c r="AF1147" s="981"/>
      <c r="AG1147" s="98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986">
        <v>23</v>
      </c>
      <c r="B1148" s="98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1"/>
      <c r="AD1148" s="981"/>
      <c r="AE1148" s="981"/>
      <c r="AF1148" s="981"/>
      <c r="AG1148" s="98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986">
        <v>24</v>
      </c>
      <c r="B1149" s="98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1"/>
      <c r="AD1149" s="981"/>
      <c r="AE1149" s="981"/>
      <c r="AF1149" s="981"/>
      <c r="AG1149" s="98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986">
        <v>25</v>
      </c>
      <c r="B1150" s="98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1"/>
      <c r="AD1150" s="981"/>
      <c r="AE1150" s="981"/>
      <c r="AF1150" s="981"/>
      <c r="AG1150" s="98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986">
        <v>26</v>
      </c>
      <c r="B1151" s="98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1"/>
      <c r="AD1151" s="981"/>
      <c r="AE1151" s="981"/>
      <c r="AF1151" s="981"/>
      <c r="AG1151" s="98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986">
        <v>27</v>
      </c>
      <c r="B1152" s="98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1"/>
      <c r="AD1152" s="981"/>
      <c r="AE1152" s="981"/>
      <c r="AF1152" s="981"/>
      <c r="AG1152" s="98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986">
        <v>28</v>
      </c>
      <c r="B1153" s="98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1"/>
      <c r="AD1153" s="981"/>
      <c r="AE1153" s="981"/>
      <c r="AF1153" s="981"/>
      <c r="AG1153" s="98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986">
        <v>29</v>
      </c>
      <c r="B1154" s="98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1"/>
      <c r="AD1154" s="981"/>
      <c r="AE1154" s="981"/>
      <c r="AF1154" s="981"/>
      <c r="AG1154" s="98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986">
        <v>30</v>
      </c>
      <c r="B1155" s="98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1"/>
      <c r="AD1155" s="981"/>
      <c r="AE1155" s="981"/>
      <c r="AF1155" s="981"/>
      <c r="AG1155" s="98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83"/>
      <c r="B1158" s="283"/>
      <c r="C1158" s="283" t="s">
        <v>24</v>
      </c>
      <c r="D1158" s="283"/>
      <c r="E1158" s="283"/>
      <c r="F1158" s="283"/>
      <c r="G1158" s="283"/>
      <c r="H1158" s="283"/>
      <c r="I1158" s="283"/>
      <c r="J1158" s="983" t="s">
        <v>271</v>
      </c>
      <c r="K1158" s="984"/>
      <c r="L1158" s="984"/>
      <c r="M1158" s="984"/>
      <c r="N1158" s="984"/>
      <c r="O1158" s="984"/>
      <c r="P1158" s="134" t="s">
        <v>25</v>
      </c>
      <c r="Q1158" s="134"/>
      <c r="R1158" s="134"/>
      <c r="S1158" s="134"/>
      <c r="T1158" s="134"/>
      <c r="U1158" s="134"/>
      <c r="V1158" s="134"/>
      <c r="W1158" s="134"/>
      <c r="X1158" s="134"/>
      <c r="Y1158" s="285" t="s">
        <v>312</v>
      </c>
      <c r="Z1158" s="286"/>
      <c r="AA1158" s="286"/>
      <c r="AB1158" s="286"/>
      <c r="AC1158" s="983" t="s">
        <v>303</v>
      </c>
      <c r="AD1158" s="983"/>
      <c r="AE1158" s="983"/>
      <c r="AF1158" s="983"/>
      <c r="AG1158" s="983"/>
      <c r="AH1158" s="285" t="s">
        <v>234</v>
      </c>
      <c r="AI1158" s="283"/>
      <c r="AJ1158" s="283"/>
      <c r="AK1158" s="283"/>
      <c r="AL1158" s="283" t="s">
        <v>19</v>
      </c>
      <c r="AM1158" s="283"/>
      <c r="AN1158" s="283"/>
      <c r="AO1158" s="287"/>
      <c r="AP1158" s="982" t="s">
        <v>272</v>
      </c>
      <c r="AQ1158" s="982"/>
      <c r="AR1158" s="982"/>
      <c r="AS1158" s="982"/>
      <c r="AT1158" s="982"/>
      <c r="AU1158" s="982"/>
      <c r="AV1158" s="982"/>
      <c r="AW1158" s="982"/>
      <c r="AX1158" s="982"/>
      <c r="AY1158">
        <f>$AY$1156</f>
        <v>0</v>
      </c>
    </row>
    <row r="1159" spans="1:51" ht="26.25" hidden="1" customHeight="1" x14ac:dyDescent="0.2">
      <c r="A1159" s="986">
        <v>1</v>
      </c>
      <c r="B1159" s="98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1"/>
      <c r="AD1159" s="981"/>
      <c r="AE1159" s="981"/>
      <c r="AF1159" s="981"/>
      <c r="AG1159" s="98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986">
        <v>2</v>
      </c>
      <c r="B1160" s="98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1"/>
      <c r="AD1160" s="981"/>
      <c r="AE1160" s="981"/>
      <c r="AF1160" s="981"/>
      <c r="AG1160" s="98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986">
        <v>3</v>
      </c>
      <c r="B1161" s="98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1"/>
      <c r="AD1161" s="981"/>
      <c r="AE1161" s="981"/>
      <c r="AF1161" s="981"/>
      <c r="AG1161" s="98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986">
        <v>4</v>
      </c>
      <c r="B1162" s="98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1"/>
      <c r="AD1162" s="981"/>
      <c r="AE1162" s="981"/>
      <c r="AF1162" s="981"/>
      <c r="AG1162" s="98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986">
        <v>5</v>
      </c>
      <c r="B1163" s="98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1"/>
      <c r="AD1163" s="981"/>
      <c r="AE1163" s="981"/>
      <c r="AF1163" s="981"/>
      <c r="AG1163" s="98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986">
        <v>6</v>
      </c>
      <c r="B1164" s="98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1"/>
      <c r="AD1164" s="981"/>
      <c r="AE1164" s="981"/>
      <c r="AF1164" s="981"/>
      <c r="AG1164" s="98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986">
        <v>7</v>
      </c>
      <c r="B1165" s="98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1"/>
      <c r="AD1165" s="981"/>
      <c r="AE1165" s="981"/>
      <c r="AF1165" s="981"/>
      <c r="AG1165" s="98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986">
        <v>8</v>
      </c>
      <c r="B1166" s="98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1"/>
      <c r="AD1166" s="981"/>
      <c r="AE1166" s="981"/>
      <c r="AF1166" s="981"/>
      <c r="AG1166" s="98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986">
        <v>9</v>
      </c>
      <c r="B1167" s="98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1"/>
      <c r="AD1167" s="981"/>
      <c r="AE1167" s="981"/>
      <c r="AF1167" s="981"/>
      <c r="AG1167" s="98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986">
        <v>10</v>
      </c>
      <c r="B1168" s="98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1"/>
      <c r="AD1168" s="981"/>
      <c r="AE1168" s="981"/>
      <c r="AF1168" s="981"/>
      <c r="AG1168" s="98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986">
        <v>11</v>
      </c>
      <c r="B1169" s="98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1"/>
      <c r="AD1169" s="981"/>
      <c r="AE1169" s="981"/>
      <c r="AF1169" s="981"/>
      <c r="AG1169" s="98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986">
        <v>12</v>
      </c>
      <c r="B1170" s="98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1"/>
      <c r="AD1170" s="981"/>
      <c r="AE1170" s="981"/>
      <c r="AF1170" s="981"/>
      <c r="AG1170" s="98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986">
        <v>13</v>
      </c>
      <c r="B1171" s="98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1"/>
      <c r="AD1171" s="981"/>
      <c r="AE1171" s="981"/>
      <c r="AF1171" s="981"/>
      <c r="AG1171" s="98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986">
        <v>14</v>
      </c>
      <c r="B1172" s="98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1"/>
      <c r="AD1172" s="981"/>
      <c r="AE1172" s="981"/>
      <c r="AF1172" s="981"/>
      <c r="AG1172" s="98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986">
        <v>15</v>
      </c>
      <c r="B1173" s="98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1"/>
      <c r="AD1173" s="981"/>
      <c r="AE1173" s="981"/>
      <c r="AF1173" s="981"/>
      <c r="AG1173" s="98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986">
        <v>16</v>
      </c>
      <c r="B1174" s="98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1"/>
      <c r="AD1174" s="981"/>
      <c r="AE1174" s="981"/>
      <c r="AF1174" s="981"/>
      <c r="AG1174" s="98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986">
        <v>17</v>
      </c>
      <c r="B1175" s="98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1"/>
      <c r="AD1175" s="981"/>
      <c r="AE1175" s="981"/>
      <c r="AF1175" s="981"/>
      <c r="AG1175" s="98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986">
        <v>18</v>
      </c>
      <c r="B1176" s="98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1"/>
      <c r="AD1176" s="981"/>
      <c r="AE1176" s="981"/>
      <c r="AF1176" s="981"/>
      <c r="AG1176" s="98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986">
        <v>19</v>
      </c>
      <c r="B1177" s="98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1"/>
      <c r="AD1177" s="981"/>
      <c r="AE1177" s="981"/>
      <c r="AF1177" s="981"/>
      <c r="AG1177" s="98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986">
        <v>20</v>
      </c>
      <c r="B1178" s="98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1"/>
      <c r="AD1178" s="981"/>
      <c r="AE1178" s="981"/>
      <c r="AF1178" s="981"/>
      <c r="AG1178" s="98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986">
        <v>21</v>
      </c>
      <c r="B1179" s="98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1"/>
      <c r="AD1179" s="981"/>
      <c r="AE1179" s="981"/>
      <c r="AF1179" s="981"/>
      <c r="AG1179" s="98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986">
        <v>22</v>
      </c>
      <c r="B1180" s="98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1"/>
      <c r="AD1180" s="981"/>
      <c r="AE1180" s="981"/>
      <c r="AF1180" s="981"/>
      <c r="AG1180" s="98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986">
        <v>23</v>
      </c>
      <c r="B1181" s="98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1"/>
      <c r="AD1181" s="981"/>
      <c r="AE1181" s="981"/>
      <c r="AF1181" s="981"/>
      <c r="AG1181" s="98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986">
        <v>24</v>
      </c>
      <c r="B1182" s="98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1"/>
      <c r="AD1182" s="981"/>
      <c r="AE1182" s="981"/>
      <c r="AF1182" s="981"/>
      <c r="AG1182" s="98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986">
        <v>25</v>
      </c>
      <c r="B1183" s="98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1"/>
      <c r="AD1183" s="981"/>
      <c r="AE1183" s="981"/>
      <c r="AF1183" s="981"/>
      <c r="AG1183" s="98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986">
        <v>26</v>
      </c>
      <c r="B1184" s="98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1"/>
      <c r="AD1184" s="981"/>
      <c r="AE1184" s="981"/>
      <c r="AF1184" s="981"/>
      <c r="AG1184" s="98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986">
        <v>27</v>
      </c>
      <c r="B1185" s="98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1"/>
      <c r="AD1185" s="981"/>
      <c r="AE1185" s="981"/>
      <c r="AF1185" s="981"/>
      <c r="AG1185" s="98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986">
        <v>28</v>
      </c>
      <c r="B1186" s="98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1"/>
      <c r="AD1186" s="981"/>
      <c r="AE1186" s="981"/>
      <c r="AF1186" s="981"/>
      <c r="AG1186" s="98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986">
        <v>29</v>
      </c>
      <c r="B1187" s="98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1"/>
      <c r="AD1187" s="981"/>
      <c r="AE1187" s="981"/>
      <c r="AF1187" s="981"/>
      <c r="AG1187" s="98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986">
        <v>30</v>
      </c>
      <c r="B1188" s="98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1"/>
      <c r="AD1188" s="981"/>
      <c r="AE1188" s="981"/>
      <c r="AF1188" s="981"/>
      <c r="AG1188" s="98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83"/>
      <c r="B1191" s="283"/>
      <c r="C1191" s="283" t="s">
        <v>24</v>
      </c>
      <c r="D1191" s="283"/>
      <c r="E1191" s="283"/>
      <c r="F1191" s="283"/>
      <c r="G1191" s="283"/>
      <c r="H1191" s="283"/>
      <c r="I1191" s="283"/>
      <c r="J1191" s="983" t="s">
        <v>271</v>
      </c>
      <c r="K1191" s="984"/>
      <c r="L1191" s="984"/>
      <c r="M1191" s="984"/>
      <c r="N1191" s="984"/>
      <c r="O1191" s="984"/>
      <c r="P1191" s="134" t="s">
        <v>25</v>
      </c>
      <c r="Q1191" s="134"/>
      <c r="R1191" s="134"/>
      <c r="S1191" s="134"/>
      <c r="T1191" s="134"/>
      <c r="U1191" s="134"/>
      <c r="V1191" s="134"/>
      <c r="W1191" s="134"/>
      <c r="X1191" s="134"/>
      <c r="Y1191" s="285" t="s">
        <v>312</v>
      </c>
      <c r="Z1191" s="286"/>
      <c r="AA1191" s="286"/>
      <c r="AB1191" s="286"/>
      <c r="AC1191" s="983" t="s">
        <v>303</v>
      </c>
      <c r="AD1191" s="983"/>
      <c r="AE1191" s="983"/>
      <c r="AF1191" s="983"/>
      <c r="AG1191" s="983"/>
      <c r="AH1191" s="285" t="s">
        <v>234</v>
      </c>
      <c r="AI1191" s="283"/>
      <c r="AJ1191" s="283"/>
      <c r="AK1191" s="283"/>
      <c r="AL1191" s="283" t="s">
        <v>19</v>
      </c>
      <c r="AM1191" s="283"/>
      <c r="AN1191" s="283"/>
      <c r="AO1191" s="287"/>
      <c r="AP1191" s="982" t="s">
        <v>272</v>
      </c>
      <c r="AQ1191" s="982"/>
      <c r="AR1191" s="982"/>
      <c r="AS1191" s="982"/>
      <c r="AT1191" s="982"/>
      <c r="AU1191" s="982"/>
      <c r="AV1191" s="982"/>
      <c r="AW1191" s="982"/>
      <c r="AX1191" s="982"/>
      <c r="AY1191">
        <f>$AY$1189</f>
        <v>0</v>
      </c>
    </row>
    <row r="1192" spans="1:51" ht="26.25" hidden="1" customHeight="1" x14ac:dyDescent="0.2">
      <c r="A1192" s="986">
        <v>1</v>
      </c>
      <c r="B1192" s="98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1"/>
      <c r="AD1192" s="981"/>
      <c r="AE1192" s="981"/>
      <c r="AF1192" s="981"/>
      <c r="AG1192" s="98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986">
        <v>2</v>
      </c>
      <c r="B1193" s="98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1"/>
      <c r="AD1193" s="981"/>
      <c r="AE1193" s="981"/>
      <c r="AF1193" s="981"/>
      <c r="AG1193" s="98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986">
        <v>3</v>
      </c>
      <c r="B1194" s="98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1"/>
      <c r="AD1194" s="981"/>
      <c r="AE1194" s="981"/>
      <c r="AF1194" s="981"/>
      <c r="AG1194" s="98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986">
        <v>4</v>
      </c>
      <c r="B1195" s="98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1"/>
      <c r="AD1195" s="981"/>
      <c r="AE1195" s="981"/>
      <c r="AF1195" s="981"/>
      <c r="AG1195" s="98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986">
        <v>5</v>
      </c>
      <c r="B1196" s="98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1"/>
      <c r="AD1196" s="981"/>
      <c r="AE1196" s="981"/>
      <c r="AF1196" s="981"/>
      <c r="AG1196" s="98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986">
        <v>6</v>
      </c>
      <c r="B1197" s="98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1"/>
      <c r="AD1197" s="981"/>
      <c r="AE1197" s="981"/>
      <c r="AF1197" s="981"/>
      <c r="AG1197" s="98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986">
        <v>7</v>
      </c>
      <c r="B1198" s="98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1"/>
      <c r="AD1198" s="981"/>
      <c r="AE1198" s="981"/>
      <c r="AF1198" s="981"/>
      <c r="AG1198" s="98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986">
        <v>8</v>
      </c>
      <c r="B1199" s="98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1"/>
      <c r="AD1199" s="981"/>
      <c r="AE1199" s="981"/>
      <c r="AF1199" s="981"/>
      <c r="AG1199" s="98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986">
        <v>9</v>
      </c>
      <c r="B1200" s="98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1"/>
      <c r="AD1200" s="981"/>
      <c r="AE1200" s="981"/>
      <c r="AF1200" s="981"/>
      <c r="AG1200" s="98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986">
        <v>10</v>
      </c>
      <c r="B1201" s="98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1"/>
      <c r="AD1201" s="981"/>
      <c r="AE1201" s="981"/>
      <c r="AF1201" s="981"/>
      <c r="AG1201" s="98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986">
        <v>11</v>
      </c>
      <c r="B1202" s="98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1"/>
      <c r="AD1202" s="981"/>
      <c r="AE1202" s="981"/>
      <c r="AF1202" s="981"/>
      <c r="AG1202" s="98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986">
        <v>12</v>
      </c>
      <c r="B1203" s="98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1"/>
      <c r="AD1203" s="981"/>
      <c r="AE1203" s="981"/>
      <c r="AF1203" s="981"/>
      <c r="AG1203" s="98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986">
        <v>13</v>
      </c>
      <c r="B1204" s="98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1"/>
      <c r="AD1204" s="981"/>
      <c r="AE1204" s="981"/>
      <c r="AF1204" s="981"/>
      <c r="AG1204" s="98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986">
        <v>14</v>
      </c>
      <c r="B1205" s="98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1"/>
      <c r="AD1205" s="981"/>
      <c r="AE1205" s="981"/>
      <c r="AF1205" s="981"/>
      <c r="AG1205" s="98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986">
        <v>15</v>
      </c>
      <c r="B1206" s="98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1"/>
      <c r="AD1206" s="981"/>
      <c r="AE1206" s="981"/>
      <c r="AF1206" s="981"/>
      <c r="AG1206" s="98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986">
        <v>16</v>
      </c>
      <c r="B1207" s="98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1"/>
      <c r="AD1207" s="981"/>
      <c r="AE1207" s="981"/>
      <c r="AF1207" s="981"/>
      <c r="AG1207" s="98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986">
        <v>17</v>
      </c>
      <c r="B1208" s="98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1"/>
      <c r="AD1208" s="981"/>
      <c r="AE1208" s="981"/>
      <c r="AF1208" s="981"/>
      <c r="AG1208" s="98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986">
        <v>18</v>
      </c>
      <c r="B1209" s="98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1"/>
      <c r="AD1209" s="981"/>
      <c r="AE1209" s="981"/>
      <c r="AF1209" s="981"/>
      <c r="AG1209" s="98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986">
        <v>19</v>
      </c>
      <c r="B1210" s="98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1"/>
      <c r="AD1210" s="981"/>
      <c r="AE1210" s="981"/>
      <c r="AF1210" s="981"/>
      <c r="AG1210" s="98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986">
        <v>20</v>
      </c>
      <c r="B1211" s="98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1"/>
      <c r="AD1211" s="981"/>
      <c r="AE1211" s="981"/>
      <c r="AF1211" s="981"/>
      <c r="AG1211" s="98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986">
        <v>21</v>
      </c>
      <c r="B1212" s="98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1"/>
      <c r="AD1212" s="981"/>
      <c r="AE1212" s="981"/>
      <c r="AF1212" s="981"/>
      <c r="AG1212" s="98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986">
        <v>22</v>
      </c>
      <c r="B1213" s="98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1"/>
      <c r="AD1213" s="981"/>
      <c r="AE1213" s="981"/>
      <c r="AF1213" s="981"/>
      <c r="AG1213" s="98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986">
        <v>23</v>
      </c>
      <c r="B1214" s="98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1"/>
      <c r="AD1214" s="981"/>
      <c r="AE1214" s="981"/>
      <c r="AF1214" s="981"/>
      <c r="AG1214" s="98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986">
        <v>24</v>
      </c>
      <c r="B1215" s="98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1"/>
      <c r="AD1215" s="981"/>
      <c r="AE1215" s="981"/>
      <c r="AF1215" s="981"/>
      <c r="AG1215" s="98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986">
        <v>25</v>
      </c>
      <c r="B1216" s="98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1"/>
      <c r="AD1216" s="981"/>
      <c r="AE1216" s="981"/>
      <c r="AF1216" s="981"/>
      <c r="AG1216" s="98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986">
        <v>26</v>
      </c>
      <c r="B1217" s="98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1"/>
      <c r="AD1217" s="981"/>
      <c r="AE1217" s="981"/>
      <c r="AF1217" s="981"/>
      <c r="AG1217" s="98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986">
        <v>27</v>
      </c>
      <c r="B1218" s="98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1"/>
      <c r="AD1218" s="981"/>
      <c r="AE1218" s="981"/>
      <c r="AF1218" s="981"/>
      <c r="AG1218" s="98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986">
        <v>28</v>
      </c>
      <c r="B1219" s="98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1"/>
      <c r="AD1219" s="981"/>
      <c r="AE1219" s="981"/>
      <c r="AF1219" s="981"/>
      <c r="AG1219" s="98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986">
        <v>29</v>
      </c>
      <c r="B1220" s="98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1"/>
      <c r="AD1220" s="981"/>
      <c r="AE1220" s="981"/>
      <c r="AF1220" s="981"/>
      <c r="AG1220" s="98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986">
        <v>30</v>
      </c>
      <c r="B1221" s="98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1"/>
      <c r="AD1221" s="981"/>
      <c r="AE1221" s="981"/>
      <c r="AF1221" s="981"/>
      <c r="AG1221" s="98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83"/>
      <c r="B1224" s="283"/>
      <c r="C1224" s="283" t="s">
        <v>24</v>
      </c>
      <c r="D1224" s="283"/>
      <c r="E1224" s="283"/>
      <c r="F1224" s="283"/>
      <c r="G1224" s="283"/>
      <c r="H1224" s="283"/>
      <c r="I1224" s="283"/>
      <c r="J1224" s="983" t="s">
        <v>271</v>
      </c>
      <c r="K1224" s="984"/>
      <c r="L1224" s="984"/>
      <c r="M1224" s="984"/>
      <c r="N1224" s="984"/>
      <c r="O1224" s="984"/>
      <c r="P1224" s="134" t="s">
        <v>25</v>
      </c>
      <c r="Q1224" s="134"/>
      <c r="R1224" s="134"/>
      <c r="S1224" s="134"/>
      <c r="T1224" s="134"/>
      <c r="U1224" s="134"/>
      <c r="V1224" s="134"/>
      <c r="W1224" s="134"/>
      <c r="X1224" s="134"/>
      <c r="Y1224" s="285" t="s">
        <v>312</v>
      </c>
      <c r="Z1224" s="286"/>
      <c r="AA1224" s="286"/>
      <c r="AB1224" s="286"/>
      <c r="AC1224" s="983" t="s">
        <v>303</v>
      </c>
      <c r="AD1224" s="983"/>
      <c r="AE1224" s="983"/>
      <c r="AF1224" s="983"/>
      <c r="AG1224" s="983"/>
      <c r="AH1224" s="285" t="s">
        <v>234</v>
      </c>
      <c r="AI1224" s="283"/>
      <c r="AJ1224" s="283"/>
      <c r="AK1224" s="283"/>
      <c r="AL1224" s="283" t="s">
        <v>19</v>
      </c>
      <c r="AM1224" s="283"/>
      <c r="AN1224" s="283"/>
      <c r="AO1224" s="287"/>
      <c r="AP1224" s="982" t="s">
        <v>272</v>
      </c>
      <c r="AQ1224" s="982"/>
      <c r="AR1224" s="982"/>
      <c r="AS1224" s="982"/>
      <c r="AT1224" s="982"/>
      <c r="AU1224" s="982"/>
      <c r="AV1224" s="982"/>
      <c r="AW1224" s="982"/>
      <c r="AX1224" s="982"/>
      <c r="AY1224">
        <f>$AY$1222</f>
        <v>0</v>
      </c>
    </row>
    <row r="1225" spans="1:51" ht="26.25" hidden="1" customHeight="1" x14ac:dyDescent="0.2">
      <c r="A1225" s="986">
        <v>1</v>
      </c>
      <c r="B1225" s="98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1"/>
      <c r="AD1225" s="981"/>
      <c r="AE1225" s="981"/>
      <c r="AF1225" s="981"/>
      <c r="AG1225" s="98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986">
        <v>2</v>
      </c>
      <c r="B1226" s="98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1"/>
      <c r="AD1226" s="981"/>
      <c r="AE1226" s="981"/>
      <c r="AF1226" s="981"/>
      <c r="AG1226" s="98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986">
        <v>3</v>
      </c>
      <c r="B1227" s="98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1"/>
      <c r="AD1227" s="981"/>
      <c r="AE1227" s="981"/>
      <c r="AF1227" s="981"/>
      <c r="AG1227" s="98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986">
        <v>4</v>
      </c>
      <c r="B1228" s="98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1"/>
      <c r="AD1228" s="981"/>
      <c r="AE1228" s="981"/>
      <c r="AF1228" s="981"/>
      <c r="AG1228" s="98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986">
        <v>5</v>
      </c>
      <c r="B1229" s="98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1"/>
      <c r="AD1229" s="981"/>
      <c r="AE1229" s="981"/>
      <c r="AF1229" s="981"/>
      <c r="AG1229" s="98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986">
        <v>6</v>
      </c>
      <c r="B1230" s="98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1"/>
      <c r="AD1230" s="981"/>
      <c r="AE1230" s="981"/>
      <c r="AF1230" s="981"/>
      <c r="AG1230" s="98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986">
        <v>7</v>
      </c>
      <c r="B1231" s="98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1"/>
      <c r="AD1231" s="981"/>
      <c r="AE1231" s="981"/>
      <c r="AF1231" s="981"/>
      <c r="AG1231" s="98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986">
        <v>8</v>
      </c>
      <c r="B1232" s="98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1"/>
      <c r="AD1232" s="981"/>
      <c r="AE1232" s="981"/>
      <c r="AF1232" s="981"/>
      <c r="AG1232" s="98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986">
        <v>9</v>
      </c>
      <c r="B1233" s="98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1"/>
      <c r="AD1233" s="981"/>
      <c r="AE1233" s="981"/>
      <c r="AF1233" s="981"/>
      <c r="AG1233" s="98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986">
        <v>10</v>
      </c>
      <c r="B1234" s="98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1"/>
      <c r="AD1234" s="981"/>
      <c r="AE1234" s="981"/>
      <c r="AF1234" s="981"/>
      <c r="AG1234" s="98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986">
        <v>11</v>
      </c>
      <c r="B1235" s="98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1"/>
      <c r="AD1235" s="981"/>
      <c r="AE1235" s="981"/>
      <c r="AF1235" s="981"/>
      <c r="AG1235" s="98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986">
        <v>12</v>
      </c>
      <c r="B1236" s="98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1"/>
      <c r="AD1236" s="981"/>
      <c r="AE1236" s="981"/>
      <c r="AF1236" s="981"/>
      <c r="AG1236" s="98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986">
        <v>13</v>
      </c>
      <c r="B1237" s="98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1"/>
      <c r="AD1237" s="981"/>
      <c r="AE1237" s="981"/>
      <c r="AF1237" s="981"/>
      <c r="AG1237" s="98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986">
        <v>14</v>
      </c>
      <c r="B1238" s="98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1"/>
      <c r="AD1238" s="981"/>
      <c r="AE1238" s="981"/>
      <c r="AF1238" s="981"/>
      <c r="AG1238" s="98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986">
        <v>15</v>
      </c>
      <c r="B1239" s="98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1"/>
      <c r="AD1239" s="981"/>
      <c r="AE1239" s="981"/>
      <c r="AF1239" s="981"/>
      <c r="AG1239" s="98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986">
        <v>16</v>
      </c>
      <c r="B1240" s="98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1"/>
      <c r="AD1240" s="981"/>
      <c r="AE1240" s="981"/>
      <c r="AF1240" s="981"/>
      <c r="AG1240" s="98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986">
        <v>17</v>
      </c>
      <c r="B1241" s="98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1"/>
      <c r="AD1241" s="981"/>
      <c r="AE1241" s="981"/>
      <c r="AF1241" s="981"/>
      <c r="AG1241" s="98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986">
        <v>18</v>
      </c>
      <c r="B1242" s="98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1"/>
      <c r="AD1242" s="981"/>
      <c r="AE1242" s="981"/>
      <c r="AF1242" s="981"/>
      <c r="AG1242" s="98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986">
        <v>19</v>
      </c>
      <c r="B1243" s="98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1"/>
      <c r="AD1243" s="981"/>
      <c r="AE1243" s="981"/>
      <c r="AF1243" s="981"/>
      <c r="AG1243" s="98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986">
        <v>20</v>
      </c>
      <c r="B1244" s="98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1"/>
      <c r="AD1244" s="981"/>
      <c r="AE1244" s="981"/>
      <c r="AF1244" s="981"/>
      <c r="AG1244" s="98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986">
        <v>21</v>
      </c>
      <c r="B1245" s="98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1"/>
      <c r="AD1245" s="981"/>
      <c r="AE1245" s="981"/>
      <c r="AF1245" s="981"/>
      <c r="AG1245" s="98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986">
        <v>22</v>
      </c>
      <c r="B1246" s="98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1"/>
      <c r="AD1246" s="981"/>
      <c r="AE1246" s="981"/>
      <c r="AF1246" s="981"/>
      <c r="AG1246" s="98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986">
        <v>23</v>
      </c>
      <c r="B1247" s="98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1"/>
      <c r="AD1247" s="981"/>
      <c r="AE1247" s="981"/>
      <c r="AF1247" s="981"/>
      <c r="AG1247" s="98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986">
        <v>24</v>
      </c>
      <c r="B1248" s="98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1"/>
      <c r="AD1248" s="981"/>
      <c r="AE1248" s="981"/>
      <c r="AF1248" s="981"/>
      <c r="AG1248" s="98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986">
        <v>25</v>
      </c>
      <c r="B1249" s="98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1"/>
      <c r="AD1249" s="981"/>
      <c r="AE1249" s="981"/>
      <c r="AF1249" s="981"/>
      <c r="AG1249" s="98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986">
        <v>26</v>
      </c>
      <c r="B1250" s="98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1"/>
      <c r="AD1250" s="981"/>
      <c r="AE1250" s="981"/>
      <c r="AF1250" s="981"/>
      <c r="AG1250" s="98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986">
        <v>27</v>
      </c>
      <c r="B1251" s="98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1"/>
      <c r="AD1251" s="981"/>
      <c r="AE1251" s="981"/>
      <c r="AF1251" s="981"/>
      <c r="AG1251" s="98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986">
        <v>28</v>
      </c>
      <c r="B1252" s="98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1"/>
      <c r="AD1252" s="981"/>
      <c r="AE1252" s="981"/>
      <c r="AF1252" s="981"/>
      <c r="AG1252" s="98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986">
        <v>29</v>
      </c>
      <c r="B1253" s="98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1"/>
      <c r="AD1253" s="981"/>
      <c r="AE1253" s="981"/>
      <c r="AF1253" s="981"/>
      <c r="AG1253" s="98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986">
        <v>30</v>
      </c>
      <c r="B1254" s="98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1"/>
      <c r="AD1254" s="981"/>
      <c r="AE1254" s="981"/>
      <c r="AF1254" s="981"/>
      <c r="AG1254" s="98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83"/>
      <c r="B1257" s="283"/>
      <c r="C1257" s="283" t="s">
        <v>24</v>
      </c>
      <c r="D1257" s="283"/>
      <c r="E1257" s="283"/>
      <c r="F1257" s="283"/>
      <c r="G1257" s="283"/>
      <c r="H1257" s="283"/>
      <c r="I1257" s="283"/>
      <c r="J1257" s="983" t="s">
        <v>271</v>
      </c>
      <c r="K1257" s="984"/>
      <c r="L1257" s="984"/>
      <c r="M1257" s="984"/>
      <c r="N1257" s="984"/>
      <c r="O1257" s="984"/>
      <c r="P1257" s="134" t="s">
        <v>25</v>
      </c>
      <c r="Q1257" s="134"/>
      <c r="R1257" s="134"/>
      <c r="S1257" s="134"/>
      <c r="T1257" s="134"/>
      <c r="U1257" s="134"/>
      <c r="V1257" s="134"/>
      <c r="W1257" s="134"/>
      <c r="X1257" s="134"/>
      <c r="Y1257" s="285" t="s">
        <v>312</v>
      </c>
      <c r="Z1257" s="286"/>
      <c r="AA1257" s="286"/>
      <c r="AB1257" s="286"/>
      <c r="AC1257" s="983" t="s">
        <v>303</v>
      </c>
      <c r="AD1257" s="983"/>
      <c r="AE1257" s="983"/>
      <c r="AF1257" s="983"/>
      <c r="AG1257" s="983"/>
      <c r="AH1257" s="285" t="s">
        <v>234</v>
      </c>
      <c r="AI1257" s="283"/>
      <c r="AJ1257" s="283"/>
      <c r="AK1257" s="283"/>
      <c r="AL1257" s="283" t="s">
        <v>19</v>
      </c>
      <c r="AM1257" s="283"/>
      <c r="AN1257" s="283"/>
      <c r="AO1257" s="287"/>
      <c r="AP1257" s="982" t="s">
        <v>272</v>
      </c>
      <c r="AQ1257" s="982"/>
      <c r="AR1257" s="982"/>
      <c r="AS1257" s="982"/>
      <c r="AT1257" s="982"/>
      <c r="AU1257" s="982"/>
      <c r="AV1257" s="982"/>
      <c r="AW1257" s="982"/>
      <c r="AX1257" s="982"/>
      <c r="AY1257">
        <f>$AY$1255</f>
        <v>0</v>
      </c>
    </row>
    <row r="1258" spans="1:51" ht="26.25" hidden="1" customHeight="1" x14ac:dyDescent="0.2">
      <c r="A1258" s="986">
        <v>1</v>
      </c>
      <c r="B1258" s="98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1"/>
      <c r="AD1258" s="981"/>
      <c r="AE1258" s="981"/>
      <c r="AF1258" s="981"/>
      <c r="AG1258" s="98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986">
        <v>2</v>
      </c>
      <c r="B1259" s="98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1"/>
      <c r="AD1259" s="981"/>
      <c r="AE1259" s="981"/>
      <c r="AF1259" s="981"/>
      <c r="AG1259" s="98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986">
        <v>3</v>
      </c>
      <c r="B1260" s="98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1"/>
      <c r="AD1260" s="981"/>
      <c r="AE1260" s="981"/>
      <c r="AF1260" s="981"/>
      <c r="AG1260" s="98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986">
        <v>4</v>
      </c>
      <c r="B1261" s="98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1"/>
      <c r="AD1261" s="981"/>
      <c r="AE1261" s="981"/>
      <c r="AF1261" s="981"/>
      <c r="AG1261" s="98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986">
        <v>5</v>
      </c>
      <c r="B1262" s="98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1"/>
      <c r="AD1262" s="981"/>
      <c r="AE1262" s="981"/>
      <c r="AF1262" s="981"/>
      <c r="AG1262" s="98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986">
        <v>6</v>
      </c>
      <c r="B1263" s="98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1"/>
      <c r="AD1263" s="981"/>
      <c r="AE1263" s="981"/>
      <c r="AF1263" s="981"/>
      <c r="AG1263" s="98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986">
        <v>7</v>
      </c>
      <c r="B1264" s="98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1"/>
      <c r="AD1264" s="981"/>
      <c r="AE1264" s="981"/>
      <c r="AF1264" s="981"/>
      <c r="AG1264" s="98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986">
        <v>8</v>
      </c>
      <c r="B1265" s="98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1"/>
      <c r="AD1265" s="981"/>
      <c r="AE1265" s="981"/>
      <c r="AF1265" s="981"/>
      <c r="AG1265" s="98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986">
        <v>9</v>
      </c>
      <c r="B1266" s="98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1"/>
      <c r="AD1266" s="981"/>
      <c r="AE1266" s="981"/>
      <c r="AF1266" s="981"/>
      <c r="AG1266" s="98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986">
        <v>10</v>
      </c>
      <c r="B1267" s="98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1"/>
      <c r="AD1267" s="981"/>
      <c r="AE1267" s="981"/>
      <c r="AF1267" s="981"/>
      <c r="AG1267" s="98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986">
        <v>11</v>
      </c>
      <c r="B1268" s="98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1"/>
      <c r="AD1268" s="981"/>
      <c r="AE1268" s="981"/>
      <c r="AF1268" s="981"/>
      <c r="AG1268" s="98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986">
        <v>12</v>
      </c>
      <c r="B1269" s="98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1"/>
      <c r="AD1269" s="981"/>
      <c r="AE1269" s="981"/>
      <c r="AF1269" s="981"/>
      <c r="AG1269" s="98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986">
        <v>13</v>
      </c>
      <c r="B1270" s="98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1"/>
      <c r="AD1270" s="981"/>
      <c r="AE1270" s="981"/>
      <c r="AF1270" s="981"/>
      <c r="AG1270" s="98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986">
        <v>14</v>
      </c>
      <c r="B1271" s="98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1"/>
      <c r="AD1271" s="981"/>
      <c r="AE1271" s="981"/>
      <c r="AF1271" s="981"/>
      <c r="AG1271" s="98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986">
        <v>15</v>
      </c>
      <c r="B1272" s="98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1"/>
      <c r="AD1272" s="981"/>
      <c r="AE1272" s="981"/>
      <c r="AF1272" s="981"/>
      <c r="AG1272" s="98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986">
        <v>16</v>
      </c>
      <c r="B1273" s="98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1"/>
      <c r="AD1273" s="981"/>
      <c r="AE1273" s="981"/>
      <c r="AF1273" s="981"/>
      <c r="AG1273" s="98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986">
        <v>17</v>
      </c>
      <c r="B1274" s="98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1"/>
      <c r="AD1274" s="981"/>
      <c r="AE1274" s="981"/>
      <c r="AF1274" s="981"/>
      <c r="AG1274" s="98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986">
        <v>18</v>
      </c>
      <c r="B1275" s="98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1"/>
      <c r="AD1275" s="981"/>
      <c r="AE1275" s="981"/>
      <c r="AF1275" s="981"/>
      <c r="AG1275" s="98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986">
        <v>19</v>
      </c>
      <c r="B1276" s="98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1"/>
      <c r="AD1276" s="981"/>
      <c r="AE1276" s="981"/>
      <c r="AF1276" s="981"/>
      <c r="AG1276" s="98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986">
        <v>20</v>
      </c>
      <c r="B1277" s="98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1"/>
      <c r="AD1277" s="981"/>
      <c r="AE1277" s="981"/>
      <c r="AF1277" s="981"/>
      <c r="AG1277" s="98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986">
        <v>21</v>
      </c>
      <c r="B1278" s="98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1"/>
      <c r="AD1278" s="981"/>
      <c r="AE1278" s="981"/>
      <c r="AF1278" s="981"/>
      <c r="AG1278" s="98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986">
        <v>22</v>
      </c>
      <c r="B1279" s="98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1"/>
      <c r="AD1279" s="981"/>
      <c r="AE1279" s="981"/>
      <c r="AF1279" s="981"/>
      <c r="AG1279" s="98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986">
        <v>23</v>
      </c>
      <c r="B1280" s="98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1"/>
      <c r="AD1280" s="981"/>
      <c r="AE1280" s="981"/>
      <c r="AF1280" s="981"/>
      <c r="AG1280" s="98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986">
        <v>24</v>
      </c>
      <c r="B1281" s="98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1"/>
      <c r="AD1281" s="981"/>
      <c r="AE1281" s="981"/>
      <c r="AF1281" s="981"/>
      <c r="AG1281" s="98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986">
        <v>25</v>
      </c>
      <c r="B1282" s="98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1"/>
      <c r="AD1282" s="981"/>
      <c r="AE1282" s="981"/>
      <c r="AF1282" s="981"/>
      <c r="AG1282" s="98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986">
        <v>26</v>
      </c>
      <c r="B1283" s="98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1"/>
      <c r="AD1283" s="981"/>
      <c r="AE1283" s="981"/>
      <c r="AF1283" s="981"/>
      <c r="AG1283" s="98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986">
        <v>27</v>
      </c>
      <c r="B1284" s="98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1"/>
      <c r="AD1284" s="981"/>
      <c r="AE1284" s="981"/>
      <c r="AF1284" s="981"/>
      <c r="AG1284" s="98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986">
        <v>28</v>
      </c>
      <c r="B1285" s="98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1"/>
      <c r="AD1285" s="981"/>
      <c r="AE1285" s="981"/>
      <c r="AF1285" s="981"/>
      <c r="AG1285" s="98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986">
        <v>29</v>
      </c>
      <c r="B1286" s="98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1"/>
      <c r="AD1286" s="981"/>
      <c r="AE1286" s="981"/>
      <c r="AF1286" s="981"/>
      <c r="AG1286" s="98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986">
        <v>30</v>
      </c>
      <c r="B1287" s="98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1"/>
      <c r="AD1287" s="981"/>
      <c r="AE1287" s="981"/>
      <c r="AF1287" s="981"/>
      <c r="AG1287" s="98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83"/>
      <c r="B1290" s="283"/>
      <c r="C1290" s="283" t="s">
        <v>24</v>
      </c>
      <c r="D1290" s="283"/>
      <c r="E1290" s="283"/>
      <c r="F1290" s="283"/>
      <c r="G1290" s="283"/>
      <c r="H1290" s="283"/>
      <c r="I1290" s="283"/>
      <c r="J1290" s="983" t="s">
        <v>271</v>
      </c>
      <c r="K1290" s="984"/>
      <c r="L1290" s="984"/>
      <c r="M1290" s="984"/>
      <c r="N1290" s="984"/>
      <c r="O1290" s="984"/>
      <c r="P1290" s="134" t="s">
        <v>25</v>
      </c>
      <c r="Q1290" s="134"/>
      <c r="R1290" s="134"/>
      <c r="S1290" s="134"/>
      <c r="T1290" s="134"/>
      <c r="U1290" s="134"/>
      <c r="V1290" s="134"/>
      <c r="W1290" s="134"/>
      <c r="X1290" s="134"/>
      <c r="Y1290" s="285" t="s">
        <v>312</v>
      </c>
      <c r="Z1290" s="286"/>
      <c r="AA1290" s="286"/>
      <c r="AB1290" s="286"/>
      <c r="AC1290" s="983" t="s">
        <v>303</v>
      </c>
      <c r="AD1290" s="983"/>
      <c r="AE1290" s="983"/>
      <c r="AF1290" s="983"/>
      <c r="AG1290" s="983"/>
      <c r="AH1290" s="285" t="s">
        <v>234</v>
      </c>
      <c r="AI1290" s="283"/>
      <c r="AJ1290" s="283"/>
      <c r="AK1290" s="283"/>
      <c r="AL1290" s="283" t="s">
        <v>19</v>
      </c>
      <c r="AM1290" s="283"/>
      <c r="AN1290" s="283"/>
      <c r="AO1290" s="287"/>
      <c r="AP1290" s="982" t="s">
        <v>272</v>
      </c>
      <c r="AQ1290" s="982"/>
      <c r="AR1290" s="982"/>
      <c r="AS1290" s="982"/>
      <c r="AT1290" s="982"/>
      <c r="AU1290" s="982"/>
      <c r="AV1290" s="982"/>
      <c r="AW1290" s="982"/>
      <c r="AX1290" s="982"/>
      <c r="AY1290">
        <f>$AY$1288</f>
        <v>0</v>
      </c>
    </row>
    <row r="1291" spans="1:51" ht="26.25" hidden="1" customHeight="1" x14ac:dyDescent="0.2">
      <c r="A1291" s="986">
        <v>1</v>
      </c>
      <c r="B1291" s="98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1"/>
      <c r="AD1291" s="981"/>
      <c r="AE1291" s="981"/>
      <c r="AF1291" s="981"/>
      <c r="AG1291" s="98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986">
        <v>2</v>
      </c>
      <c r="B1292" s="98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1"/>
      <c r="AD1292" s="981"/>
      <c r="AE1292" s="981"/>
      <c r="AF1292" s="981"/>
      <c r="AG1292" s="98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986">
        <v>3</v>
      </c>
      <c r="B1293" s="98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1"/>
      <c r="AD1293" s="981"/>
      <c r="AE1293" s="981"/>
      <c r="AF1293" s="981"/>
      <c r="AG1293" s="98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986">
        <v>4</v>
      </c>
      <c r="B1294" s="98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1"/>
      <c r="AD1294" s="981"/>
      <c r="AE1294" s="981"/>
      <c r="AF1294" s="981"/>
      <c r="AG1294" s="98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986">
        <v>5</v>
      </c>
      <c r="B1295" s="98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1"/>
      <c r="AD1295" s="981"/>
      <c r="AE1295" s="981"/>
      <c r="AF1295" s="981"/>
      <c r="AG1295" s="98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986">
        <v>6</v>
      </c>
      <c r="B1296" s="98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1"/>
      <c r="AD1296" s="981"/>
      <c r="AE1296" s="981"/>
      <c r="AF1296" s="981"/>
      <c r="AG1296" s="98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986">
        <v>7</v>
      </c>
      <c r="B1297" s="98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1"/>
      <c r="AD1297" s="981"/>
      <c r="AE1297" s="981"/>
      <c r="AF1297" s="981"/>
      <c r="AG1297" s="98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986">
        <v>8</v>
      </c>
      <c r="B1298" s="98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1"/>
      <c r="AD1298" s="981"/>
      <c r="AE1298" s="981"/>
      <c r="AF1298" s="981"/>
      <c r="AG1298" s="98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986">
        <v>9</v>
      </c>
      <c r="B1299" s="98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1"/>
      <c r="AD1299" s="981"/>
      <c r="AE1299" s="981"/>
      <c r="AF1299" s="981"/>
      <c r="AG1299" s="98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986">
        <v>10</v>
      </c>
      <c r="B1300" s="98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1"/>
      <c r="AD1300" s="981"/>
      <c r="AE1300" s="981"/>
      <c r="AF1300" s="981"/>
      <c r="AG1300" s="98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986">
        <v>11</v>
      </c>
      <c r="B1301" s="98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1"/>
      <c r="AD1301" s="981"/>
      <c r="AE1301" s="981"/>
      <c r="AF1301" s="981"/>
      <c r="AG1301" s="98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986">
        <v>12</v>
      </c>
      <c r="B1302" s="98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1"/>
      <c r="AD1302" s="981"/>
      <c r="AE1302" s="981"/>
      <c r="AF1302" s="981"/>
      <c r="AG1302" s="98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986">
        <v>13</v>
      </c>
      <c r="B1303" s="98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1"/>
      <c r="AD1303" s="981"/>
      <c r="AE1303" s="981"/>
      <c r="AF1303" s="981"/>
      <c r="AG1303" s="98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986">
        <v>14</v>
      </c>
      <c r="B1304" s="98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1"/>
      <c r="AD1304" s="981"/>
      <c r="AE1304" s="981"/>
      <c r="AF1304" s="981"/>
      <c r="AG1304" s="98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986">
        <v>15</v>
      </c>
      <c r="B1305" s="98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1"/>
      <c r="AD1305" s="981"/>
      <c r="AE1305" s="981"/>
      <c r="AF1305" s="981"/>
      <c r="AG1305" s="98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986">
        <v>16</v>
      </c>
      <c r="B1306" s="98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1"/>
      <c r="AD1306" s="981"/>
      <c r="AE1306" s="981"/>
      <c r="AF1306" s="981"/>
      <c r="AG1306" s="98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986">
        <v>17</v>
      </c>
      <c r="B1307" s="98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1"/>
      <c r="AD1307" s="981"/>
      <c r="AE1307" s="981"/>
      <c r="AF1307" s="981"/>
      <c r="AG1307" s="98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986">
        <v>18</v>
      </c>
      <c r="B1308" s="98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1"/>
      <c r="AD1308" s="981"/>
      <c r="AE1308" s="981"/>
      <c r="AF1308" s="981"/>
      <c r="AG1308" s="98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986">
        <v>19</v>
      </c>
      <c r="B1309" s="98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1"/>
      <c r="AD1309" s="981"/>
      <c r="AE1309" s="981"/>
      <c r="AF1309" s="981"/>
      <c r="AG1309" s="98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986">
        <v>20</v>
      </c>
      <c r="B1310" s="98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1"/>
      <c r="AD1310" s="981"/>
      <c r="AE1310" s="981"/>
      <c r="AF1310" s="981"/>
      <c r="AG1310" s="98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986">
        <v>21</v>
      </c>
      <c r="B1311" s="98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1"/>
      <c r="AD1311" s="981"/>
      <c r="AE1311" s="981"/>
      <c r="AF1311" s="981"/>
      <c r="AG1311" s="98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986">
        <v>22</v>
      </c>
      <c r="B1312" s="98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1"/>
      <c r="AD1312" s="981"/>
      <c r="AE1312" s="981"/>
      <c r="AF1312" s="981"/>
      <c r="AG1312" s="98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986">
        <v>23</v>
      </c>
      <c r="B1313" s="98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1"/>
      <c r="AD1313" s="981"/>
      <c r="AE1313" s="981"/>
      <c r="AF1313" s="981"/>
      <c r="AG1313" s="98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986">
        <v>24</v>
      </c>
      <c r="B1314" s="98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1"/>
      <c r="AD1314" s="981"/>
      <c r="AE1314" s="981"/>
      <c r="AF1314" s="981"/>
      <c r="AG1314" s="98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986">
        <v>25</v>
      </c>
      <c r="B1315" s="98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1"/>
      <c r="AD1315" s="981"/>
      <c r="AE1315" s="981"/>
      <c r="AF1315" s="981"/>
      <c r="AG1315" s="98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986">
        <v>26</v>
      </c>
      <c r="B1316" s="98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1"/>
      <c r="AD1316" s="981"/>
      <c r="AE1316" s="981"/>
      <c r="AF1316" s="981"/>
      <c r="AG1316" s="98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986">
        <v>27</v>
      </c>
      <c r="B1317" s="98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1"/>
      <c r="AD1317" s="981"/>
      <c r="AE1317" s="981"/>
      <c r="AF1317" s="981"/>
      <c r="AG1317" s="98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986">
        <v>28</v>
      </c>
      <c r="B1318" s="98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1"/>
      <c r="AD1318" s="981"/>
      <c r="AE1318" s="981"/>
      <c r="AF1318" s="981"/>
      <c r="AG1318" s="98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986">
        <v>29</v>
      </c>
      <c r="B1319" s="98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1"/>
      <c r="AD1319" s="981"/>
      <c r="AE1319" s="981"/>
      <c r="AF1319" s="981"/>
      <c r="AG1319" s="98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986">
        <v>30</v>
      </c>
      <c r="B1320" s="98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1"/>
      <c r="AD1320" s="981"/>
      <c r="AE1320" s="981"/>
      <c r="AF1320" s="981"/>
      <c r="AG1320" s="98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6:AO33">
    <cfRule type="expression" dxfId="245" priority="243">
      <formula>IF(AND(AL6&gt;=0, RIGHT(TEXT(AL6,"0.#"),1)&lt;&gt;"."),TRUE,FALSE)</formula>
    </cfRule>
    <cfRule type="expression" dxfId="244" priority="244">
      <formula>IF(AND(AL6&gt;=0, RIGHT(TEXT(AL6,"0.#"),1)="."),TRUE,FALSE)</formula>
    </cfRule>
    <cfRule type="expression" dxfId="243" priority="245">
      <formula>IF(AND(AL6&lt;0, RIGHT(TEXT(AL6,"0.#"),1)&lt;&gt;"."),TRUE,FALSE)</formula>
    </cfRule>
    <cfRule type="expression" dxfId="242" priority="246">
      <formula>IF(AND(AL6&lt;0, RIGHT(TEXT(AL6,"0.#"),1)="."),TRUE,FALSE)</formula>
    </cfRule>
  </conditionalFormatting>
  <conditionalFormatting sqref="Y6:Y33">
    <cfRule type="expression" dxfId="241" priority="241">
      <formula>IF(RIGHT(TEXT(Y6,"0.#"),1)=".",FALSE,TRUE)</formula>
    </cfRule>
    <cfRule type="expression" dxfId="240" priority="242">
      <formula>IF(RIGHT(TEXT(Y6,"0.#"),1)=".",TRUE,FALSE)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3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3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3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2022-06-29T10:33:20Z</cp:lastPrinted>
  <dcterms:created xsi:type="dcterms:W3CDTF">2012-03-13T00:50:25Z</dcterms:created>
  <dcterms:modified xsi:type="dcterms:W3CDTF">2022-08-18T15:19:58Z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