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
    </mc:Choice>
  </mc:AlternateContent>
  <xr:revisionPtr revIDLastSave="0" documentId="13_ncr:1_{4697F9A2-65C0-4420-A254-E4FE4D6BD969}"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6" i="11"/>
  <c r="AY399" i="11" s="1"/>
  <c r="AY372" i="11"/>
  <c r="AY371" i="11"/>
  <c r="AY370" i="11"/>
  <c r="AY369" i="11"/>
  <c r="AY368" i="11"/>
  <c r="AY367" i="11"/>
  <c r="AY334" i="11"/>
  <c r="AY339" i="11" s="1"/>
  <c r="AY321" i="11"/>
  <c r="AY330" i="11" s="1"/>
  <c r="AY336" i="11" l="1"/>
  <c r="AY340" i="11"/>
  <c r="AY324" i="11"/>
  <c r="AY323" i="11"/>
  <c r="AY331" i="11"/>
  <c r="AY397" i="11"/>
  <c r="AY325" i="11"/>
  <c r="AY333" i="11"/>
  <c r="AY332" i="11"/>
  <c r="AY327" i="11"/>
  <c r="AY337" i="11"/>
  <c r="AY326" i="11"/>
  <c r="AY328" i="11"/>
  <c r="AY338" i="11"/>
  <c r="AY329"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7" i="11"/>
  <c r="AY173" i="11"/>
  <c r="AY174"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0" i="11" s="1"/>
  <c r="AY122" i="11"/>
  <c r="AY126" i="11" s="1"/>
  <c r="AY112" i="11"/>
  <c r="AY118" i="11" s="1"/>
  <c r="AY99" i="11"/>
  <c r="AY100" i="11" s="1"/>
  <c r="AY98" i="11"/>
  <c r="AY102" i="11"/>
  <c r="AY104" i="11" s="1"/>
  <c r="AY119" i="11" l="1"/>
  <c r="AY153" i="11"/>
  <c r="AY155" i="11"/>
  <c r="AY101" i="11"/>
  <c r="AY154" i="11"/>
  <c r="AY178" i="11"/>
  <c r="AY163" i="11"/>
  <c r="AY175" i="11"/>
  <c r="AY206" i="11"/>
  <c r="AY176" i="11"/>
  <c r="AY120" i="11"/>
  <c r="AY128" i="11"/>
  <c r="AY140" i="11"/>
  <c r="AY134" i="11"/>
  <c r="AY198" i="11"/>
  <c r="AY207" i="11"/>
  <c r="AY121" i="11"/>
  <c r="AY129" i="11"/>
  <c r="AY141" i="11"/>
  <c r="AY201" i="11"/>
  <c r="AY209" i="11"/>
  <c r="AY115" i="11"/>
  <c r="AY123" i="11"/>
  <c r="AY131" i="11"/>
  <c r="AY143" i="11"/>
  <c r="AY179" i="11"/>
  <c r="AY202" i="11"/>
  <c r="AY210" i="11"/>
  <c r="AY113" i="11"/>
  <c r="AY114" i="11"/>
  <c r="AY203" i="11"/>
  <c r="AY211" i="11"/>
  <c r="AY142" i="11"/>
  <c r="AY144" i="11"/>
  <c r="AY117" i="11"/>
  <c r="AY125" i="11"/>
  <c r="AY151" i="11"/>
  <c r="AY164" i="11"/>
  <c r="AY204" i="11"/>
  <c r="AY212" i="11"/>
  <c r="AY116" i="11"/>
  <c r="AY124"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83" i="11"/>
  <c r="AY82" i="11"/>
  <c r="AY81" i="11"/>
  <c r="AY78" i="11"/>
  <c r="AY87" i="11" s="1"/>
  <c r="AY44" i="11"/>
  <c r="AY52" i="11" s="1"/>
  <c r="AY79" i="11" l="1"/>
  <c r="AY80" i="11"/>
  <c r="AY97" i="11"/>
  <c r="AY49" i="11"/>
  <c r="AY84" i="11"/>
  <c r="AY55" i="11"/>
  <c r="AY85" i="11"/>
  <c r="AY96" i="11"/>
  <c r="AY89" i="11"/>
  <c r="AY90" i="11"/>
  <c r="AY91"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<sst xmlns="http://schemas.openxmlformats.org/spreadsheetml/2006/main" count="1346" uniqueCount="697">
  <si>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</si>
  <si>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</si>
  <si>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</si>
  <si>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</si>
  <si>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</si>
  <si>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</si>
  <si>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</si>
  <si>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</si>
  <si>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</si>
  <si>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</si>
  <si>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</si>
  <si>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</si>
  <si>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</si>
  <si>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</si>
  <si>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</si>
  <si>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</si>
  <si>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</si>
  <si>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</si>
  <si>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</si>
  <si>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</si>
  <si>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</si>
  <si>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</si>
  <si>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</si>
  <si>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</si>
  <si>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</si>
  <si>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</si>
  <si>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</si>
  <si>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</si>
  <si>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</si>
  <si>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</si>
  <si>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</si>
  <si>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</si>
  <si>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</si>
  <si>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</si>
  <si>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</si>
  <si>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</si>
  <si>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</si>
  <si>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</si>
  <si>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</si>
  <si>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</si>
  <si>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</si>
  <si>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</si>
  <si>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</si>
  <si>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</si>
  <si>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</si>
  <si>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</si>
  <si>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</si>
  <si>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</si>
  <si>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</si>
  <si>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</si>
  <si>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</si>
  <si>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</si>
  <si>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</si>
  <si>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</si>
  <si>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</si>
  <si>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</si>
  <si>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</si>
  <si>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</si>
  <si>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</si>
  <si>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</si>
  <si>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</si>
  <si>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</si>
  <si>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</si>
  <si>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</si>
  <si>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</si>
  <si>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</si>
  <si>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</si>
  <si>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</si>
  <si>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</si>
  <si>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</si>
  <si>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</si>
  <si>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</si>
  <si>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</si>
  <si>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</si>
  <si>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</si>
  <si>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</si>
  <si>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</si>
  <si>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</si>
  <si>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</si>
  <si>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</si>
  <si>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</si>
  <si>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</si>
  <si>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</si>
  <si>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</si>
  <si>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</si>
  <si>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</si>
  <si>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</si>
  <si>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</si>
  <si>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</si>
  <si>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</si>
  <si>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</si>
  <si>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</si>
  <si>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</si>
  <si>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</si>
  <si>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</si>
  <si>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</si>
  <si>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</si>
  <si>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</si>
  <si>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</si>
  <si>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</si>
  <si>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</si>
  <si>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</si>
  <si>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</si>
  <si>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</si>
  <si>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</si>
  <si>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</si>
  <si>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</si>
  <si>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</si>
  <si>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</si>
  <si>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</si>
  <si>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</si>
  <si>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</si>
  <si>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</si>
  <si>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</si>
  <si>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</si>
  <si>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</si>
  <si>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</si>
  <si>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</si>
  <si>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</si>
  <si>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</si>
  <si>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</si>
  <si>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</si>
  <si>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</si>
  <si>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</si>
  <si>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</si>
  <si>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</si>
  <si>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</si>
  <si>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</si>
  <si>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</si>
  <si>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</si>
  <si>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</si>
  <si>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</si>
  <si>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</si>
  <si>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</si>
  <si>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</si>
  <si>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</si>
  <si>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</si>
  <si>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</si>
  <si>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</si>
  <si>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</si>
  <si>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</si>
  <si>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</si>
  <si>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</si>
  <si>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</si>
  <si>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</si>
  <si>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</si>
  <si>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</si>
  <si>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</si>
  <si>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</si>
  <si>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</si>
  <si>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</si>
  <si>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</si>
  <si>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</si>
  <si>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</si>
  <si>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</si>
  <si>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</si>
  <si>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</si>
  <si>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</si>
  <si>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</si>
  <si>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</si>
  <si>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</si>
  <si>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</si>
  <si>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</si>
  <si>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</si>
  <si>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</si>
  <si>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</si>
  <si>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</si>
  <si>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</si>
  <si>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</si>
  <si>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</si>
  <si>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</si>
  <si>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</si>
  <si>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</si>
  <si>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</si>
  <si>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</si>
  <si>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</si>
  <si>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</si>
  <si>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</si>
  <si>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</si>
  <si>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</si>
  <si>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</si>
  <si>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</si>
  <si>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</si>
  <si>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</si>
  <si>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</si>
  <si>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</si>
  <si>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</si>
  <si>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</si>
  <si>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</si>
  <si>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</si>
  <si>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</si>
  <si>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</si>
  <si>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</si>
  <si>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</si>
  <si>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</si>
  <si>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</si>
  <si>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</si>
  <si>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</si>
  <si>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</si>
  <si>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</si>
  <si>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</si>
  <si>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</si>
  <si>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</si>
  <si>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</si>
  <si>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</si>
  <si>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</si>
  <si>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</si>
  <si>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</si>
  <si>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</si>
  <si>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</si>
  <si>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</si>
  <si>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</si>
  <si>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</si>
  <si>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</si>
  <si>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</si>
  <si>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</si>
  <si>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</si>
  <si>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</si>
  <si>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</si>
  <si>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</si>
  <si>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</si>
  <si>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</si>
  <si>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</si>
  <si>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</si>
  <si>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</si>
  <si>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</si>
  <si>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</si>
  <si>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</si>
  <si>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</si>
  <si>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</si>
  <si>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</si>
  <si>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</si>
  <si>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</si>
  <si>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</si>
  <si>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</si>
  <si>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</si>
  <si>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</si>
  <si>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</si>
  <si>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</si>
  <si>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</si>
  <si>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</si>
  <si>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</si>
  <si>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</si>
  <si>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</si>
  <si>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</si>
  <si>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</si>
  <si>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</si>
  <si>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</si>
  <si>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</si>
  <si>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</si>
  <si>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</si>
  <si>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</si>
  <si>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</si>
  <si>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</si>
  <si>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</si>
  <si>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</si>
  <si>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</si>
  <si>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</si>
  <si>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</si>
  <si>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</si>
  <si>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</si>
  <si>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</si>
  <si>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</si>
  <si>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</si>
  <si>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</si>
  <si>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</si>
  <si>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</si>
  <si>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</si>
  <si>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</si>
  <si>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</si>
  <si>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</si>
  <si>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</si>
  <si>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</si>
  <si>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</si>
  <si>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</si>
  <si>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</si>
  <si>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</si>
  <si>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</si>
  <si>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</si>
  <si>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</si>
  <si>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</si>
  <si>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</si>
  <si>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</si>
  <si>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</si>
  <si>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</si>
  <si>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</si>
  <si>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</si>
  <si>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</si>
  <si>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</si>
  <si>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</si>
  <si>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</si>
  <si>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</si>
  <si>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</si>
  <si>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</si>
  <si>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</si>
  <si>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</si>
  <si>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</si>
  <si>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</si>
  <si>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</si>
  <si>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</si>
  <si>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</si>
  <si>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</si>
  <si>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</si>
  <si>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</si>
  <si>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</si>
  <si>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</si>
  <si>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</si>
  <si>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</si>
  <si>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</si>
  <si>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</si>
  <si>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</si>
  <si>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</si>
  <si>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</si>
  <si>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</si>
  <si>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</si>
  <si>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</si>
  <si>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</si>
  <si>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</si>
  <si>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</si>
  <si>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</si>
  <si>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</si>
  <si>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</si>
  <si>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</si>
  <si>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</si>
  <si>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</si>
  <si>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</si>
  <si>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</si>
  <si>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</si>
  <si>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</si>
  <si>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</si>
  <si>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</si>
  <si>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</si>
  <si>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</si>
  <si>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</si>
  <si>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</si>
  <si>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</si>
  <si>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</si>
  <si>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</si>
  <si>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</si>
  <si>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</si>
  <si>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</si>
  <si>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</si>
  <si>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</si>
  <si>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</si>
  <si>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</si>
  <si>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</si>
  <si>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</si>
  <si>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</si>
  <si>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</si>
  <si>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</si>
  <si>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</si>
  <si>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</si>
  <si>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</si>
  <si>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</si>
  <si>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</si>
  <si>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</si>
  <si>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</si>
  <si>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</si>
  <si>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</si>
  <si>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</si>
  <si>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</si>
  <si>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</si>
  <si>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</si>
  <si>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</si>
  <si>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</si>
  <si>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</si>
  <si>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</si>
  <si>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</si>
  <si>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</si>
  <si>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</si>
  <si>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</si>
  <si>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</si>
  <si>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</si>
  <si>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</si>
  <si>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</si>
  <si>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</si>
  <si>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</si>
  <si>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</si>
  <si>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</si>
  <si>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</si>
  <si>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</si>
  <si>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</si>
  <si>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</si>
  <si>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</si>
  <si>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</si>
  <si>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</si>
  <si>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</si>
  <si>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</si>
  <si>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</si>
  <si>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</si>
  <si>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</si>
  <si>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</si>
  <si>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</si>
  <si>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</si>
  <si>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</si>
  <si>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</si>
  <si>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</si>
  <si>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</si>
  <si>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</si>
  <si>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</si>
  <si>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</si>
  <si>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</si>
  <si>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</si>
  <si>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</si>
  <si>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</si>
  <si>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</si>
  <si>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</si>
  <si>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</si>
  <si>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</si>
  <si>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</si>
  <si>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</si>
  <si>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</si>
  <si>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</si>
  <si>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</si>
  <si>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</si>
  <si>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</si>
  <si>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</si>
  <si>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</si>
  <si>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</si>
  <si>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</si>
  <si>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</si>
  <si>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</si>
  <si>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</si>
  <si>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</si>
  <si>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</si>
  <si>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</si>
  <si>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</si>
  <si>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</si>
  <si>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</si>
  <si>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</si>
  <si>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</si>
  <si>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</si>
  <si>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</si>
  <si>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</si>
  <si>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</si>
  <si>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</si>
  <si>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</si>
  <si>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</si>
  <si>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</si>
  <si>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</si>
  <si>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</si>
  <si>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</si>
  <si>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</si>
  <si>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</si>
  <si>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</si>
  <si>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</si>
  <si>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</si>
  <si>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</si>
  <si>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</si>
  <si>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</si>
  <si>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</si>
  <si>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</si>
  <si>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</si>
  <si>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</si>
  <si>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</si>
  <si>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</si>
  <si>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</si>
  <si>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</si>
  <si>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</si>
  <si>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</si>
  <si>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</si>
  <si>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</si>
  <si>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</si>
  <si>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</si>
  <si>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</si>
  <si>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</si>
  <si>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</si>
  <si>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</si>
  <si>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</si>
  <si>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</si>
  <si>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</si>
  <si>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</si>
  <si>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</si>
  <si>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</si>
  <si>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</si>
  <si>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</si>
  <si>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</si>
  <si>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</si>
  <si>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</si>
  <si>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</si>
  <si>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</si>
  <si>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</si>
  <si>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</si>
  <si>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</si>
  <si>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</si>
  <si>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</si>
  <si>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</si>
  <si>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</si>
  <si>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</si>
  <si>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</si>
  <si>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</si>
  <si>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</si>
  <si>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</si>
  <si>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</si>
  <si>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</si>
  <si>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</si>
  <si>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</si>
  <si>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</si>
  <si>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</si>
  <si>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</si>
  <si>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</si>
  <si>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</si>
  <si>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</si>
  <si>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</si>
  <si>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</si>
  <si>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</si>
  <si>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</si>
  <si>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</si>
  <si>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</si>
  <si>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</si>
  <si>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</si>
  <si>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</si>
  <si>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</si>
  <si>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</si>
  <si>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</si>
  <si>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</si>
  <si>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</si>
  <si>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</si>
  <si>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</si>
  <si>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</si>
  <si>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</si>
  <si>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</si>
  <si>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</si>
  <si>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</si>
  <si>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</si>
  <si>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</si>
  <si>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</si>
  <si>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</si>
  <si>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</si>
  <si>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</si>
  <si>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</si>
  <si>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</si>
  <si>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</si>
  <si>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</si>
  <si>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</si>
  <si>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</si>
  <si>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</si>
  <si>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</si>
  <si>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</si>
  <si>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</si>
  <si>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</si>
  <si>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</si>
  <si>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</si>
  <si>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</si>
  <si>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</si>
  <si>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</si>
  <si>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</si>
  <si>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</si>
  <si>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</si>
  <si>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</si>
  <si>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</si>
  <si>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</si>
  <si>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</si>
  <si>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</si>
  <si>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</si>
  <si>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</si>
  <si>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</si>
  <si>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</si>
  <si>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</si>
  <si>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</si>
  <si>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</si>
  <si>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</si>
  <si>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</si>
  <si>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</si>
  <si>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</si>
  <si>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</si>
  <si>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</si>
  <si>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</si>
  <si>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</si>
  <si>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</si>
  <si>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</si>
  <si>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</si>
  <si>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</si>
  <si>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</si>
  <si>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</si>
  <si>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</si>
  <si>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</si>
  <si>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</si>
  <si>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</si>
  <si>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</si>
  <si>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</si>
  <si>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</si>
  <si>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</si>
  <si>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</si>
  <si>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</si>
  <si>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</si>
  <si>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</si>
  <si>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</si>
  <si>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</si>
  <si>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</si>
  <si>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</si>
  <si>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</si>
  <si>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</si>
  <si>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</si>
  <si>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</si>
  <si>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</si>
  <si>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</si>
  <si>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</si>
  <si>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</si>
  <si>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</si>
  <si>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</si>
  <si>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</si>
  <si>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</si>
  <si>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</si>
  <si>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</si>
  <si>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</si>
  <si>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</si>
  <si>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特定地域自然林保全整備</t>
  </si>
  <si>
    <t>自然環境局</t>
  </si>
  <si>
    <t>課長　堀上　勝</t>
  </si>
  <si>
    <t>平成4年度</t>
  </si>
  <si>
    <t>終了予定なし</t>
  </si>
  <si>
    <t>自然環境計画課</t>
  </si>
  <si>
    <t>世界遺産条約第5条
自然環境保全法第16条及び第24条</t>
  </si>
  <si>
    <t>-</t>
  </si>
  <si>
    <t>施設整備費</t>
  </si>
  <si>
    <t>施設施工庁費</t>
  </si>
  <si>
    <t>施設施工旅費</t>
  </si>
  <si>
    <t>世界自然遺産地域や自然環境保全地域等の植生等が適正な方策で保全・管理されていること。</t>
  </si>
  <si>
    <t>地域</t>
  </si>
  <si>
    <t>●●</t>
    <phoneticPr fontId="5"/>
  </si>
  <si>
    <t>コスト：X／Y
X：執行額
Y：モニタリングのための機材や保全のための標識の整備・更新等を行った地域数　　　</t>
    <phoneticPr fontId="5"/>
  </si>
  <si>
    <t>百万円</t>
  </si>
  <si>
    <t>百万円
　　/箇所</t>
    <phoneticPr fontId="5"/>
  </si>
  <si>
    <t>5.5/3</t>
  </si>
  <si>
    <t>4.8/3</t>
  </si>
  <si>
    <t>／　</t>
    <phoneticPr fontId="5"/>
  </si>
  <si>
    <t>　　/</t>
    <phoneticPr fontId="5"/>
  </si>
  <si>
    <t>／　　　　　　　　　　　　　　</t>
    <phoneticPr fontId="5"/>
  </si>
  <si>
    <t>　　/</t>
    <phoneticPr fontId="5"/>
  </si>
  <si>
    <t>／　　　　　　　　　　　　　　</t>
    <phoneticPr fontId="5"/>
  </si>
  <si>
    <t>　　/</t>
    <phoneticPr fontId="5"/>
  </si>
  <si>
    <t>186</t>
  </si>
  <si>
    <t>196</t>
  </si>
  <si>
    <t>219</t>
  </si>
  <si>
    <t>210</t>
  </si>
  <si>
    <t>199</t>
  </si>
  <si>
    <t>214</t>
  </si>
  <si>
    <t>221</t>
  </si>
  <si>
    <t>○</t>
  </si>
  <si>
    <t>適正な管理・モニタリングが図られることにより、危機遺産に登録されていない世界自然遺産の数（継続的に行われる必要があることから、目標年度の設定は困難）</t>
    <phoneticPr fontId="5"/>
  </si>
  <si>
    <t>-</t>
    <phoneticPr fontId="5"/>
  </si>
  <si>
    <t>有</t>
  </si>
  <si>
    <t>無</t>
  </si>
  <si>
    <t>条約及び法に基づき、次世代に世界遺産等を適切な形で引き継ぐという社会的要請を適切に反映している。</t>
    <phoneticPr fontId="5"/>
  </si>
  <si>
    <t>条約及び法に基づき、国が責任をもって事業等を行う必要がある。</t>
    <phoneticPr fontId="5"/>
  </si>
  <si>
    <t>本事業は世界遺産等の管理の基礎となる標識やモニタリングに係る事業であるため、必要性及び優先度は高い。</t>
    <phoneticPr fontId="5"/>
  </si>
  <si>
    <t>‐</t>
  </si>
  <si>
    <t>必要最小限の費用であり妥当である。</t>
    <phoneticPr fontId="5"/>
  </si>
  <si>
    <t>使途は必要なものに限定するなどしている。</t>
    <phoneticPr fontId="5"/>
  </si>
  <si>
    <t>対象を必要最低限の箇所に限定するなど、コスト削減や効率化に向けた工夫を行っている。</t>
    <phoneticPr fontId="5"/>
  </si>
  <si>
    <t>活動実績は見込みを達成しており、見込みにあったものである。</t>
    <phoneticPr fontId="5"/>
  </si>
  <si>
    <t>設置・更新等を行った標識・モニタリング機材等については、世界自然遺産地域等における適切な管理に不可欠な、科学的データの取得に有効に活用されている。</t>
    <phoneticPr fontId="5"/>
  </si>
  <si>
    <t>４つの遺産地域等に対して適切な保全、管理を進められており、成果実績は成果目標に見合ったものである。</t>
    <phoneticPr fontId="5"/>
  </si>
  <si>
    <t>必要最低限の手段・方法を採用している。</t>
    <phoneticPr fontId="5"/>
  </si>
  <si>
    <t>　世界自然遺産地域及び自然環境保全地域等の保全管理にあたり、植生保護のための登山道管理や保全看板の設置、モニタリングの実施は基礎となる取組であるが、当該地域は気象条件の厳しい環境にあることから、保全標識やモニタリング機器は破損等が発生しやすく、定期的な更新整備や継続的な補修が必要である。
　当該年度に実施した登山道管理や看板の設置・撤去にあたっては、利用者の動線等を踏まえ、必要性及び維持管理の観点から実施場所を選定し、かつ、その利用者層及び利用形態を踏まえた対応内容とした。また、モニタリング機材から得られるデータは、世界遺産地域科学委員会等における検討に資するなど、今後の効果的かつ効率的な保全対策にも活用されるものである。
　支出先の選定にあたっては競争性も確保しており、本事業についてはその目的に沿った効率的な予算執行が図られている。</t>
    <phoneticPr fontId="5"/>
  </si>
  <si>
    <t>　引き続き、適切に事業を実施して成果目標の達成が図られるよう、効率的な予算執行に努めつつ、事業を推進してまいりたい。</t>
    <phoneticPr fontId="5"/>
  </si>
  <si>
    <t>遺産地域等の基幹的施設の整備・更新地域数（モニタリングのための機材や保全のための標識の整備・更新等）</t>
    <phoneticPr fontId="5"/>
  </si>
  <si>
    <t>　世界自然遺産は、世界遺産条約第５条に規定するように、一義的に自国の責務の下、顕著で普遍的な価値を有する自然地域を人類全体のための世界の遺産として保全する必要がある。
　また、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</si>
  <si>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我が国の世界自然遺産地域である「屋久島」、「白神山地」、「知床」、「小笠原諸島」及び「奄美大島、徳之島、沖縄島北部及び西表島」や、原生自然環境保全地域及び自然環境保全地域において、モニタリングのための機材や自然環境保全のための標識等の整備・更新を行う。</t>
    <rPh sb="40" eb="41">
      <t>オヨ</t>
    </rPh>
    <rPh sb="43" eb="47">
      <t>アマミオオシマ</t>
    </rPh>
    <rPh sb="48" eb="51">
      <t>トクノシマ</t>
    </rPh>
    <rPh sb="52" eb="57">
      <t>オキナワジマホクブ</t>
    </rPh>
    <rPh sb="57" eb="58">
      <t>オヨ</t>
    </rPh>
    <rPh sb="59" eb="62">
      <t>イリオモテジマ</t>
    </rPh>
    <phoneticPr fontId="5"/>
  </si>
  <si>
    <t>我が国の生物多様性の保全上極めて重要な地域である世界自然遺産、原生自然環境保全地域又は自然環境保全地域を対象に、その自然の価値を適切に保全するための事業を行う。</t>
    <rPh sb="0" eb="1">
      <t>ワ</t>
    </rPh>
    <rPh sb="2" eb="3">
      <t>クニ</t>
    </rPh>
    <rPh sb="4" eb="9">
      <t>セイブツタヨウセイ</t>
    </rPh>
    <rPh sb="10" eb="13">
      <t>ホゼンジョウ</t>
    </rPh>
    <rPh sb="13" eb="14">
      <t>キワ</t>
    </rPh>
    <rPh sb="16" eb="18">
      <t>ジュウヨウ</t>
    </rPh>
    <rPh sb="19" eb="21">
      <t>チイキ</t>
    </rPh>
    <rPh sb="31" eb="33">
      <t>ゲンセイ</t>
    </rPh>
    <rPh sb="33" eb="35">
      <t>シゼン</t>
    </rPh>
    <rPh sb="35" eb="37">
      <t>カンキョウ</t>
    </rPh>
    <rPh sb="37" eb="41">
      <t>ホゼンチイキ</t>
    </rPh>
    <rPh sb="41" eb="42">
      <t>マタ</t>
    </rPh>
    <rPh sb="43" eb="51">
      <t>シゼンカンキョウホゼンチイキ</t>
    </rPh>
    <rPh sb="52" eb="54">
      <t>タイショウ</t>
    </rPh>
    <rPh sb="58" eb="60">
      <t>シゼン</t>
    </rPh>
    <rPh sb="61" eb="63">
      <t>カチ</t>
    </rPh>
    <rPh sb="64" eb="66">
      <t>テキセツ</t>
    </rPh>
    <phoneticPr fontId="5"/>
  </si>
  <si>
    <t>-</t>
    <phoneticPr fontId="5"/>
  </si>
  <si>
    <t>※支出額百万円未満</t>
    <phoneticPr fontId="5"/>
  </si>
  <si>
    <t>B.株式会社エフテック</t>
    <phoneticPr fontId="5"/>
  </si>
  <si>
    <t>4.1/3</t>
    <phoneticPr fontId="5"/>
  </si>
  <si>
    <t>A.羅臼山岳会</t>
    <phoneticPr fontId="5"/>
  </si>
  <si>
    <t>人件費</t>
    <rPh sb="0" eb="3">
      <t>ジンケンヒ</t>
    </rPh>
    <phoneticPr fontId="4"/>
  </si>
  <si>
    <t>材料費</t>
    <rPh sb="0" eb="3">
      <t>ザイリョウヒ</t>
    </rPh>
    <phoneticPr fontId="4"/>
  </si>
  <si>
    <t>作業費</t>
    <rPh sb="0" eb="2">
      <t>サギョウ</t>
    </rPh>
    <rPh sb="2" eb="3">
      <t>ヒ</t>
    </rPh>
    <phoneticPr fontId="4"/>
  </si>
  <si>
    <t>借料</t>
    <rPh sb="0" eb="2">
      <t>シャクリョウ</t>
    </rPh>
    <phoneticPr fontId="4"/>
  </si>
  <si>
    <t>一般管理費</t>
    <rPh sb="0" eb="2">
      <t>イッパン</t>
    </rPh>
    <rPh sb="2" eb="5">
      <t>カンリヒ</t>
    </rPh>
    <phoneticPr fontId="4"/>
  </si>
  <si>
    <t>消費税</t>
    <rPh sb="0" eb="3">
      <t>ショウヒゼイ</t>
    </rPh>
    <phoneticPr fontId="4"/>
  </si>
  <si>
    <t>作業員人件費</t>
    <rPh sb="0" eb="3">
      <t>サギョウイン</t>
    </rPh>
    <rPh sb="3" eb="6">
      <t>ジンケンヒ</t>
    </rPh>
    <phoneticPr fontId="4"/>
  </si>
  <si>
    <t>観測機器・資材の購入</t>
    <rPh sb="0" eb="2">
      <t>カンソク</t>
    </rPh>
    <rPh sb="2" eb="4">
      <t>キキ</t>
    </rPh>
    <rPh sb="5" eb="7">
      <t>シザイ</t>
    </rPh>
    <rPh sb="8" eb="10">
      <t>コウニュウ</t>
    </rPh>
    <phoneticPr fontId="4"/>
  </si>
  <si>
    <t>観測機器のオーバーホール、再検定作業</t>
    <rPh sb="0" eb="2">
      <t>カンソク</t>
    </rPh>
    <rPh sb="2" eb="4">
      <t>キキ</t>
    </rPh>
    <rPh sb="13" eb="16">
      <t>サイケンテイ</t>
    </rPh>
    <rPh sb="16" eb="18">
      <t>サギョウ</t>
    </rPh>
    <phoneticPr fontId="4"/>
  </si>
  <si>
    <t>車両使用料</t>
    <rPh sb="0" eb="2">
      <t>シャリョウ</t>
    </rPh>
    <rPh sb="2" eb="5">
      <t>シヨウリョウ</t>
    </rPh>
    <phoneticPr fontId="4"/>
  </si>
  <si>
    <t>羅臼山岳会</t>
  </si>
  <si>
    <t>知床山考舎</t>
  </si>
  <si>
    <t>令和３年度　知床世界自然遺産地域における羅臼岳歩道保全管理業務</t>
  </si>
  <si>
    <t>令和３年度　知床世界自然遺産地域における知床連山登山道管理業務</t>
  </si>
  <si>
    <t>株式会社エフテック</t>
  </si>
  <si>
    <t>令和３年度白神山地における環境モニタリング施設修繕等業務</t>
  </si>
  <si>
    <t>パシコ貿易株式会社</t>
    <rPh sb="3" eb="5">
      <t>ボウエキ</t>
    </rPh>
    <rPh sb="5" eb="7">
      <t>カブシキ</t>
    </rPh>
    <rPh sb="7" eb="9">
      <t>カイシャ</t>
    </rPh>
    <phoneticPr fontId="4"/>
  </si>
  <si>
    <t>インターマン株式会社</t>
    <rPh sb="6" eb="8">
      <t>カブシキ</t>
    </rPh>
    <rPh sb="8" eb="10">
      <t>カイシャ</t>
    </rPh>
    <phoneticPr fontId="4"/>
  </si>
  <si>
    <t>地温計・温湿度計購入</t>
    <rPh sb="8" eb="10">
      <t>コウニュウ</t>
    </rPh>
    <phoneticPr fontId="4"/>
  </si>
  <si>
    <t>モニタリング機器（蓄電池）購入</t>
    <rPh sb="13" eb="15">
      <t>コウニュウ</t>
    </rPh>
    <phoneticPr fontId="4"/>
  </si>
  <si>
    <t>日本の世界自然遺産（環境省HP）http://www.env.go.jp/nature/isan/worldheritage/
自然環境保全地域各種データ（環境省HP）https://www.env.go.jp/nature/hozen/data.html</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</si>
  <si>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</si>
  <si>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遺産地域等のモニタリングのための機材や保全のための標識の整備・更新等を行う。</t>
    <rPh sb="33" eb="34">
      <t>トウ</t>
    </rPh>
    <rPh sb="35" eb="36">
      <t>オコナ</t>
    </rPh>
    <phoneticPr fontId="5"/>
  </si>
  <si>
    <t>5.7/3</t>
    <phoneticPr fontId="5"/>
  </si>
  <si>
    <t>支出先の選定にあたっては、少額のものを除き一般競争入札をとり、競争性を確保しているが、一者応札となったものがあるため、公告期間を長く設定するなど、競争性の確保に努める。</t>
    <phoneticPr fontId="5"/>
  </si>
  <si>
    <t>https://www.env.go.jp/guide/seisaku/index.html</t>
    <phoneticPr fontId="5"/>
  </si>
  <si>
    <t>一般競争入札（最低価格）による入札残のため。</t>
    <rPh sb="0" eb="2">
      <t>イッパン</t>
    </rPh>
    <rPh sb="2" eb="4">
      <t>キョウソウ</t>
    </rPh>
    <rPh sb="4" eb="6">
      <t>ニュウサツ</t>
    </rPh>
    <rPh sb="7" eb="9">
      <t>サイテイ</t>
    </rPh>
    <rPh sb="9" eb="11">
      <t>カカク</t>
    </rPh>
    <rPh sb="15" eb="17">
      <t>ニュウサツ</t>
    </rPh>
    <rPh sb="17" eb="18">
      <t>ザン</t>
    </rPh>
    <phoneticPr fontId="5"/>
  </si>
  <si>
    <t>目標5-2</t>
    <rPh sb="0" eb="2">
      <t>モクヒョウ</t>
    </rPh>
    <phoneticPr fontId="5"/>
  </si>
  <si>
    <t>外部有識者点検対象外</t>
    <phoneticPr fontId="5"/>
  </si>
  <si>
    <t>引き続き、世界自然遺産地域等の適正な管理・モニタリングを行い、自然環境保全に努めること。また、一者応札となっている契約があるため、一者応札の改善に向けた取り組みを検討すること。</t>
    <phoneticPr fontId="5"/>
  </si>
  <si>
    <t>契約においては、少額のものを除き一般競争入札をとり、競争性を確保しているが、一者応札となったものがあるため、公告期間を長く設定するなど、競争性の確保の取り組みを検討する。</t>
    <rPh sb="0" eb="2">
      <t>ケイヤク</t>
    </rPh>
    <rPh sb="75" eb="76">
      <t>ト</t>
    </rPh>
    <rPh sb="77" eb="78">
      <t>ク</t>
    </rPh>
    <rPh sb="80" eb="8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</si>
</sst>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44450</xdr:colOff>
      <xdr:row>270</xdr:row>
      <xdr:rowOff>16435</xdr:rowOff>
    </xdr:from>
    <xdr:to>
      <xdr:col>49</xdr:col>
      <xdr:colOff>162250</xdr:colOff>
      <xdr:row>287</xdr:row>
      <xdr:rowOff>287895</xdr:rowOff>
    </xdr:to>
    <xdr:grpSp>
      <xdr:nvGrpSpPr>
        <xdr:cNvPr id="2" name="グループ化 1">
          <a:extLst>
            <a:ext uri="{FF2B5EF4-FFF2-40B4-BE49-F238E27FC236}">
              <a16:creationId xmlns:a16="http://schemas.microsoft.com/office/drawing/2014/main" id="{9AC4B853-6F0A-4390-BDE8-870A29D05A9A}"/>
            </a:ext>
          </a:extLst>
        </xdr:cNvPr>
        <xdr:cNvGrpSpPr/>
      </xdr:nvGrpSpPr>
      <xdr:grpSpPr>
        <a:xfrm>
          <a:off x="1299509" y="37237894"/>
          <a:ext cx="7648153" cy="6950166"/>
          <a:chOff x="1607458" y="43127879"/>
          <a:chExt cx="7846385" cy="6967090"/>
        </a:xfrm>
      </xdr:grpSpPr>
      <xdr:cxnSp macro="">
        <xdr:nvCxnSpPr>
          <xdr:cNvPr id="3" name="直線矢印コネクタ 14">
            <a:extLst>
              <a:ext uri="{FF2B5EF4-FFF2-40B4-BE49-F238E27FC236}">
                <a16:creationId xmlns:a16="http://schemas.microsoft.com/office/drawing/2014/main" id="{76B22462-3A3E-902C-28B2-8E00F2A4F7F0}"/>
              </a:ext>
            </a:extLst>
          </xdr:cNvPr>
          <xdr:cNvCxnSpPr>
            <a:cxnSpLocks noChangeShapeType="1"/>
          </xdr:cNvCxnSpPr>
        </xdr:nvCxnSpPr>
        <xdr:spPr bwMode="auto">
          <a:xfrm flipH="1" flipV="1">
            <a:off x="2421074" y="44903153"/>
            <a:ext cx="45723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4" name="直線矢印コネクタ 14">
            <a:extLst>
              <a:ext uri="{FF2B5EF4-FFF2-40B4-BE49-F238E27FC236}">
                <a16:creationId xmlns:a16="http://schemas.microsoft.com/office/drawing/2014/main" id="{E731FE68-280D-DAD6-82F4-666186142568}"/>
              </a:ext>
            </a:extLst>
          </xdr:cNvPr>
          <xdr:cNvCxnSpPr>
            <a:cxnSpLocks noChangeShapeType="1"/>
          </xdr:cNvCxnSpPr>
        </xdr:nvCxnSpPr>
        <xdr:spPr bwMode="auto">
          <a:xfrm flipH="1" flipV="1">
            <a:off x="2421074" y="46902858"/>
            <a:ext cx="45723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nvGrpSpPr>
          <xdr:cNvPr id="5" name="グループ化 4">
            <a:extLst>
              <a:ext uri="{FF2B5EF4-FFF2-40B4-BE49-F238E27FC236}">
                <a16:creationId xmlns:a16="http://schemas.microsoft.com/office/drawing/2014/main" id="{1C53736E-8BF9-DF26-515F-A492E0E4EF09}"/>
              </a:ext>
            </a:extLst>
          </xdr:cNvPr>
          <xdr:cNvGrpSpPr/>
        </xdr:nvGrpSpPr>
        <xdr:grpSpPr>
          <a:xfrm>
            <a:off x="1607458" y="43127879"/>
            <a:ext cx="7846385" cy="6967090"/>
            <a:chOff x="1607458" y="43127879"/>
            <a:chExt cx="7846385" cy="6967090"/>
          </a:xfrm>
        </xdr:grpSpPr>
        <xdr:sp macro="" textlink="">
          <xdr:nvSpPr>
            <xdr:cNvPr id="6" name="テキスト ボックス 5">
              <a:extLst>
                <a:ext uri="{FF2B5EF4-FFF2-40B4-BE49-F238E27FC236}">
                  <a16:creationId xmlns:a16="http://schemas.microsoft.com/office/drawing/2014/main" id="{D6E89425-3D42-D347-83F8-1AD0A33B0D93}"/>
                </a:ext>
              </a:extLst>
            </xdr:cNvPr>
            <xdr:cNvSpPr txBox="1"/>
          </xdr:nvSpPr>
          <xdr:spPr>
            <a:xfrm>
              <a:off x="1607458" y="43127879"/>
              <a:ext cx="1793811" cy="86950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4.1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7" name="大かっこ 6">
              <a:extLst>
                <a:ext uri="{FF2B5EF4-FFF2-40B4-BE49-F238E27FC236}">
                  <a16:creationId xmlns:a16="http://schemas.microsoft.com/office/drawing/2014/main" id="{FE26495A-0D34-7F66-97FC-5A1F70022CD7}"/>
                </a:ext>
              </a:extLst>
            </xdr:cNvPr>
            <xdr:cNvSpPr/>
          </xdr:nvSpPr>
          <xdr:spPr>
            <a:xfrm>
              <a:off x="3665021" y="43140505"/>
              <a:ext cx="2220115" cy="664969"/>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世界自然遺産地域等において、モニタリングのための機材や保全のための標識の整備・更新等を行う。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 name="フリーフォーム 13">
              <a:extLst>
                <a:ext uri="{FF2B5EF4-FFF2-40B4-BE49-F238E27FC236}">
                  <a16:creationId xmlns:a16="http://schemas.microsoft.com/office/drawing/2014/main" id="{239D1E3C-C726-79E5-17F1-99F2BB868046}"/>
                </a:ext>
              </a:extLst>
            </xdr:cNvPr>
            <xdr:cNvSpPr>
              <a:spLocks/>
            </xdr:cNvSpPr>
          </xdr:nvSpPr>
          <xdr:spPr bwMode="auto">
            <a:xfrm>
              <a:off x="2414672" y="44008952"/>
              <a:ext cx="488286" cy="5123720"/>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9" name="テキスト ボックス 8">
              <a:extLst>
                <a:ext uri="{FF2B5EF4-FFF2-40B4-BE49-F238E27FC236}">
                  <a16:creationId xmlns:a16="http://schemas.microsoft.com/office/drawing/2014/main" id="{75796888-679A-9210-D54B-F6379E4F5013}"/>
                </a:ext>
              </a:extLst>
            </xdr:cNvPr>
            <xdr:cNvSpPr txBox="1"/>
          </xdr:nvSpPr>
          <xdr:spPr>
            <a:xfrm>
              <a:off x="2923869" y="44555555"/>
              <a:ext cx="1699284" cy="7015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２百万円</a:t>
              </a:r>
            </a:p>
          </xdr:txBody>
        </xdr:sp>
        <xdr:sp macro="" textlink="">
          <xdr:nvSpPr>
            <xdr:cNvPr id="10" name="テキスト ボックス 9">
              <a:extLst>
                <a:ext uri="{FF2B5EF4-FFF2-40B4-BE49-F238E27FC236}">
                  <a16:creationId xmlns:a16="http://schemas.microsoft.com/office/drawing/2014/main" id="{284ACFC2-8D00-EE48-C12F-95929FC0578E}"/>
                </a:ext>
              </a:extLst>
            </xdr:cNvPr>
            <xdr:cNvSpPr txBox="1"/>
          </xdr:nvSpPr>
          <xdr:spPr>
            <a:xfrm>
              <a:off x="2923869" y="46533321"/>
              <a:ext cx="1699284" cy="7028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東北</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２百万円</a:t>
              </a:r>
            </a:p>
          </xdr:txBody>
        </xdr:sp>
        <xdr:sp macro="" textlink="">
          <xdr:nvSpPr>
            <xdr:cNvPr id="11" name="テキスト ボックス 10">
              <a:extLst>
                <a:ext uri="{FF2B5EF4-FFF2-40B4-BE49-F238E27FC236}">
                  <a16:creationId xmlns:a16="http://schemas.microsoft.com/office/drawing/2014/main" id="{98F19921-79A3-2615-A8F5-C8DEBEBCBA8A}"/>
                </a:ext>
              </a:extLst>
            </xdr:cNvPr>
            <xdr:cNvSpPr txBox="1"/>
          </xdr:nvSpPr>
          <xdr:spPr>
            <a:xfrm>
              <a:off x="5644327" y="44555555"/>
              <a:ext cx="2012425" cy="7015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民間団体（</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２百万円</a:t>
              </a:r>
            </a:p>
          </xdr:txBody>
        </xdr:sp>
        <xdr:sp macro="" textlink="">
          <xdr:nvSpPr>
            <xdr:cNvPr id="12" name="テキスト ボックス 11">
              <a:extLst>
                <a:ext uri="{FF2B5EF4-FFF2-40B4-BE49-F238E27FC236}">
                  <a16:creationId xmlns:a16="http://schemas.microsoft.com/office/drawing/2014/main" id="{2DEC83D6-A695-8C46-E41C-6A9EF9AC1ABE}"/>
                </a:ext>
              </a:extLst>
            </xdr:cNvPr>
            <xdr:cNvSpPr txBox="1"/>
          </xdr:nvSpPr>
          <xdr:spPr>
            <a:xfrm>
              <a:off x="5644327" y="46533321"/>
              <a:ext cx="2048425" cy="7028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民間団体（</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２百万円</a:t>
              </a:r>
            </a:p>
          </xdr:txBody>
        </xdr:sp>
        <xdr:cxnSp macro="">
          <xdr:nvCxnSpPr>
            <xdr:cNvPr id="13" name="直線矢印コネクタ 25">
              <a:extLst>
                <a:ext uri="{FF2B5EF4-FFF2-40B4-BE49-F238E27FC236}">
                  <a16:creationId xmlns:a16="http://schemas.microsoft.com/office/drawing/2014/main" id="{BF168862-AD09-AC95-3085-CD3E52661766}"/>
                </a:ext>
              </a:extLst>
            </xdr:cNvPr>
            <xdr:cNvCxnSpPr>
              <a:cxnSpLocks noChangeShapeType="1"/>
              <a:stCxn id="11" idx="1"/>
              <a:endCxn id="9" idx="3"/>
            </xdr:cNvCxnSpPr>
          </xdr:nvCxnSpPr>
          <xdr:spPr bwMode="auto">
            <a:xfrm flipH="1">
              <a:off x="4623153" y="44905666"/>
              <a:ext cx="102117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14" name="直線矢印コネクタ 26">
              <a:extLst>
                <a:ext uri="{FF2B5EF4-FFF2-40B4-BE49-F238E27FC236}">
                  <a16:creationId xmlns:a16="http://schemas.microsoft.com/office/drawing/2014/main" id="{060CBDBB-D94C-2595-3374-79DD3F284357}"/>
                </a:ext>
              </a:extLst>
            </xdr:cNvPr>
            <xdr:cNvCxnSpPr>
              <a:cxnSpLocks noChangeShapeType="1"/>
              <a:stCxn id="12" idx="1"/>
              <a:endCxn id="10" idx="3"/>
            </xdr:cNvCxnSpPr>
          </xdr:nvCxnSpPr>
          <xdr:spPr bwMode="auto">
            <a:xfrm flipH="1">
              <a:off x="4623153" y="46884753"/>
              <a:ext cx="102117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15" name="大かっこ 14">
              <a:extLst>
                <a:ext uri="{FF2B5EF4-FFF2-40B4-BE49-F238E27FC236}">
                  <a16:creationId xmlns:a16="http://schemas.microsoft.com/office/drawing/2014/main" id="{BEEBD528-1535-D10A-A6F2-1BEC637324C0}"/>
                </a:ext>
              </a:extLst>
            </xdr:cNvPr>
            <xdr:cNvSpPr/>
          </xdr:nvSpPr>
          <xdr:spPr>
            <a:xfrm>
              <a:off x="5635117" y="47251166"/>
              <a:ext cx="3795866" cy="50664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・令和３年度白神山地における環境モニタリング施設修繕等業務等</a:t>
              </a:r>
            </a:p>
          </xdr:txBody>
        </xdr:sp>
        <xdr:sp macro="" textlink="">
          <xdr:nvSpPr>
            <xdr:cNvPr id="16" name="大かっこ 15">
              <a:extLst>
                <a:ext uri="{FF2B5EF4-FFF2-40B4-BE49-F238E27FC236}">
                  <a16:creationId xmlns:a16="http://schemas.microsoft.com/office/drawing/2014/main" id="{BA4E230C-DA5F-37DF-60BC-A5CE757A7FFA}"/>
                </a:ext>
              </a:extLst>
            </xdr:cNvPr>
            <xdr:cNvSpPr/>
          </xdr:nvSpPr>
          <xdr:spPr>
            <a:xfrm>
              <a:off x="5635116" y="45271957"/>
              <a:ext cx="3786342" cy="58629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・知床世界自然遺産地域における羅臼岳歩道保全管理業務等</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sp macro="" textlink="">
          <xdr:nvSpPr>
            <xdr:cNvPr id="17" name="テキスト ボックス 16">
              <a:extLst>
                <a:ext uri="{FF2B5EF4-FFF2-40B4-BE49-F238E27FC236}">
                  <a16:creationId xmlns:a16="http://schemas.microsoft.com/office/drawing/2014/main" id="{491AB1DD-8437-F050-260D-54C2C71AF38D}"/>
                </a:ext>
              </a:extLst>
            </xdr:cNvPr>
            <xdr:cNvSpPr txBox="1"/>
          </xdr:nvSpPr>
          <xdr:spPr>
            <a:xfrm>
              <a:off x="2913017" y="48827871"/>
              <a:ext cx="1699284" cy="70177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九州</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xnSp macro="">
          <xdr:nvCxnSpPr>
            <xdr:cNvPr id="18" name="直線矢印コネクタ 26">
              <a:extLst>
                <a:ext uri="{FF2B5EF4-FFF2-40B4-BE49-F238E27FC236}">
                  <a16:creationId xmlns:a16="http://schemas.microsoft.com/office/drawing/2014/main" id="{5A563360-3656-87F0-0892-7B55372DAB54}"/>
                </a:ext>
              </a:extLst>
            </xdr:cNvPr>
            <xdr:cNvCxnSpPr>
              <a:cxnSpLocks noChangeShapeType="1"/>
            </xdr:cNvCxnSpPr>
          </xdr:nvCxnSpPr>
          <xdr:spPr bwMode="auto">
            <a:xfrm flipH="1">
              <a:off x="4623153" y="49151159"/>
              <a:ext cx="102117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19" name="テキスト ボックス 18">
              <a:extLst>
                <a:ext uri="{FF2B5EF4-FFF2-40B4-BE49-F238E27FC236}">
                  <a16:creationId xmlns:a16="http://schemas.microsoft.com/office/drawing/2014/main" id="{E4ED2BDE-D2CC-6828-FF03-4B100664609A}"/>
                </a:ext>
              </a:extLst>
            </xdr:cNvPr>
            <xdr:cNvSpPr txBox="1"/>
          </xdr:nvSpPr>
          <xdr:spPr>
            <a:xfrm>
              <a:off x="5667187" y="48814966"/>
              <a:ext cx="2048425" cy="70177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民間団体（</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20" name="大かっこ 19">
              <a:extLst>
                <a:ext uri="{FF2B5EF4-FFF2-40B4-BE49-F238E27FC236}">
                  <a16:creationId xmlns:a16="http://schemas.microsoft.com/office/drawing/2014/main" id="{B641840B-5337-9F8C-E9ED-000295434AD7}"/>
                </a:ext>
              </a:extLst>
            </xdr:cNvPr>
            <xdr:cNvSpPr/>
          </xdr:nvSpPr>
          <xdr:spPr>
            <a:xfrm>
              <a:off x="5657977" y="49585063"/>
              <a:ext cx="3795866" cy="50990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・モニタリング機器修繕・部品交換（地温計・温湿度計）等</a:t>
              </a:r>
              <a:endPar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grpSp>
    </xdr:grpSp>
    <xdr:clientData/>
  </xdr:twoCellAnchor>
  <xdr:twoCellAnchor>
    <xdr:from>
      <xdr:col>29</xdr:col>
      <xdr:colOff>59765</xdr:colOff>
      <xdr:row>273</xdr:row>
      <xdr:rowOff>74706</xdr:rowOff>
    </xdr:from>
    <xdr:to>
      <xdr:col>42</xdr:col>
      <xdr:colOff>135257</xdr:colOff>
      <xdr:row>273</xdr:row>
      <xdr:rowOff>338526</xdr:rowOff>
    </xdr:to>
    <xdr:sp macro="" textlink="">
      <xdr:nvSpPr>
        <xdr:cNvPr id="21" name="テキスト ボックス 20">
          <a:extLst>
            <a:ext uri="{FF2B5EF4-FFF2-40B4-BE49-F238E27FC236}">
              <a16:creationId xmlns:a16="http://schemas.microsoft.com/office/drawing/2014/main" id="{9D0BF7F6-D6B3-4D7D-9ADA-B382F4948005}"/>
            </a:ext>
          </a:extLst>
        </xdr:cNvPr>
        <xdr:cNvSpPr txBox="1"/>
      </xdr:nvSpPr>
      <xdr:spPr>
        <a:xfrm>
          <a:off x="5475941" y="38174706"/>
          <a:ext cx="2503434" cy="2638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29883</xdr:colOff>
      <xdr:row>278</xdr:row>
      <xdr:rowOff>313764</xdr:rowOff>
    </xdr:from>
    <xdr:to>
      <xdr:col>42</xdr:col>
      <xdr:colOff>105375</xdr:colOff>
      <xdr:row>279</xdr:row>
      <xdr:rowOff>218996</xdr:rowOff>
    </xdr:to>
    <xdr:sp macro="" textlink="">
      <xdr:nvSpPr>
        <xdr:cNvPr id="22" name="テキスト ボックス 21">
          <a:extLst>
            <a:ext uri="{FF2B5EF4-FFF2-40B4-BE49-F238E27FC236}">
              <a16:creationId xmlns:a16="http://schemas.microsoft.com/office/drawing/2014/main" id="{5C2D3123-06A5-43D1-A49E-336DA7B2A2C1}"/>
            </a:ext>
          </a:extLst>
        </xdr:cNvPr>
        <xdr:cNvSpPr txBox="1"/>
      </xdr:nvSpPr>
      <xdr:spPr>
        <a:xfrm>
          <a:off x="5446059" y="40199235"/>
          <a:ext cx="2503434" cy="2638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74706</xdr:colOff>
      <xdr:row>285</xdr:row>
      <xdr:rowOff>82177</xdr:rowOff>
    </xdr:from>
    <xdr:to>
      <xdr:col>42</xdr:col>
      <xdr:colOff>150198</xdr:colOff>
      <xdr:row>285</xdr:row>
      <xdr:rowOff>345997</xdr:rowOff>
    </xdr:to>
    <xdr:sp macro="" textlink="">
      <xdr:nvSpPr>
        <xdr:cNvPr id="23" name="テキスト ボックス 22">
          <a:extLst>
            <a:ext uri="{FF2B5EF4-FFF2-40B4-BE49-F238E27FC236}">
              <a16:creationId xmlns:a16="http://schemas.microsoft.com/office/drawing/2014/main" id="{5F237B87-8C4D-4A67-9BF2-59F7E47647F5}"/>
            </a:ext>
          </a:extLst>
        </xdr:cNvPr>
        <xdr:cNvSpPr txBox="1"/>
      </xdr:nvSpPr>
      <xdr:spPr>
        <a:xfrm>
          <a:off x="5490882" y="42470295"/>
          <a:ext cx="2503434" cy="2638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topLeftCell="A271" zoomScale="85" zoomScaleNormal="75" zoomScaleSheetLayoutView="85" zoomScalePageLayoutView="85" workbookViewId="0">
      <selection activeCell="G30" sqref="G30:AX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8">
        <v>2022</v>
      </c>
      <c r="AE2" s="848"/>
      <c r="AF2" s="848"/>
      <c r="AG2" s="848"/>
      <c r="AH2" s="848"/>
      <c r="AI2" s="75" t="s">
        <v>283</v>
      </c>
      <c r="AJ2" s="848" t="s">
        <v>604</v>
      </c>
      <c r="AK2" s="848"/>
      <c r="AL2" s="848"/>
      <c r="AM2" s="848"/>
      <c r="AN2" s="75" t="s">
        <v>283</v>
      </c>
      <c r="AO2" s="848">
        <v>21</v>
      </c>
      <c r="AP2" s="848"/>
      <c r="AQ2" s="848"/>
      <c r="AR2" s="76" t="s">
        <v>283</v>
      </c>
      <c r="AS2" s="849">
        <v>209</v>
      </c>
      <c r="AT2" s="849"/>
      <c r="AU2" s="849"/>
      <c r="AV2" s="75" t="str">
        <f>IF(AW2="","","-")</f>
        <v/>
      </c>
      <c r="AW2" s="850"/>
      <c r="AX2" s="850"/>
    </row>
    <row r="3" spans="1:50" ht="21" customHeight="1" thickBot="1" x14ac:dyDescent="0.25">
      <c r="A3" s="851" t="s">
        <v>594</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59</v>
      </c>
      <c r="AJ3" s="853" t="s">
        <v>606</v>
      </c>
      <c r="AK3" s="853"/>
      <c r="AL3" s="853"/>
      <c r="AM3" s="853"/>
      <c r="AN3" s="853"/>
      <c r="AO3" s="853"/>
      <c r="AP3" s="853"/>
      <c r="AQ3" s="853"/>
      <c r="AR3" s="853"/>
      <c r="AS3" s="853"/>
      <c r="AT3" s="853"/>
      <c r="AU3" s="853"/>
      <c r="AV3" s="853"/>
      <c r="AW3" s="853"/>
      <c r="AX3" s="24" t="s">
        <v>60</v>
      </c>
    </row>
    <row r="4" spans="1:50" ht="24.75" customHeight="1" x14ac:dyDescent="0.2">
      <c r="A4" s="823" t="s">
        <v>23</v>
      </c>
      <c r="B4" s="824"/>
      <c r="C4" s="824"/>
      <c r="D4" s="824"/>
      <c r="E4" s="824"/>
      <c r="F4" s="824"/>
      <c r="G4" s="825" t="s">
        <v>607</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608</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2">
      <c r="A5" s="835" t="s">
        <v>62</v>
      </c>
      <c r="B5" s="836"/>
      <c r="C5" s="836"/>
      <c r="D5" s="836"/>
      <c r="E5" s="836"/>
      <c r="F5" s="837"/>
      <c r="G5" s="838" t="s">
        <v>610</v>
      </c>
      <c r="H5" s="839"/>
      <c r="I5" s="839"/>
      <c r="J5" s="839"/>
      <c r="K5" s="839"/>
      <c r="L5" s="839"/>
      <c r="M5" s="840" t="s">
        <v>61</v>
      </c>
      <c r="N5" s="841"/>
      <c r="O5" s="841"/>
      <c r="P5" s="841"/>
      <c r="Q5" s="841"/>
      <c r="R5" s="842"/>
      <c r="S5" s="843" t="s">
        <v>611</v>
      </c>
      <c r="T5" s="839"/>
      <c r="U5" s="839"/>
      <c r="V5" s="839"/>
      <c r="W5" s="839"/>
      <c r="X5" s="844"/>
      <c r="Y5" s="845" t="s">
        <v>3</v>
      </c>
      <c r="Z5" s="846"/>
      <c r="AA5" s="846"/>
      <c r="AB5" s="846"/>
      <c r="AC5" s="846"/>
      <c r="AD5" s="847"/>
      <c r="AE5" s="868" t="s">
        <v>612</v>
      </c>
      <c r="AF5" s="868"/>
      <c r="AG5" s="868"/>
      <c r="AH5" s="868"/>
      <c r="AI5" s="868"/>
      <c r="AJ5" s="868"/>
      <c r="AK5" s="868"/>
      <c r="AL5" s="868"/>
      <c r="AM5" s="868"/>
      <c r="AN5" s="868"/>
      <c r="AO5" s="868"/>
      <c r="AP5" s="869"/>
      <c r="AQ5" s="870" t="s">
        <v>609</v>
      </c>
      <c r="AR5" s="871"/>
      <c r="AS5" s="871"/>
      <c r="AT5" s="871"/>
      <c r="AU5" s="871"/>
      <c r="AV5" s="871"/>
      <c r="AW5" s="871"/>
      <c r="AX5" s="872"/>
    </row>
    <row r="6" spans="1:50" ht="39" customHeight="1" x14ac:dyDescent="0.2">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54" t="s">
        <v>20</v>
      </c>
      <c r="B7" s="855"/>
      <c r="C7" s="855"/>
      <c r="D7" s="855"/>
      <c r="E7" s="855"/>
      <c r="F7" s="856"/>
      <c r="G7" s="878" t="s">
        <v>613</v>
      </c>
      <c r="H7" s="879"/>
      <c r="I7" s="879"/>
      <c r="J7" s="879"/>
      <c r="K7" s="879"/>
      <c r="L7" s="879"/>
      <c r="M7" s="879"/>
      <c r="N7" s="879"/>
      <c r="O7" s="879"/>
      <c r="P7" s="879"/>
      <c r="Q7" s="879"/>
      <c r="R7" s="879"/>
      <c r="S7" s="879"/>
      <c r="T7" s="879"/>
      <c r="U7" s="879"/>
      <c r="V7" s="879"/>
      <c r="W7" s="879"/>
      <c r="X7" s="880"/>
      <c r="Y7" s="881" t="s">
        <v>268</v>
      </c>
      <c r="Z7" s="700"/>
      <c r="AA7" s="700"/>
      <c r="AB7" s="700"/>
      <c r="AC7" s="700"/>
      <c r="AD7" s="882"/>
      <c r="AE7" s="810" t="s">
        <v>614</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2">
      <c r="A8" s="854" t="s">
        <v>185</v>
      </c>
      <c r="B8" s="855"/>
      <c r="C8" s="855"/>
      <c r="D8" s="855"/>
      <c r="E8" s="855"/>
      <c r="F8" s="856"/>
      <c r="G8" s="857" t="str">
        <f>入力規則等!A27</f>
        <v>-</v>
      </c>
      <c r="H8" s="858"/>
      <c r="I8" s="858"/>
      <c r="J8" s="858"/>
      <c r="K8" s="858"/>
      <c r="L8" s="858"/>
      <c r="M8" s="858"/>
      <c r="N8" s="858"/>
      <c r="O8" s="858"/>
      <c r="P8" s="858"/>
      <c r="Q8" s="858"/>
      <c r="R8" s="858"/>
      <c r="S8" s="858"/>
      <c r="T8" s="858"/>
      <c r="U8" s="858"/>
      <c r="V8" s="858"/>
      <c r="W8" s="858"/>
      <c r="X8" s="859"/>
      <c r="Y8" s="860" t="s">
        <v>186</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64.8" customHeight="1" x14ac:dyDescent="0.2">
      <c r="A9" s="783" t="s">
        <v>21</v>
      </c>
      <c r="B9" s="784"/>
      <c r="C9" s="784"/>
      <c r="D9" s="784"/>
      <c r="E9" s="784"/>
      <c r="F9" s="784"/>
      <c r="G9" s="865" t="s">
        <v>658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771" t="s">
        <v>27</v>
      </c>
      <c r="B10" s="772"/>
      <c r="C10" s="772"/>
      <c r="D10" s="772"/>
      <c r="E10" s="772"/>
      <c r="F10" s="772"/>
      <c r="G10" s="773" t="s">
        <v>659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771" t="s">
        <v>5</v>
      </c>
      <c r="B11" s="772"/>
      <c r="C11" s="772"/>
      <c r="D11" s="772"/>
      <c r="E11" s="772"/>
      <c r="F11" s="776"/>
      <c r="G11" s="777" t="str">
        <f>入力規則等!P10</f>
        <v>直接実施、委託・請負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2">
      <c r="A12" s="780" t="s">
        <v>22</v>
      </c>
      <c r="B12" s="781"/>
      <c r="C12" s="781"/>
      <c r="D12" s="781"/>
      <c r="E12" s="781"/>
      <c r="F12" s="782"/>
      <c r="G12" s="786"/>
      <c r="H12" s="787"/>
      <c r="I12" s="787"/>
      <c r="J12" s="787"/>
      <c r="K12" s="787"/>
      <c r="L12" s="787"/>
      <c r="M12" s="787"/>
      <c r="N12" s="787"/>
      <c r="O12" s="787"/>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16"/>
    </row>
    <row r="13" spans="1:50" ht="21" customHeight="1" x14ac:dyDescent="0.2">
      <c r="A13" s="310"/>
      <c r="B13" s="311"/>
      <c r="C13" s="311"/>
      <c r="D13" s="311"/>
      <c r="E13" s="311"/>
      <c r="F13" s="312"/>
      <c r="G13" s="800" t="s">
        <v>6</v>
      </c>
      <c r="H13" s="801"/>
      <c r="I13" s="817" t="s">
        <v>7</v>
      </c>
      <c r="J13" s="818"/>
      <c r="K13" s="818"/>
      <c r="L13" s="818"/>
      <c r="M13" s="818"/>
      <c r="N13" s="818"/>
      <c r="O13" s="819"/>
      <c r="P13" s="711">
        <v>6</v>
      </c>
      <c r="Q13" s="712"/>
      <c r="R13" s="712"/>
      <c r="S13" s="712"/>
      <c r="T13" s="712"/>
      <c r="U13" s="712"/>
      <c r="V13" s="713"/>
      <c r="W13" s="711">
        <v>6</v>
      </c>
      <c r="X13" s="712"/>
      <c r="Y13" s="712"/>
      <c r="Z13" s="712"/>
      <c r="AA13" s="712"/>
      <c r="AB13" s="712"/>
      <c r="AC13" s="713"/>
      <c r="AD13" s="711">
        <v>6</v>
      </c>
      <c r="AE13" s="712"/>
      <c r="AF13" s="712"/>
      <c r="AG13" s="712"/>
      <c r="AH13" s="712"/>
      <c r="AI13" s="712"/>
      <c r="AJ13" s="713"/>
      <c r="AK13" s="711">
        <v>6</v>
      </c>
      <c r="AL13" s="712"/>
      <c r="AM13" s="712"/>
      <c r="AN13" s="712"/>
      <c r="AO13" s="712"/>
      <c r="AP13" s="712"/>
      <c r="AQ13" s="713"/>
      <c r="AR13" s="748">
        <v>6</v>
      </c>
      <c r="AS13" s="749"/>
      <c r="AT13" s="749"/>
      <c r="AU13" s="749"/>
      <c r="AV13" s="749"/>
      <c r="AW13" s="749"/>
      <c r="AX13" s="820"/>
    </row>
    <row r="14" spans="1:50" ht="21" customHeight="1" x14ac:dyDescent="0.2">
      <c r="A14" s="310"/>
      <c r="B14" s="311"/>
      <c r="C14" s="311"/>
      <c r="D14" s="311"/>
      <c r="E14" s="311"/>
      <c r="F14" s="312"/>
      <c r="G14" s="802"/>
      <c r="H14" s="803"/>
      <c r="I14" s="795" t="s">
        <v>8</v>
      </c>
      <c r="J14" s="796"/>
      <c r="K14" s="796"/>
      <c r="L14" s="796"/>
      <c r="M14" s="796"/>
      <c r="N14" s="796"/>
      <c r="O14" s="797"/>
      <c r="P14" s="711" t="s">
        <v>614</v>
      </c>
      <c r="Q14" s="712"/>
      <c r="R14" s="712"/>
      <c r="S14" s="712"/>
      <c r="T14" s="712"/>
      <c r="U14" s="712"/>
      <c r="V14" s="713"/>
      <c r="W14" s="711" t="s">
        <v>614</v>
      </c>
      <c r="X14" s="712"/>
      <c r="Y14" s="712"/>
      <c r="Z14" s="712"/>
      <c r="AA14" s="712"/>
      <c r="AB14" s="712"/>
      <c r="AC14" s="713"/>
      <c r="AD14" s="711" t="s">
        <v>614</v>
      </c>
      <c r="AE14" s="712"/>
      <c r="AF14" s="712"/>
      <c r="AG14" s="712"/>
      <c r="AH14" s="712"/>
      <c r="AI14" s="712"/>
      <c r="AJ14" s="713"/>
      <c r="AK14" s="711" t="s">
        <v>614</v>
      </c>
      <c r="AL14" s="712"/>
      <c r="AM14" s="712"/>
      <c r="AN14" s="712"/>
      <c r="AO14" s="712"/>
      <c r="AP14" s="712"/>
      <c r="AQ14" s="713"/>
      <c r="AR14" s="806"/>
      <c r="AS14" s="806"/>
      <c r="AT14" s="806"/>
      <c r="AU14" s="806"/>
      <c r="AV14" s="806"/>
      <c r="AW14" s="806"/>
      <c r="AX14" s="807"/>
    </row>
    <row r="15" spans="1:50" ht="21" customHeight="1" x14ac:dyDescent="0.2">
      <c r="A15" s="310"/>
      <c r="B15" s="311"/>
      <c r="C15" s="311"/>
      <c r="D15" s="311"/>
      <c r="E15" s="311"/>
      <c r="F15" s="312"/>
      <c r="G15" s="802"/>
      <c r="H15" s="803"/>
      <c r="I15" s="795" t="s">
        <v>47</v>
      </c>
      <c r="J15" s="808"/>
      <c r="K15" s="808"/>
      <c r="L15" s="808"/>
      <c r="M15" s="808"/>
      <c r="N15" s="808"/>
      <c r="O15" s="809"/>
      <c r="P15" s="711" t="s">
        <v>614</v>
      </c>
      <c r="Q15" s="712"/>
      <c r="R15" s="712"/>
      <c r="S15" s="712"/>
      <c r="T15" s="712"/>
      <c r="U15" s="712"/>
      <c r="V15" s="713"/>
      <c r="W15" s="711" t="s">
        <v>614</v>
      </c>
      <c r="X15" s="712"/>
      <c r="Y15" s="712"/>
      <c r="Z15" s="712"/>
      <c r="AA15" s="712"/>
      <c r="AB15" s="712"/>
      <c r="AC15" s="713"/>
      <c r="AD15" s="711" t="s">
        <v>614</v>
      </c>
      <c r="AE15" s="712"/>
      <c r="AF15" s="712"/>
      <c r="AG15" s="712"/>
      <c r="AH15" s="712"/>
      <c r="AI15" s="712"/>
      <c r="AJ15" s="713"/>
      <c r="AK15" s="711" t="s">
        <v>614</v>
      </c>
      <c r="AL15" s="712"/>
      <c r="AM15" s="712"/>
      <c r="AN15" s="712"/>
      <c r="AO15" s="712"/>
      <c r="AP15" s="712"/>
      <c r="AQ15" s="713"/>
      <c r="AR15" s="711" t="s">
        <v>283</v>
      </c>
      <c r="AS15" s="712"/>
      <c r="AT15" s="712"/>
      <c r="AU15" s="712"/>
      <c r="AV15" s="712"/>
      <c r="AW15" s="712"/>
      <c r="AX15" s="821"/>
    </row>
    <row r="16" spans="1:50" ht="21" customHeight="1" x14ac:dyDescent="0.2">
      <c r="A16" s="310"/>
      <c r="B16" s="311"/>
      <c r="C16" s="311"/>
      <c r="D16" s="311"/>
      <c r="E16" s="311"/>
      <c r="F16" s="312"/>
      <c r="G16" s="802"/>
      <c r="H16" s="803"/>
      <c r="I16" s="795" t="s">
        <v>48</v>
      </c>
      <c r="J16" s="808"/>
      <c r="K16" s="808"/>
      <c r="L16" s="808"/>
      <c r="M16" s="808"/>
      <c r="N16" s="808"/>
      <c r="O16" s="809"/>
      <c r="P16" s="711" t="s">
        <v>614</v>
      </c>
      <c r="Q16" s="712"/>
      <c r="R16" s="712"/>
      <c r="S16" s="712"/>
      <c r="T16" s="712"/>
      <c r="U16" s="712"/>
      <c r="V16" s="713"/>
      <c r="W16" s="711" t="s">
        <v>614</v>
      </c>
      <c r="X16" s="712"/>
      <c r="Y16" s="712"/>
      <c r="Z16" s="712"/>
      <c r="AA16" s="712"/>
      <c r="AB16" s="712"/>
      <c r="AC16" s="713"/>
      <c r="AD16" s="711" t="s">
        <v>614</v>
      </c>
      <c r="AE16" s="712"/>
      <c r="AF16" s="712"/>
      <c r="AG16" s="712"/>
      <c r="AH16" s="712"/>
      <c r="AI16" s="712"/>
      <c r="AJ16" s="713"/>
      <c r="AK16" s="711" t="s">
        <v>614</v>
      </c>
      <c r="AL16" s="712"/>
      <c r="AM16" s="712"/>
      <c r="AN16" s="712"/>
      <c r="AO16" s="712"/>
      <c r="AP16" s="712"/>
      <c r="AQ16" s="713"/>
      <c r="AR16" s="813"/>
      <c r="AS16" s="814"/>
      <c r="AT16" s="814"/>
      <c r="AU16" s="814"/>
      <c r="AV16" s="814"/>
      <c r="AW16" s="814"/>
      <c r="AX16" s="815"/>
    </row>
    <row r="17" spans="1:50" ht="24.75" customHeight="1" x14ac:dyDescent="0.2">
      <c r="A17" s="310"/>
      <c r="B17" s="311"/>
      <c r="C17" s="311"/>
      <c r="D17" s="311"/>
      <c r="E17" s="311"/>
      <c r="F17" s="312"/>
      <c r="G17" s="802"/>
      <c r="H17" s="803"/>
      <c r="I17" s="795" t="s">
        <v>46</v>
      </c>
      <c r="J17" s="796"/>
      <c r="K17" s="796"/>
      <c r="L17" s="796"/>
      <c r="M17" s="796"/>
      <c r="N17" s="796"/>
      <c r="O17" s="797"/>
      <c r="P17" s="711" t="s">
        <v>614</v>
      </c>
      <c r="Q17" s="712"/>
      <c r="R17" s="712"/>
      <c r="S17" s="712"/>
      <c r="T17" s="712"/>
      <c r="U17" s="712"/>
      <c r="V17" s="713"/>
      <c r="W17" s="711" t="s">
        <v>614</v>
      </c>
      <c r="X17" s="712"/>
      <c r="Y17" s="712"/>
      <c r="Z17" s="712"/>
      <c r="AA17" s="712"/>
      <c r="AB17" s="712"/>
      <c r="AC17" s="713"/>
      <c r="AD17" s="711" t="s">
        <v>614</v>
      </c>
      <c r="AE17" s="712"/>
      <c r="AF17" s="712"/>
      <c r="AG17" s="712"/>
      <c r="AH17" s="712"/>
      <c r="AI17" s="712"/>
      <c r="AJ17" s="713"/>
      <c r="AK17" s="711" t="s">
        <v>614</v>
      </c>
      <c r="AL17" s="712"/>
      <c r="AM17" s="712"/>
      <c r="AN17" s="712"/>
      <c r="AO17" s="712"/>
      <c r="AP17" s="712"/>
      <c r="AQ17" s="713"/>
      <c r="AR17" s="798"/>
      <c r="AS17" s="798"/>
      <c r="AT17" s="798"/>
      <c r="AU17" s="798"/>
      <c r="AV17" s="798"/>
      <c r="AW17" s="798"/>
      <c r="AX17" s="799"/>
    </row>
    <row r="18" spans="1:50" ht="24.75" customHeight="1" x14ac:dyDescent="0.2">
      <c r="A18" s="310"/>
      <c r="B18" s="311"/>
      <c r="C18" s="311"/>
      <c r="D18" s="311"/>
      <c r="E18" s="311"/>
      <c r="F18" s="312"/>
      <c r="G18" s="804"/>
      <c r="H18" s="805"/>
      <c r="I18" s="788" t="s">
        <v>18</v>
      </c>
      <c r="J18" s="789"/>
      <c r="K18" s="789"/>
      <c r="L18" s="789"/>
      <c r="M18" s="789"/>
      <c r="N18" s="789"/>
      <c r="O18" s="790"/>
      <c r="P18" s="791">
        <f>SUM(P13:V17)</f>
        <v>6</v>
      </c>
      <c r="Q18" s="792"/>
      <c r="R18" s="792"/>
      <c r="S18" s="792"/>
      <c r="T18" s="792"/>
      <c r="U18" s="792"/>
      <c r="V18" s="793"/>
      <c r="W18" s="791">
        <f>SUM(W13:AC17)</f>
        <v>6</v>
      </c>
      <c r="X18" s="792"/>
      <c r="Y18" s="792"/>
      <c r="Z18" s="792"/>
      <c r="AA18" s="792"/>
      <c r="AB18" s="792"/>
      <c r="AC18" s="793"/>
      <c r="AD18" s="791">
        <f>SUM(AD13:AJ17)</f>
        <v>6</v>
      </c>
      <c r="AE18" s="792"/>
      <c r="AF18" s="792"/>
      <c r="AG18" s="792"/>
      <c r="AH18" s="792"/>
      <c r="AI18" s="792"/>
      <c r="AJ18" s="793"/>
      <c r="AK18" s="791">
        <f>SUM(AK13:AQ17)</f>
        <v>6</v>
      </c>
      <c r="AL18" s="792"/>
      <c r="AM18" s="792"/>
      <c r="AN18" s="792"/>
      <c r="AO18" s="792"/>
      <c r="AP18" s="792"/>
      <c r="AQ18" s="793"/>
      <c r="AR18" s="791">
        <f>SUM(AR13:AX17)</f>
        <v>6</v>
      </c>
      <c r="AS18" s="792"/>
      <c r="AT18" s="792"/>
      <c r="AU18" s="792"/>
      <c r="AV18" s="792"/>
      <c r="AW18" s="792"/>
      <c r="AX18" s="794"/>
    </row>
    <row r="19" spans="1:50" ht="24.75" customHeight="1" x14ac:dyDescent="0.2">
      <c r="A19" s="310"/>
      <c r="B19" s="311"/>
      <c r="C19" s="311"/>
      <c r="D19" s="311"/>
      <c r="E19" s="311"/>
      <c r="F19" s="312"/>
      <c r="G19" s="763" t="s">
        <v>9</v>
      </c>
      <c r="H19" s="764"/>
      <c r="I19" s="764"/>
      <c r="J19" s="764"/>
      <c r="K19" s="764"/>
      <c r="L19" s="764"/>
      <c r="M19" s="764"/>
      <c r="N19" s="764"/>
      <c r="O19" s="764"/>
      <c r="P19" s="711">
        <v>6</v>
      </c>
      <c r="Q19" s="712"/>
      <c r="R19" s="712"/>
      <c r="S19" s="712"/>
      <c r="T19" s="712"/>
      <c r="U19" s="712"/>
      <c r="V19" s="713"/>
      <c r="W19" s="711">
        <v>5</v>
      </c>
      <c r="X19" s="712"/>
      <c r="Y19" s="712"/>
      <c r="Z19" s="712"/>
      <c r="AA19" s="712"/>
      <c r="AB19" s="712"/>
      <c r="AC19" s="713"/>
      <c r="AD19" s="711">
        <v>4</v>
      </c>
      <c r="AE19" s="712"/>
      <c r="AF19" s="712"/>
      <c r="AG19" s="712"/>
      <c r="AH19" s="712"/>
      <c r="AI19" s="712"/>
      <c r="AJ19" s="713"/>
      <c r="AK19" s="760"/>
      <c r="AL19" s="760"/>
      <c r="AM19" s="760"/>
      <c r="AN19" s="760"/>
      <c r="AO19" s="760"/>
      <c r="AP19" s="760"/>
      <c r="AQ19" s="760"/>
      <c r="AR19" s="760"/>
      <c r="AS19" s="760"/>
      <c r="AT19" s="760"/>
      <c r="AU19" s="760"/>
      <c r="AV19" s="760"/>
      <c r="AW19" s="760"/>
      <c r="AX19" s="762"/>
    </row>
    <row r="20" spans="1:50" ht="24.75" customHeight="1" x14ac:dyDescent="0.2">
      <c r="A20" s="310"/>
      <c r="B20" s="311"/>
      <c r="C20" s="311"/>
      <c r="D20" s="311"/>
      <c r="E20" s="311"/>
      <c r="F20" s="312"/>
      <c r="G20" s="763" t="s">
        <v>10</v>
      </c>
      <c r="H20" s="764"/>
      <c r="I20" s="764"/>
      <c r="J20" s="764"/>
      <c r="K20" s="764"/>
      <c r="L20" s="764"/>
      <c r="M20" s="764"/>
      <c r="N20" s="764"/>
      <c r="O20" s="764"/>
      <c r="P20" s="759">
        <f>IF(P18=0, "-", SUM(P19)/P18)</f>
        <v>1</v>
      </c>
      <c r="Q20" s="759"/>
      <c r="R20" s="759"/>
      <c r="S20" s="759"/>
      <c r="T20" s="759"/>
      <c r="U20" s="759"/>
      <c r="V20" s="759"/>
      <c r="W20" s="759">
        <f>IF(W18=0, "-", SUM(W19)/W18)</f>
        <v>0.83333333333333337</v>
      </c>
      <c r="X20" s="759"/>
      <c r="Y20" s="759"/>
      <c r="Z20" s="759"/>
      <c r="AA20" s="759"/>
      <c r="AB20" s="759"/>
      <c r="AC20" s="759"/>
      <c r="AD20" s="759">
        <f>IF(AD18=0, "-", SUM(AD19)/AD18)</f>
        <v>0.66666666666666663</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2">
      <c r="A21" s="783"/>
      <c r="B21" s="784"/>
      <c r="C21" s="784"/>
      <c r="D21" s="784"/>
      <c r="E21" s="784"/>
      <c r="F21" s="785"/>
      <c r="G21" s="757" t="s">
        <v>239</v>
      </c>
      <c r="H21" s="758"/>
      <c r="I21" s="758"/>
      <c r="J21" s="758"/>
      <c r="K21" s="758"/>
      <c r="L21" s="758"/>
      <c r="M21" s="758"/>
      <c r="N21" s="758"/>
      <c r="O21" s="758"/>
      <c r="P21" s="759">
        <f>IF(P19=0, "-", SUM(P19)/SUM(P13,P14))</f>
        <v>1</v>
      </c>
      <c r="Q21" s="759"/>
      <c r="R21" s="759"/>
      <c r="S21" s="759"/>
      <c r="T21" s="759"/>
      <c r="U21" s="759"/>
      <c r="V21" s="759"/>
      <c r="W21" s="759">
        <f>IF(W19=0, "-", SUM(W19)/SUM(W13,W14))</f>
        <v>0.83333333333333337</v>
      </c>
      <c r="X21" s="759"/>
      <c r="Y21" s="759"/>
      <c r="Z21" s="759"/>
      <c r="AA21" s="759"/>
      <c r="AB21" s="759"/>
      <c r="AC21" s="759"/>
      <c r="AD21" s="759">
        <f>IF(AD19=0, "-", SUM(AD19)/SUM(AD13,AD14))</f>
        <v>0.66666666666666663</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2">
      <c r="A22" s="717" t="s">
        <v>589</v>
      </c>
      <c r="B22" s="718"/>
      <c r="C22" s="718"/>
      <c r="D22" s="718"/>
      <c r="E22" s="718"/>
      <c r="F22" s="719"/>
      <c r="G22" s="723" t="s">
        <v>229</v>
      </c>
      <c r="H22" s="563"/>
      <c r="I22" s="563"/>
      <c r="J22" s="563"/>
      <c r="K22" s="563"/>
      <c r="L22" s="563"/>
      <c r="M22" s="563"/>
      <c r="N22" s="563"/>
      <c r="O22" s="564"/>
      <c r="P22" s="724" t="s">
        <v>587</v>
      </c>
      <c r="Q22" s="563"/>
      <c r="R22" s="563"/>
      <c r="S22" s="563"/>
      <c r="T22" s="563"/>
      <c r="U22" s="563"/>
      <c r="V22" s="564"/>
      <c r="W22" s="724" t="s">
        <v>588</v>
      </c>
      <c r="X22" s="563"/>
      <c r="Y22" s="563"/>
      <c r="Z22" s="563"/>
      <c r="AA22" s="563"/>
      <c r="AB22" s="563"/>
      <c r="AC22" s="564"/>
      <c r="AD22" s="724" t="s">
        <v>228</v>
      </c>
      <c r="AE22" s="563"/>
      <c r="AF22" s="563"/>
      <c r="AG22" s="563"/>
      <c r="AH22" s="563"/>
      <c r="AI22" s="563"/>
      <c r="AJ22" s="563"/>
      <c r="AK22" s="563"/>
      <c r="AL22" s="563"/>
      <c r="AM22" s="563"/>
      <c r="AN22" s="563"/>
      <c r="AO22" s="563"/>
      <c r="AP22" s="563"/>
      <c r="AQ22" s="563"/>
      <c r="AR22" s="563"/>
      <c r="AS22" s="563"/>
      <c r="AT22" s="563"/>
      <c r="AU22" s="563"/>
      <c r="AV22" s="563"/>
      <c r="AW22" s="563"/>
      <c r="AX22" s="744"/>
    </row>
    <row r="23" spans="1:50" ht="25.5" customHeight="1" x14ac:dyDescent="0.2">
      <c r="A23" s="720"/>
      <c r="B23" s="721"/>
      <c r="C23" s="721"/>
      <c r="D23" s="721"/>
      <c r="E23" s="721"/>
      <c r="F23" s="722"/>
      <c r="G23" s="745" t="s">
        <v>615</v>
      </c>
      <c r="H23" s="746"/>
      <c r="I23" s="746"/>
      <c r="J23" s="746"/>
      <c r="K23" s="746"/>
      <c r="L23" s="746"/>
      <c r="M23" s="746"/>
      <c r="N23" s="746"/>
      <c r="O23" s="747"/>
      <c r="P23" s="748">
        <v>6</v>
      </c>
      <c r="Q23" s="749"/>
      <c r="R23" s="749"/>
      <c r="S23" s="749"/>
      <c r="T23" s="749"/>
      <c r="U23" s="749"/>
      <c r="V23" s="750"/>
      <c r="W23" s="748">
        <v>6</v>
      </c>
      <c r="X23" s="749"/>
      <c r="Y23" s="749"/>
      <c r="Z23" s="749"/>
      <c r="AA23" s="749"/>
      <c r="AB23" s="749"/>
      <c r="AC23" s="750"/>
      <c r="AD23" s="751" t="s">
        <v>283</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customHeight="1" x14ac:dyDescent="0.2">
      <c r="A24" s="720"/>
      <c r="B24" s="721"/>
      <c r="C24" s="721"/>
      <c r="D24" s="721"/>
      <c r="E24" s="721"/>
      <c r="F24" s="722"/>
      <c r="G24" s="714" t="s">
        <v>616</v>
      </c>
      <c r="H24" s="715"/>
      <c r="I24" s="715"/>
      <c r="J24" s="715"/>
      <c r="K24" s="715"/>
      <c r="L24" s="715"/>
      <c r="M24" s="715"/>
      <c r="N24" s="715"/>
      <c r="O24" s="716"/>
      <c r="P24" s="711">
        <v>0.1</v>
      </c>
      <c r="Q24" s="712"/>
      <c r="R24" s="712"/>
      <c r="S24" s="712"/>
      <c r="T24" s="712"/>
      <c r="U24" s="712"/>
      <c r="V24" s="713"/>
      <c r="W24" s="711">
        <v>0.1</v>
      </c>
      <c r="X24" s="712"/>
      <c r="Y24" s="712"/>
      <c r="Z24" s="712"/>
      <c r="AA24" s="712"/>
      <c r="AB24" s="712"/>
      <c r="AC24" s="713"/>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customHeight="1" x14ac:dyDescent="0.2">
      <c r="A25" s="720"/>
      <c r="B25" s="721"/>
      <c r="C25" s="721"/>
      <c r="D25" s="721"/>
      <c r="E25" s="721"/>
      <c r="F25" s="722"/>
      <c r="G25" s="714" t="s">
        <v>617</v>
      </c>
      <c r="H25" s="715"/>
      <c r="I25" s="715"/>
      <c r="J25" s="715"/>
      <c r="K25" s="715"/>
      <c r="L25" s="715"/>
      <c r="M25" s="715"/>
      <c r="N25" s="715"/>
      <c r="O25" s="716"/>
      <c r="P25" s="711">
        <v>0</v>
      </c>
      <c r="Q25" s="712"/>
      <c r="R25" s="712"/>
      <c r="S25" s="712"/>
      <c r="T25" s="712"/>
      <c r="U25" s="712"/>
      <c r="V25" s="713"/>
      <c r="W25" s="711">
        <v>0</v>
      </c>
      <c r="X25" s="712"/>
      <c r="Y25" s="712"/>
      <c r="Z25" s="712"/>
      <c r="AA25" s="712"/>
      <c r="AB25" s="712"/>
      <c r="AC25" s="713"/>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2">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2">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2">
      <c r="A28" s="720"/>
      <c r="B28" s="721"/>
      <c r="C28" s="721"/>
      <c r="D28" s="721"/>
      <c r="E28" s="721"/>
      <c r="F28" s="722"/>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5">
      <c r="A29" s="720"/>
      <c r="B29" s="721"/>
      <c r="C29" s="721"/>
      <c r="D29" s="721"/>
      <c r="E29" s="721"/>
      <c r="F29" s="722"/>
      <c r="G29" s="299" t="s">
        <v>18</v>
      </c>
      <c r="H29" s="731"/>
      <c r="I29" s="731"/>
      <c r="J29" s="731"/>
      <c r="K29" s="731"/>
      <c r="L29" s="731"/>
      <c r="M29" s="731"/>
      <c r="N29" s="731"/>
      <c r="O29" s="732"/>
      <c r="P29" s="733">
        <f>AK13</f>
        <v>6</v>
      </c>
      <c r="Q29" s="734"/>
      <c r="R29" s="734"/>
      <c r="S29" s="734"/>
      <c r="T29" s="734"/>
      <c r="U29" s="734"/>
      <c r="V29" s="735"/>
      <c r="W29" s="736">
        <f>AR13</f>
        <v>6</v>
      </c>
      <c r="X29" s="737"/>
      <c r="Y29" s="737"/>
      <c r="Z29" s="737"/>
      <c r="AA29" s="737"/>
      <c r="AB29" s="737"/>
      <c r="AC29" s="738"/>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2">
      <c r="A30" s="739" t="s">
        <v>578</v>
      </c>
      <c r="B30" s="740"/>
      <c r="C30" s="740"/>
      <c r="D30" s="740"/>
      <c r="E30" s="740"/>
      <c r="F30" s="741"/>
      <c r="G30" s="742" t="s">
        <v>660</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2">
      <c r="A31" s="661" t="s">
        <v>579</v>
      </c>
      <c r="B31" s="153"/>
      <c r="C31" s="153"/>
      <c r="D31" s="153"/>
      <c r="E31" s="153"/>
      <c r="F31" s="154"/>
      <c r="G31" s="702" t="s">
        <v>571</v>
      </c>
      <c r="H31" s="703"/>
      <c r="I31" s="703"/>
      <c r="J31" s="703"/>
      <c r="K31" s="703"/>
      <c r="L31" s="703"/>
      <c r="M31" s="703"/>
      <c r="N31" s="703"/>
      <c r="O31" s="703"/>
      <c r="P31" s="704" t="s">
        <v>570</v>
      </c>
      <c r="Q31" s="703"/>
      <c r="R31" s="703"/>
      <c r="S31" s="703"/>
      <c r="T31" s="703"/>
      <c r="U31" s="703"/>
      <c r="V31" s="703"/>
      <c r="W31" s="703"/>
      <c r="X31" s="705"/>
      <c r="Y31" s="706"/>
      <c r="Z31" s="707"/>
      <c r="AA31" s="708"/>
      <c r="AB31" s="639" t="s">
        <v>11</v>
      </c>
      <c r="AC31" s="639"/>
      <c r="AD31" s="639"/>
      <c r="AE31" s="116" t="s">
        <v>415</v>
      </c>
      <c r="AF31" s="709"/>
      <c r="AG31" s="709"/>
      <c r="AH31" s="710"/>
      <c r="AI31" s="116" t="s">
        <v>567</v>
      </c>
      <c r="AJ31" s="709"/>
      <c r="AK31" s="709"/>
      <c r="AL31" s="710"/>
      <c r="AM31" s="116" t="s">
        <v>383</v>
      </c>
      <c r="AN31" s="709"/>
      <c r="AO31" s="709"/>
      <c r="AP31" s="710"/>
      <c r="AQ31" s="636" t="s">
        <v>414</v>
      </c>
      <c r="AR31" s="637"/>
      <c r="AS31" s="637"/>
      <c r="AT31" s="638"/>
      <c r="AU31" s="636" t="s">
        <v>590</v>
      </c>
      <c r="AV31" s="637"/>
      <c r="AW31" s="637"/>
      <c r="AX31" s="646"/>
    </row>
    <row r="32" spans="1:50" ht="35.549999999999997" customHeight="1" x14ac:dyDescent="0.2">
      <c r="A32" s="661"/>
      <c r="B32" s="153"/>
      <c r="C32" s="153"/>
      <c r="D32" s="153"/>
      <c r="E32" s="153"/>
      <c r="F32" s="154"/>
      <c r="G32" s="743" t="s">
        <v>688</v>
      </c>
      <c r="H32" s="648"/>
      <c r="I32" s="648"/>
      <c r="J32" s="648"/>
      <c r="K32" s="648"/>
      <c r="L32" s="648"/>
      <c r="M32" s="648"/>
      <c r="N32" s="648"/>
      <c r="O32" s="648"/>
      <c r="P32" s="385" t="s">
        <v>657</v>
      </c>
      <c r="Q32" s="652"/>
      <c r="R32" s="652"/>
      <c r="S32" s="652"/>
      <c r="T32" s="652"/>
      <c r="U32" s="652"/>
      <c r="V32" s="652"/>
      <c r="W32" s="652"/>
      <c r="X32" s="653"/>
      <c r="Y32" s="657" t="s">
        <v>51</v>
      </c>
      <c r="Z32" s="658"/>
      <c r="AA32" s="659"/>
      <c r="AB32" s="660" t="s">
        <v>619</v>
      </c>
      <c r="AC32" s="660"/>
      <c r="AD32" s="660"/>
      <c r="AE32" s="629">
        <v>3</v>
      </c>
      <c r="AF32" s="629"/>
      <c r="AG32" s="629"/>
      <c r="AH32" s="629"/>
      <c r="AI32" s="629">
        <v>3</v>
      </c>
      <c r="AJ32" s="629"/>
      <c r="AK32" s="629"/>
      <c r="AL32" s="629"/>
      <c r="AM32" s="629">
        <v>3</v>
      </c>
      <c r="AN32" s="629"/>
      <c r="AO32" s="629"/>
      <c r="AP32" s="629"/>
      <c r="AQ32" s="675" t="s">
        <v>283</v>
      </c>
      <c r="AR32" s="629"/>
      <c r="AS32" s="629"/>
      <c r="AT32" s="629"/>
      <c r="AU32" s="93" t="s">
        <v>283</v>
      </c>
      <c r="AV32" s="631"/>
      <c r="AW32" s="631"/>
      <c r="AX32" s="632"/>
    </row>
    <row r="33" spans="1:51" ht="35.549999999999997" customHeight="1" x14ac:dyDescent="0.2">
      <c r="A33" s="188"/>
      <c r="B33" s="158"/>
      <c r="C33" s="158"/>
      <c r="D33" s="158"/>
      <c r="E33" s="158"/>
      <c r="F33" s="159"/>
      <c r="G33" s="649"/>
      <c r="H33" s="650"/>
      <c r="I33" s="650"/>
      <c r="J33" s="650"/>
      <c r="K33" s="650"/>
      <c r="L33" s="650"/>
      <c r="M33" s="650"/>
      <c r="N33" s="650"/>
      <c r="O33" s="650"/>
      <c r="P33" s="654"/>
      <c r="Q33" s="655"/>
      <c r="R33" s="655"/>
      <c r="S33" s="655"/>
      <c r="T33" s="655"/>
      <c r="U33" s="655"/>
      <c r="V33" s="655"/>
      <c r="W33" s="655"/>
      <c r="X33" s="656"/>
      <c r="Y33" s="633" t="s">
        <v>52</v>
      </c>
      <c r="Z33" s="634"/>
      <c r="AA33" s="635"/>
      <c r="AB33" s="660" t="s">
        <v>619</v>
      </c>
      <c r="AC33" s="660"/>
      <c r="AD33" s="660"/>
      <c r="AE33" s="629">
        <v>3</v>
      </c>
      <c r="AF33" s="629"/>
      <c r="AG33" s="629"/>
      <c r="AH33" s="629"/>
      <c r="AI33" s="629">
        <v>3</v>
      </c>
      <c r="AJ33" s="629"/>
      <c r="AK33" s="629"/>
      <c r="AL33" s="629"/>
      <c r="AM33" s="629">
        <v>3</v>
      </c>
      <c r="AN33" s="629"/>
      <c r="AO33" s="629"/>
      <c r="AP33" s="629"/>
      <c r="AQ33" s="629">
        <v>3</v>
      </c>
      <c r="AR33" s="629"/>
      <c r="AS33" s="629"/>
      <c r="AT33" s="629"/>
      <c r="AU33" s="93" t="s">
        <v>283</v>
      </c>
      <c r="AV33" s="631"/>
      <c r="AW33" s="631"/>
      <c r="AX33" s="632"/>
    </row>
    <row r="34" spans="1:51" ht="23.25" customHeight="1" x14ac:dyDescent="0.2">
      <c r="A34" s="693" t="s">
        <v>580</v>
      </c>
      <c r="B34" s="694"/>
      <c r="C34" s="694"/>
      <c r="D34" s="694"/>
      <c r="E34" s="694"/>
      <c r="F34" s="695"/>
      <c r="G34" s="176" t="s">
        <v>581</v>
      </c>
      <c r="H34" s="176"/>
      <c r="I34" s="176"/>
      <c r="J34" s="176"/>
      <c r="K34" s="176"/>
      <c r="L34" s="176"/>
      <c r="M34" s="176"/>
      <c r="N34" s="176"/>
      <c r="O34" s="176"/>
      <c r="P34" s="176"/>
      <c r="Q34" s="176"/>
      <c r="R34" s="176"/>
      <c r="S34" s="176"/>
      <c r="T34" s="176"/>
      <c r="U34" s="176"/>
      <c r="V34" s="176"/>
      <c r="W34" s="176"/>
      <c r="X34" s="177"/>
      <c r="Y34" s="643"/>
      <c r="Z34" s="644"/>
      <c r="AA34" s="645"/>
      <c r="AB34" s="175" t="s">
        <v>11</v>
      </c>
      <c r="AC34" s="176"/>
      <c r="AD34" s="177"/>
      <c r="AE34" s="175" t="s">
        <v>415</v>
      </c>
      <c r="AF34" s="176"/>
      <c r="AG34" s="176"/>
      <c r="AH34" s="177"/>
      <c r="AI34" s="175" t="s">
        <v>567</v>
      </c>
      <c r="AJ34" s="176"/>
      <c r="AK34" s="176"/>
      <c r="AL34" s="177"/>
      <c r="AM34" s="175" t="s">
        <v>383</v>
      </c>
      <c r="AN34" s="176"/>
      <c r="AO34" s="176"/>
      <c r="AP34" s="177"/>
      <c r="AQ34" s="640" t="s">
        <v>591</v>
      </c>
      <c r="AR34" s="641"/>
      <c r="AS34" s="641"/>
      <c r="AT34" s="641"/>
      <c r="AU34" s="641"/>
      <c r="AV34" s="641"/>
      <c r="AW34" s="641"/>
      <c r="AX34" s="642"/>
    </row>
    <row r="35" spans="1:51" ht="23.25" customHeight="1" x14ac:dyDescent="0.2">
      <c r="A35" s="696"/>
      <c r="B35" s="697"/>
      <c r="C35" s="697"/>
      <c r="D35" s="697"/>
      <c r="E35" s="697"/>
      <c r="F35" s="698"/>
      <c r="G35" s="665" t="s">
        <v>621</v>
      </c>
      <c r="H35" s="666"/>
      <c r="I35" s="666"/>
      <c r="J35" s="666"/>
      <c r="K35" s="666"/>
      <c r="L35" s="666"/>
      <c r="M35" s="666"/>
      <c r="N35" s="666"/>
      <c r="O35" s="666"/>
      <c r="P35" s="666"/>
      <c r="Q35" s="666"/>
      <c r="R35" s="666"/>
      <c r="S35" s="666"/>
      <c r="T35" s="666"/>
      <c r="U35" s="666"/>
      <c r="V35" s="666"/>
      <c r="W35" s="666"/>
      <c r="X35" s="666"/>
      <c r="Y35" s="669" t="s">
        <v>580</v>
      </c>
      <c r="Z35" s="670"/>
      <c r="AA35" s="671"/>
      <c r="AB35" s="672" t="s">
        <v>622</v>
      </c>
      <c r="AC35" s="673"/>
      <c r="AD35" s="674"/>
      <c r="AE35" s="675">
        <v>1.8</v>
      </c>
      <c r="AF35" s="675"/>
      <c r="AG35" s="675"/>
      <c r="AH35" s="675"/>
      <c r="AI35" s="675">
        <v>1.6</v>
      </c>
      <c r="AJ35" s="675"/>
      <c r="AK35" s="675"/>
      <c r="AL35" s="675"/>
      <c r="AM35" s="675">
        <v>1.3</v>
      </c>
      <c r="AN35" s="675"/>
      <c r="AO35" s="675"/>
      <c r="AP35" s="675"/>
      <c r="AQ35" s="93">
        <v>1.9</v>
      </c>
      <c r="AR35" s="87"/>
      <c r="AS35" s="87"/>
      <c r="AT35" s="87"/>
      <c r="AU35" s="87"/>
      <c r="AV35" s="87"/>
      <c r="AW35" s="87"/>
      <c r="AX35" s="88"/>
    </row>
    <row r="36" spans="1:51" ht="46.5" customHeight="1" x14ac:dyDescent="0.2">
      <c r="A36" s="699"/>
      <c r="B36" s="700"/>
      <c r="C36" s="700"/>
      <c r="D36" s="700"/>
      <c r="E36" s="700"/>
      <c r="F36" s="701"/>
      <c r="G36" s="667"/>
      <c r="H36" s="668"/>
      <c r="I36" s="668"/>
      <c r="J36" s="668"/>
      <c r="K36" s="668"/>
      <c r="L36" s="668"/>
      <c r="M36" s="668"/>
      <c r="N36" s="668"/>
      <c r="O36" s="668"/>
      <c r="P36" s="668"/>
      <c r="Q36" s="668"/>
      <c r="R36" s="668"/>
      <c r="S36" s="668"/>
      <c r="T36" s="668"/>
      <c r="U36" s="668"/>
      <c r="V36" s="668"/>
      <c r="W36" s="668"/>
      <c r="X36" s="668"/>
      <c r="Y36" s="219" t="s">
        <v>582</v>
      </c>
      <c r="Z36" s="662"/>
      <c r="AA36" s="663"/>
      <c r="AB36" s="625" t="s">
        <v>623</v>
      </c>
      <c r="AC36" s="626"/>
      <c r="AD36" s="627"/>
      <c r="AE36" s="628" t="s">
        <v>624</v>
      </c>
      <c r="AF36" s="628"/>
      <c r="AG36" s="628"/>
      <c r="AH36" s="628"/>
      <c r="AI36" s="628" t="s">
        <v>625</v>
      </c>
      <c r="AJ36" s="628"/>
      <c r="AK36" s="628"/>
      <c r="AL36" s="628"/>
      <c r="AM36" s="628" t="s">
        <v>664</v>
      </c>
      <c r="AN36" s="628"/>
      <c r="AO36" s="628"/>
      <c r="AP36" s="628"/>
      <c r="AQ36" s="628" t="s">
        <v>689</v>
      </c>
      <c r="AR36" s="628"/>
      <c r="AS36" s="628"/>
      <c r="AT36" s="628"/>
      <c r="AU36" s="628"/>
      <c r="AV36" s="628"/>
      <c r="AW36" s="628"/>
      <c r="AX36" s="664"/>
    </row>
    <row r="37" spans="1:51" ht="18.75" customHeight="1" x14ac:dyDescent="0.2">
      <c r="A37" s="681" t="s">
        <v>236</v>
      </c>
      <c r="B37" s="682"/>
      <c r="C37" s="682"/>
      <c r="D37" s="682"/>
      <c r="E37" s="682"/>
      <c r="F37" s="683"/>
      <c r="G37" s="615" t="s">
        <v>139</v>
      </c>
      <c r="H37" s="197"/>
      <c r="I37" s="197"/>
      <c r="J37" s="197"/>
      <c r="K37" s="197"/>
      <c r="L37" s="197"/>
      <c r="M37" s="197"/>
      <c r="N37" s="197"/>
      <c r="O37" s="198"/>
      <c r="P37" s="199" t="s">
        <v>55</v>
      </c>
      <c r="Q37" s="197"/>
      <c r="R37" s="197"/>
      <c r="S37" s="197"/>
      <c r="T37" s="197"/>
      <c r="U37" s="197"/>
      <c r="V37" s="197"/>
      <c r="W37" s="197"/>
      <c r="X37" s="198"/>
      <c r="Y37" s="616"/>
      <c r="Z37" s="617"/>
      <c r="AA37" s="618"/>
      <c r="AB37" s="622" t="s">
        <v>11</v>
      </c>
      <c r="AC37" s="623"/>
      <c r="AD37" s="624"/>
      <c r="AE37" s="622" t="s">
        <v>415</v>
      </c>
      <c r="AF37" s="623"/>
      <c r="AG37" s="623"/>
      <c r="AH37" s="624"/>
      <c r="AI37" s="691" t="s">
        <v>567</v>
      </c>
      <c r="AJ37" s="691"/>
      <c r="AK37" s="691"/>
      <c r="AL37" s="622"/>
      <c r="AM37" s="691" t="s">
        <v>383</v>
      </c>
      <c r="AN37" s="691"/>
      <c r="AO37" s="691"/>
      <c r="AP37" s="622"/>
      <c r="AQ37" s="216" t="s">
        <v>174</v>
      </c>
      <c r="AR37" s="217"/>
      <c r="AS37" s="217"/>
      <c r="AT37" s="218"/>
      <c r="AU37" s="197" t="s">
        <v>128</v>
      </c>
      <c r="AV37" s="197"/>
      <c r="AW37" s="197"/>
      <c r="AX37" s="200"/>
    </row>
    <row r="38" spans="1:51" ht="18.75" customHeight="1" x14ac:dyDescent="0.2">
      <c r="A38" s="684"/>
      <c r="B38" s="685"/>
      <c r="C38" s="685"/>
      <c r="D38" s="685"/>
      <c r="E38" s="685"/>
      <c r="F38" s="686"/>
      <c r="G38" s="156"/>
      <c r="H38" s="108"/>
      <c r="I38" s="108"/>
      <c r="J38" s="108"/>
      <c r="K38" s="108"/>
      <c r="L38" s="108"/>
      <c r="M38" s="108"/>
      <c r="N38" s="108"/>
      <c r="O38" s="109"/>
      <c r="P38" s="107"/>
      <c r="Q38" s="108"/>
      <c r="R38" s="108"/>
      <c r="S38" s="108"/>
      <c r="T38" s="108"/>
      <c r="U38" s="108"/>
      <c r="V38" s="108"/>
      <c r="W38" s="108"/>
      <c r="X38" s="109"/>
      <c r="Y38" s="619"/>
      <c r="Z38" s="620"/>
      <c r="AA38" s="621"/>
      <c r="AB38" s="116"/>
      <c r="AC38" s="117"/>
      <c r="AD38" s="118"/>
      <c r="AE38" s="116"/>
      <c r="AF38" s="117"/>
      <c r="AG38" s="117"/>
      <c r="AH38" s="118"/>
      <c r="AI38" s="692"/>
      <c r="AJ38" s="692"/>
      <c r="AK38" s="692"/>
      <c r="AL38" s="116"/>
      <c r="AM38" s="692"/>
      <c r="AN38" s="692"/>
      <c r="AO38" s="692"/>
      <c r="AP38" s="116"/>
      <c r="AQ38" s="520">
        <v>3</v>
      </c>
      <c r="AR38" s="521"/>
      <c r="AS38" s="127" t="s">
        <v>175</v>
      </c>
      <c r="AT38" s="128"/>
      <c r="AU38" s="126" t="s">
        <v>614</v>
      </c>
      <c r="AV38" s="126"/>
      <c r="AW38" s="108" t="s">
        <v>166</v>
      </c>
      <c r="AX38" s="129"/>
    </row>
    <row r="39" spans="1:51" ht="33.450000000000003" customHeight="1" x14ac:dyDescent="0.2">
      <c r="A39" s="687"/>
      <c r="B39" s="685"/>
      <c r="C39" s="685"/>
      <c r="D39" s="685"/>
      <c r="E39" s="685"/>
      <c r="F39" s="686"/>
      <c r="G39" s="178" t="s">
        <v>618</v>
      </c>
      <c r="H39" s="179"/>
      <c r="I39" s="179"/>
      <c r="J39" s="179"/>
      <c r="K39" s="179"/>
      <c r="L39" s="179"/>
      <c r="M39" s="179"/>
      <c r="N39" s="179"/>
      <c r="O39" s="180"/>
      <c r="P39" s="131" t="s">
        <v>640</v>
      </c>
      <c r="Q39" s="131"/>
      <c r="R39" s="131"/>
      <c r="S39" s="131"/>
      <c r="T39" s="131"/>
      <c r="U39" s="131"/>
      <c r="V39" s="131"/>
      <c r="W39" s="131"/>
      <c r="X39" s="132"/>
      <c r="Y39" s="219" t="s">
        <v>12</v>
      </c>
      <c r="Z39" s="220"/>
      <c r="AA39" s="221"/>
      <c r="AB39" s="148" t="s">
        <v>619</v>
      </c>
      <c r="AC39" s="148"/>
      <c r="AD39" s="148"/>
      <c r="AE39" s="93">
        <v>4</v>
      </c>
      <c r="AF39" s="87"/>
      <c r="AG39" s="87"/>
      <c r="AH39" s="87"/>
      <c r="AI39" s="93">
        <v>4</v>
      </c>
      <c r="AJ39" s="87"/>
      <c r="AK39" s="87"/>
      <c r="AL39" s="87"/>
      <c r="AM39" s="93">
        <v>4</v>
      </c>
      <c r="AN39" s="87"/>
      <c r="AO39" s="87"/>
      <c r="AP39" s="87"/>
      <c r="AQ39" s="94" t="s">
        <v>614</v>
      </c>
      <c r="AR39" s="95"/>
      <c r="AS39" s="95"/>
      <c r="AT39" s="96"/>
      <c r="AU39" s="87" t="s">
        <v>614</v>
      </c>
      <c r="AV39" s="87"/>
      <c r="AW39" s="87"/>
      <c r="AX39" s="88"/>
    </row>
    <row r="40" spans="1:51" ht="33.450000000000003" customHeight="1" x14ac:dyDescent="0.2">
      <c r="A40" s="688"/>
      <c r="B40" s="689"/>
      <c r="C40" s="689"/>
      <c r="D40" s="689"/>
      <c r="E40" s="689"/>
      <c r="F40" s="69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v>4</v>
      </c>
      <c r="AF40" s="87"/>
      <c r="AG40" s="87"/>
      <c r="AH40" s="87"/>
      <c r="AI40" s="93">
        <v>4</v>
      </c>
      <c r="AJ40" s="87"/>
      <c r="AK40" s="87"/>
      <c r="AL40" s="87"/>
      <c r="AM40" s="93">
        <v>4</v>
      </c>
      <c r="AN40" s="87"/>
      <c r="AO40" s="87"/>
      <c r="AP40" s="87"/>
      <c r="AQ40" s="94">
        <v>4</v>
      </c>
      <c r="AR40" s="95"/>
      <c r="AS40" s="95"/>
      <c r="AT40" s="96"/>
      <c r="AU40" s="87" t="s">
        <v>614</v>
      </c>
      <c r="AV40" s="87"/>
      <c r="AW40" s="87"/>
      <c r="AX40" s="88"/>
    </row>
    <row r="41" spans="1:51" ht="33.450000000000003" customHeight="1" x14ac:dyDescent="0.2">
      <c r="A41" s="687"/>
      <c r="B41" s="685"/>
      <c r="C41" s="685"/>
      <c r="D41" s="685"/>
      <c r="E41" s="685"/>
      <c r="F41" s="686"/>
      <c r="G41" s="184"/>
      <c r="H41" s="185"/>
      <c r="I41" s="185"/>
      <c r="J41" s="185"/>
      <c r="K41" s="185"/>
      <c r="L41" s="185"/>
      <c r="M41" s="185"/>
      <c r="N41" s="185"/>
      <c r="O41" s="186"/>
      <c r="P41" s="137"/>
      <c r="Q41" s="137"/>
      <c r="R41" s="137"/>
      <c r="S41" s="137"/>
      <c r="T41" s="137"/>
      <c r="U41" s="137"/>
      <c r="V41" s="137"/>
      <c r="W41" s="137"/>
      <c r="X41" s="138"/>
      <c r="Y41" s="175" t="s">
        <v>13</v>
      </c>
      <c r="Z41" s="176"/>
      <c r="AA41" s="177"/>
      <c r="AB41" s="605" t="s">
        <v>14</v>
      </c>
      <c r="AC41" s="605"/>
      <c r="AD41" s="605"/>
      <c r="AE41" s="93">
        <v>100</v>
      </c>
      <c r="AF41" s="87"/>
      <c r="AG41" s="87"/>
      <c r="AH41" s="87"/>
      <c r="AI41" s="93">
        <v>100</v>
      </c>
      <c r="AJ41" s="87"/>
      <c r="AK41" s="87"/>
      <c r="AL41" s="87"/>
      <c r="AM41" s="93">
        <v>100</v>
      </c>
      <c r="AN41" s="87"/>
      <c r="AO41" s="87"/>
      <c r="AP41" s="87"/>
      <c r="AQ41" s="94" t="s">
        <v>614</v>
      </c>
      <c r="AR41" s="95"/>
      <c r="AS41" s="95"/>
      <c r="AT41" s="96"/>
      <c r="AU41" s="87" t="s">
        <v>614</v>
      </c>
      <c r="AV41" s="87"/>
      <c r="AW41" s="87"/>
      <c r="AX41" s="88"/>
    </row>
    <row r="42" spans="1:51" ht="23.25" customHeight="1" x14ac:dyDescent="0.2">
      <c r="A42" s="187" t="s">
        <v>260</v>
      </c>
      <c r="B42" s="150"/>
      <c r="C42" s="150"/>
      <c r="D42" s="150"/>
      <c r="E42" s="150"/>
      <c r="F42" s="151"/>
      <c r="G42" s="189" t="s">
        <v>686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45" hidden="1" customHeight="1" x14ac:dyDescent="0.2">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39" t="s">
        <v>578</v>
      </c>
      <c r="B64" s="740"/>
      <c r="C64" s="740"/>
      <c r="D64" s="740"/>
      <c r="E64" s="740"/>
      <c r="F64" s="741"/>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0</v>
      </c>
    </row>
    <row r="65" spans="1:51" ht="31.5" hidden="1" customHeight="1" x14ac:dyDescent="0.2">
      <c r="A65" s="661" t="s">
        <v>579</v>
      </c>
      <c r="B65" s="153"/>
      <c r="C65" s="153"/>
      <c r="D65" s="153"/>
      <c r="E65" s="153"/>
      <c r="F65" s="154"/>
      <c r="G65" s="702" t="s">
        <v>571</v>
      </c>
      <c r="H65" s="703"/>
      <c r="I65" s="703"/>
      <c r="J65" s="703"/>
      <c r="K65" s="703"/>
      <c r="L65" s="703"/>
      <c r="M65" s="703"/>
      <c r="N65" s="703"/>
      <c r="O65" s="703"/>
      <c r="P65" s="704" t="s">
        <v>570</v>
      </c>
      <c r="Q65" s="703"/>
      <c r="R65" s="703"/>
      <c r="S65" s="703"/>
      <c r="T65" s="703"/>
      <c r="U65" s="703"/>
      <c r="V65" s="703"/>
      <c r="W65" s="703"/>
      <c r="X65" s="705"/>
      <c r="Y65" s="706"/>
      <c r="Z65" s="707"/>
      <c r="AA65" s="708"/>
      <c r="AB65" s="639" t="s">
        <v>11</v>
      </c>
      <c r="AC65" s="639"/>
      <c r="AD65" s="639"/>
      <c r="AE65" s="116" t="s">
        <v>415</v>
      </c>
      <c r="AF65" s="709"/>
      <c r="AG65" s="709"/>
      <c r="AH65" s="710"/>
      <c r="AI65" s="116" t="s">
        <v>567</v>
      </c>
      <c r="AJ65" s="709"/>
      <c r="AK65" s="709"/>
      <c r="AL65" s="710"/>
      <c r="AM65" s="116" t="s">
        <v>383</v>
      </c>
      <c r="AN65" s="709"/>
      <c r="AO65" s="709"/>
      <c r="AP65" s="710"/>
      <c r="AQ65" s="636" t="s">
        <v>414</v>
      </c>
      <c r="AR65" s="637"/>
      <c r="AS65" s="637"/>
      <c r="AT65" s="638"/>
      <c r="AU65" s="636" t="s">
        <v>590</v>
      </c>
      <c r="AV65" s="637"/>
      <c r="AW65" s="637"/>
      <c r="AX65" s="646"/>
      <c r="AY65">
        <f>COUNTA($G$66)</f>
        <v>0</v>
      </c>
    </row>
    <row r="66" spans="1:51" ht="23.25" hidden="1" customHeight="1" x14ac:dyDescent="0.2">
      <c r="A66" s="661"/>
      <c r="B66" s="153"/>
      <c r="C66" s="153"/>
      <c r="D66" s="153"/>
      <c r="E66" s="153"/>
      <c r="F66" s="154"/>
      <c r="G66" s="647"/>
      <c r="H66" s="648"/>
      <c r="I66" s="648"/>
      <c r="J66" s="648"/>
      <c r="K66" s="648"/>
      <c r="L66" s="648"/>
      <c r="M66" s="648"/>
      <c r="N66" s="648"/>
      <c r="O66" s="648"/>
      <c r="P66" s="651"/>
      <c r="Q66" s="652"/>
      <c r="R66" s="652"/>
      <c r="S66" s="652"/>
      <c r="T66" s="652"/>
      <c r="U66" s="652"/>
      <c r="V66" s="652"/>
      <c r="W66" s="652"/>
      <c r="X66" s="653"/>
      <c r="Y66" s="657" t="s">
        <v>51</v>
      </c>
      <c r="Z66" s="658"/>
      <c r="AA66" s="659"/>
      <c r="AB66" s="660"/>
      <c r="AC66" s="660"/>
      <c r="AD66" s="660"/>
      <c r="AE66" s="629"/>
      <c r="AF66" s="629"/>
      <c r="AG66" s="629"/>
      <c r="AH66" s="629"/>
      <c r="AI66" s="629"/>
      <c r="AJ66" s="629"/>
      <c r="AK66" s="629"/>
      <c r="AL66" s="629"/>
      <c r="AM66" s="629"/>
      <c r="AN66" s="629"/>
      <c r="AO66" s="629"/>
      <c r="AP66" s="629"/>
      <c r="AQ66" s="629"/>
      <c r="AR66" s="629"/>
      <c r="AS66" s="629"/>
      <c r="AT66" s="629"/>
      <c r="AU66" s="630"/>
      <c r="AV66" s="631"/>
      <c r="AW66" s="631"/>
      <c r="AX66" s="632"/>
      <c r="AY66">
        <f>$AY$65</f>
        <v>0</v>
      </c>
    </row>
    <row r="67" spans="1:51" ht="23.25" hidden="1" customHeight="1" x14ac:dyDescent="0.2">
      <c r="A67" s="188"/>
      <c r="B67" s="158"/>
      <c r="C67" s="158"/>
      <c r="D67" s="158"/>
      <c r="E67" s="158"/>
      <c r="F67" s="159"/>
      <c r="G67" s="649"/>
      <c r="H67" s="650"/>
      <c r="I67" s="650"/>
      <c r="J67" s="650"/>
      <c r="K67" s="650"/>
      <c r="L67" s="650"/>
      <c r="M67" s="650"/>
      <c r="N67" s="650"/>
      <c r="O67" s="650"/>
      <c r="P67" s="654"/>
      <c r="Q67" s="655"/>
      <c r="R67" s="655"/>
      <c r="S67" s="655"/>
      <c r="T67" s="655"/>
      <c r="U67" s="655"/>
      <c r="V67" s="655"/>
      <c r="W67" s="655"/>
      <c r="X67" s="656"/>
      <c r="Y67" s="633" t="s">
        <v>52</v>
      </c>
      <c r="Z67" s="634"/>
      <c r="AA67" s="635"/>
      <c r="AB67" s="660"/>
      <c r="AC67" s="660"/>
      <c r="AD67" s="660"/>
      <c r="AE67" s="629"/>
      <c r="AF67" s="629"/>
      <c r="AG67" s="629"/>
      <c r="AH67" s="629"/>
      <c r="AI67" s="629"/>
      <c r="AJ67" s="629"/>
      <c r="AK67" s="629"/>
      <c r="AL67" s="629"/>
      <c r="AM67" s="629"/>
      <c r="AN67" s="629"/>
      <c r="AO67" s="629"/>
      <c r="AP67" s="629"/>
      <c r="AQ67" s="629"/>
      <c r="AR67" s="629"/>
      <c r="AS67" s="629"/>
      <c r="AT67" s="629"/>
      <c r="AU67" s="630"/>
      <c r="AV67" s="631"/>
      <c r="AW67" s="631"/>
      <c r="AX67" s="632"/>
      <c r="AY67">
        <f>$AY$65</f>
        <v>0</v>
      </c>
    </row>
    <row r="68" spans="1:51" ht="23.25" hidden="1" customHeight="1" x14ac:dyDescent="0.2">
      <c r="A68" s="693" t="s">
        <v>580</v>
      </c>
      <c r="B68" s="694"/>
      <c r="C68" s="694"/>
      <c r="D68" s="694"/>
      <c r="E68" s="694"/>
      <c r="F68" s="695"/>
      <c r="G68" s="176" t="s">
        <v>581</v>
      </c>
      <c r="H68" s="176"/>
      <c r="I68" s="176"/>
      <c r="J68" s="176"/>
      <c r="K68" s="176"/>
      <c r="L68" s="176"/>
      <c r="M68" s="176"/>
      <c r="N68" s="176"/>
      <c r="O68" s="176"/>
      <c r="P68" s="176"/>
      <c r="Q68" s="176"/>
      <c r="R68" s="176"/>
      <c r="S68" s="176"/>
      <c r="T68" s="176"/>
      <c r="U68" s="176"/>
      <c r="V68" s="176"/>
      <c r="W68" s="176"/>
      <c r="X68" s="177"/>
      <c r="Y68" s="643"/>
      <c r="Z68" s="644"/>
      <c r="AA68" s="645"/>
      <c r="AB68" s="175" t="s">
        <v>11</v>
      </c>
      <c r="AC68" s="176"/>
      <c r="AD68" s="177"/>
      <c r="AE68" s="119" t="s">
        <v>415</v>
      </c>
      <c r="AF68" s="119"/>
      <c r="AG68" s="119"/>
      <c r="AH68" s="119"/>
      <c r="AI68" s="119" t="s">
        <v>567</v>
      </c>
      <c r="AJ68" s="119"/>
      <c r="AK68" s="119"/>
      <c r="AL68" s="119"/>
      <c r="AM68" s="119" t="s">
        <v>383</v>
      </c>
      <c r="AN68" s="119"/>
      <c r="AO68" s="119"/>
      <c r="AP68" s="119"/>
      <c r="AQ68" s="640" t="s">
        <v>591</v>
      </c>
      <c r="AR68" s="641"/>
      <c r="AS68" s="641"/>
      <c r="AT68" s="641"/>
      <c r="AU68" s="641"/>
      <c r="AV68" s="641"/>
      <c r="AW68" s="641"/>
      <c r="AX68" s="642"/>
      <c r="AY68">
        <f>IF(SUBSTITUTE(SUBSTITUTE($G$69,"／",""),"　","")="",0,1)</f>
        <v>0</v>
      </c>
    </row>
    <row r="69" spans="1:51" ht="23.25" hidden="1" customHeight="1" x14ac:dyDescent="0.2">
      <c r="A69" s="696"/>
      <c r="B69" s="697"/>
      <c r="C69" s="697"/>
      <c r="D69" s="697"/>
      <c r="E69" s="697"/>
      <c r="F69" s="698"/>
      <c r="G69" s="665" t="s">
        <v>626</v>
      </c>
      <c r="H69" s="666"/>
      <c r="I69" s="666"/>
      <c r="J69" s="666"/>
      <c r="K69" s="666"/>
      <c r="L69" s="666"/>
      <c r="M69" s="666"/>
      <c r="N69" s="666"/>
      <c r="O69" s="666"/>
      <c r="P69" s="666"/>
      <c r="Q69" s="666"/>
      <c r="R69" s="666"/>
      <c r="S69" s="666"/>
      <c r="T69" s="666"/>
      <c r="U69" s="666"/>
      <c r="V69" s="666"/>
      <c r="W69" s="666"/>
      <c r="X69" s="666"/>
      <c r="Y69" s="669" t="s">
        <v>580</v>
      </c>
      <c r="Z69" s="670"/>
      <c r="AA69" s="671"/>
      <c r="AB69" s="672"/>
      <c r="AC69" s="673"/>
      <c r="AD69" s="674"/>
      <c r="AE69" s="675"/>
      <c r="AF69" s="675"/>
      <c r="AG69" s="675"/>
      <c r="AH69" s="675"/>
      <c r="AI69" s="675"/>
      <c r="AJ69" s="675"/>
      <c r="AK69" s="675"/>
      <c r="AL69" s="675"/>
      <c r="AM69" s="675"/>
      <c r="AN69" s="675"/>
      <c r="AO69" s="675"/>
      <c r="AP69" s="675"/>
      <c r="AQ69" s="93"/>
      <c r="AR69" s="87"/>
      <c r="AS69" s="87"/>
      <c r="AT69" s="87"/>
      <c r="AU69" s="87"/>
      <c r="AV69" s="87"/>
      <c r="AW69" s="87"/>
      <c r="AX69" s="88"/>
      <c r="AY69">
        <f>$AY$68</f>
        <v>0</v>
      </c>
    </row>
    <row r="70" spans="1:51" ht="46.5" hidden="1" customHeight="1" x14ac:dyDescent="0.2">
      <c r="A70" s="699"/>
      <c r="B70" s="700"/>
      <c r="C70" s="700"/>
      <c r="D70" s="700"/>
      <c r="E70" s="700"/>
      <c r="F70" s="701"/>
      <c r="G70" s="667"/>
      <c r="H70" s="668"/>
      <c r="I70" s="668"/>
      <c r="J70" s="668"/>
      <c r="K70" s="668"/>
      <c r="L70" s="668"/>
      <c r="M70" s="668"/>
      <c r="N70" s="668"/>
      <c r="O70" s="668"/>
      <c r="P70" s="668"/>
      <c r="Q70" s="668"/>
      <c r="R70" s="668"/>
      <c r="S70" s="668"/>
      <c r="T70" s="668"/>
      <c r="U70" s="668"/>
      <c r="V70" s="668"/>
      <c r="W70" s="668"/>
      <c r="X70" s="668"/>
      <c r="Y70" s="219" t="s">
        <v>582</v>
      </c>
      <c r="Z70" s="662"/>
      <c r="AA70" s="663"/>
      <c r="AB70" s="625" t="s">
        <v>627</v>
      </c>
      <c r="AC70" s="626"/>
      <c r="AD70" s="627"/>
      <c r="AE70" s="628"/>
      <c r="AF70" s="628"/>
      <c r="AG70" s="628"/>
      <c r="AH70" s="628"/>
      <c r="AI70" s="628"/>
      <c r="AJ70" s="628"/>
      <c r="AK70" s="628"/>
      <c r="AL70" s="628"/>
      <c r="AM70" s="628"/>
      <c r="AN70" s="628"/>
      <c r="AO70" s="628"/>
      <c r="AP70" s="628"/>
      <c r="AQ70" s="628"/>
      <c r="AR70" s="628"/>
      <c r="AS70" s="628"/>
      <c r="AT70" s="628"/>
      <c r="AU70" s="628"/>
      <c r="AV70" s="628"/>
      <c r="AW70" s="628"/>
      <c r="AX70" s="664"/>
      <c r="AY70">
        <f>$AY$68</f>
        <v>0</v>
      </c>
    </row>
    <row r="71" spans="1:51" ht="18.75" hidden="1" customHeight="1" x14ac:dyDescent="0.2">
      <c r="A71" s="420" t="s">
        <v>236</v>
      </c>
      <c r="B71" s="606"/>
      <c r="C71" s="606"/>
      <c r="D71" s="606"/>
      <c r="E71" s="606"/>
      <c r="F71" s="607"/>
      <c r="G71" s="615" t="s">
        <v>139</v>
      </c>
      <c r="H71" s="197"/>
      <c r="I71" s="197"/>
      <c r="J71" s="197"/>
      <c r="K71" s="197"/>
      <c r="L71" s="197"/>
      <c r="M71" s="197"/>
      <c r="N71" s="197"/>
      <c r="O71" s="198"/>
      <c r="P71" s="199" t="s">
        <v>55</v>
      </c>
      <c r="Q71" s="197"/>
      <c r="R71" s="197"/>
      <c r="S71" s="197"/>
      <c r="T71" s="197"/>
      <c r="U71" s="197"/>
      <c r="V71" s="197"/>
      <c r="W71" s="197"/>
      <c r="X71" s="198"/>
      <c r="Y71" s="616"/>
      <c r="Z71" s="617"/>
      <c r="AA71" s="618"/>
      <c r="AB71" s="622" t="s">
        <v>11</v>
      </c>
      <c r="AC71" s="623"/>
      <c r="AD71" s="624"/>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2">
      <c r="A72" s="608"/>
      <c r="B72" s="609"/>
      <c r="C72" s="609"/>
      <c r="D72" s="609"/>
      <c r="E72" s="609"/>
      <c r="F72" s="610"/>
      <c r="G72" s="156"/>
      <c r="H72" s="108"/>
      <c r="I72" s="108"/>
      <c r="J72" s="108"/>
      <c r="K72" s="108"/>
      <c r="L72" s="108"/>
      <c r="M72" s="108"/>
      <c r="N72" s="108"/>
      <c r="O72" s="109"/>
      <c r="P72" s="107"/>
      <c r="Q72" s="108"/>
      <c r="R72" s="108"/>
      <c r="S72" s="108"/>
      <c r="T72" s="108"/>
      <c r="U72" s="108"/>
      <c r="V72" s="108"/>
      <c r="W72" s="108"/>
      <c r="X72" s="109"/>
      <c r="Y72" s="619"/>
      <c r="Z72" s="620"/>
      <c r="AA72" s="621"/>
      <c r="AB72" s="116"/>
      <c r="AC72" s="117"/>
      <c r="AD72" s="118"/>
      <c r="AE72" s="119"/>
      <c r="AF72" s="119"/>
      <c r="AG72" s="119"/>
      <c r="AH72" s="119"/>
      <c r="AI72" s="119"/>
      <c r="AJ72" s="119"/>
      <c r="AK72" s="119"/>
      <c r="AL72" s="119"/>
      <c r="AM72" s="119"/>
      <c r="AN72" s="119"/>
      <c r="AO72" s="119"/>
      <c r="AP72" s="119"/>
      <c r="AQ72" s="520"/>
      <c r="AR72" s="521"/>
      <c r="AS72" s="127" t="s">
        <v>175</v>
      </c>
      <c r="AT72" s="128"/>
      <c r="AU72" s="126"/>
      <c r="AV72" s="126"/>
      <c r="AW72" s="108" t="s">
        <v>166</v>
      </c>
      <c r="AX72" s="129"/>
      <c r="AY72">
        <f t="shared" ref="AY72:AY77" si="1">$AY$71</f>
        <v>0</v>
      </c>
    </row>
    <row r="73" spans="1:51" ht="23.25" hidden="1" customHeight="1" x14ac:dyDescent="0.2">
      <c r="A73" s="611"/>
      <c r="B73" s="609"/>
      <c r="C73" s="609"/>
      <c r="D73" s="609"/>
      <c r="E73" s="609"/>
      <c r="F73" s="61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12"/>
      <c r="B74" s="613"/>
      <c r="C74" s="613"/>
      <c r="D74" s="613"/>
      <c r="E74" s="613"/>
      <c r="F74" s="61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11"/>
      <c r="B75" s="609"/>
      <c r="C75" s="609"/>
      <c r="D75" s="609"/>
      <c r="E75" s="609"/>
      <c r="F75" s="610"/>
      <c r="G75" s="184"/>
      <c r="H75" s="185"/>
      <c r="I75" s="185"/>
      <c r="J75" s="185"/>
      <c r="K75" s="185"/>
      <c r="L75" s="185"/>
      <c r="M75" s="185"/>
      <c r="N75" s="185"/>
      <c r="O75" s="186"/>
      <c r="P75" s="137"/>
      <c r="Q75" s="137"/>
      <c r="R75" s="137"/>
      <c r="S75" s="137"/>
      <c r="T75" s="137"/>
      <c r="U75" s="137"/>
      <c r="V75" s="137"/>
      <c r="W75" s="137"/>
      <c r="X75" s="138"/>
      <c r="Y75" s="175" t="s">
        <v>13</v>
      </c>
      <c r="Z75" s="176"/>
      <c r="AA75" s="177"/>
      <c r="AB75" s="605" t="s">
        <v>14</v>
      </c>
      <c r="AC75" s="605"/>
      <c r="AD75" s="60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25" t="s">
        <v>578</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60" ht="31.5" hidden="1" customHeight="1" x14ac:dyDescent="0.2">
      <c r="A99" s="661" t="s">
        <v>579</v>
      </c>
      <c r="B99" s="153"/>
      <c r="C99" s="153"/>
      <c r="D99" s="153"/>
      <c r="E99" s="153"/>
      <c r="F99" s="154"/>
      <c r="G99" s="702" t="s">
        <v>571</v>
      </c>
      <c r="H99" s="703"/>
      <c r="I99" s="703"/>
      <c r="J99" s="703"/>
      <c r="K99" s="703"/>
      <c r="L99" s="703"/>
      <c r="M99" s="703"/>
      <c r="N99" s="703"/>
      <c r="O99" s="703"/>
      <c r="P99" s="704" t="s">
        <v>570</v>
      </c>
      <c r="Q99" s="703"/>
      <c r="R99" s="703"/>
      <c r="S99" s="703"/>
      <c r="T99" s="703"/>
      <c r="U99" s="703"/>
      <c r="V99" s="703"/>
      <c r="W99" s="703"/>
      <c r="X99" s="705"/>
      <c r="Y99" s="706"/>
      <c r="Z99" s="707"/>
      <c r="AA99" s="708"/>
      <c r="AB99" s="639" t="s">
        <v>11</v>
      </c>
      <c r="AC99" s="639"/>
      <c r="AD99" s="639"/>
      <c r="AE99" s="119" t="s">
        <v>415</v>
      </c>
      <c r="AF99" s="119"/>
      <c r="AG99" s="119"/>
      <c r="AH99" s="119"/>
      <c r="AI99" s="119" t="s">
        <v>567</v>
      </c>
      <c r="AJ99" s="119"/>
      <c r="AK99" s="119"/>
      <c r="AL99" s="119"/>
      <c r="AM99" s="119" t="s">
        <v>383</v>
      </c>
      <c r="AN99" s="119"/>
      <c r="AO99" s="119"/>
      <c r="AP99" s="119"/>
      <c r="AQ99" s="636" t="s">
        <v>414</v>
      </c>
      <c r="AR99" s="637"/>
      <c r="AS99" s="637"/>
      <c r="AT99" s="638"/>
      <c r="AU99" s="636" t="s">
        <v>590</v>
      </c>
      <c r="AV99" s="637"/>
      <c r="AW99" s="637"/>
      <c r="AX99" s="646"/>
      <c r="AY99">
        <f>COUNTA($G$100)</f>
        <v>0</v>
      </c>
    </row>
    <row r="100" spans="1:60" ht="23.25" hidden="1" customHeight="1" x14ac:dyDescent="0.2">
      <c r="A100" s="661"/>
      <c r="B100" s="153"/>
      <c r="C100" s="153"/>
      <c r="D100" s="153"/>
      <c r="E100" s="153"/>
      <c r="F100" s="154"/>
      <c r="G100" s="647"/>
      <c r="H100" s="648"/>
      <c r="I100" s="648"/>
      <c r="J100" s="648"/>
      <c r="K100" s="648"/>
      <c r="L100" s="648"/>
      <c r="M100" s="648"/>
      <c r="N100" s="648"/>
      <c r="O100" s="648"/>
      <c r="P100" s="651"/>
      <c r="Q100" s="652"/>
      <c r="R100" s="652"/>
      <c r="S100" s="652"/>
      <c r="T100" s="652"/>
      <c r="U100" s="652"/>
      <c r="V100" s="652"/>
      <c r="W100" s="652"/>
      <c r="X100" s="653"/>
      <c r="Y100" s="657" t="s">
        <v>51</v>
      </c>
      <c r="Z100" s="658"/>
      <c r="AA100" s="659"/>
      <c r="AB100" s="660"/>
      <c r="AC100" s="660"/>
      <c r="AD100" s="660"/>
      <c r="AE100" s="629"/>
      <c r="AF100" s="629"/>
      <c r="AG100" s="629"/>
      <c r="AH100" s="629"/>
      <c r="AI100" s="629"/>
      <c r="AJ100" s="629"/>
      <c r="AK100" s="629"/>
      <c r="AL100" s="629"/>
      <c r="AM100" s="629"/>
      <c r="AN100" s="629"/>
      <c r="AO100" s="629"/>
      <c r="AP100" s="629"/>
      <c r="AQ100" s="629"/>
      <c r="AR100" s="629"/>
      <c r="AS100" s="629"/>
      <c r="AT100" s="629"/>
      <c r="AU100" s="630"/>
      <c r="AV100" s="631"/>
      <c r="AW100" s="631"/>
      <c r="AX100" s="632"/>
      <c r="AY100">
        <f>$AY$99</f>
        <v>0</v>
      </c>
    </row>
    <row r="101" spans="1:60" ht="23.25" hidden="1" customHeight="1" x14ac:dyDescent="0.2">
      <c r="A101" s="188"/>
      <c r="B101" s="158"/>
      <c r="C101" s="158"/>
      <c r="D101" s="158"/>
      <c r="E101" s="158"/>
      <c r="F101" s="159"/>
      <c r="G101" s="649"/>
      <c r="H101" s="650"/>
      <c r="I101" s="650"/>
      <c r="J101" s="650"/>
      <c r="K101" s="650"/>
      <c r="L101" s="650"/>
      <c r="M101" s="650"/>
      <c r="N101" s="650"/>
      <c r="O101" s="650"/>
      <c r="P101" s="654"/>
      <c r="Q101" s="655"/>
      <c r="R101" s="655"/>
      <c r="S101" s="655"/>
      <c r="T101" s="655"/>
      <c r="U101" s="655"/>
      <c r="V101" s="655"/>
      <c r="W101" s="655"/>
      <c r="X101" s="656"/>
      <c r="Y101" s="633" t="s">
        <v>52</v>
      </c>
      <c r="Z101" s="634"/>
      <c r="AA101" s="635"/>
      <c r="AB101" s="660"/>
      <c r="AC101" s="660"/>
      <c r="AD101" s="660"/>
      <c r="AE101" s="629"/>
      <c r="AF101" s="629"/>
      <c r="AG101" s="629"/>
      <c r="AH101" s="629"/>
      <c r="AI101" s="629"/>
      <c r="AJ101" s="629"/>
      <c r="AK101" s="629"/>
      <c r="AL101" s="629"/>
      <c r="AM101" s="629"/>
      <c r="AN101" s="629"/>
      <c r="AO101" s="629"/>
      <c r="AP101" s="629"/>
      <c r="AQ101" s="629"/>
      <c r="AR101" s="629"/>
      <c r="AS101" s="629"/>
      <c r="AT101" s="629"/>
      <c r="AU101" s="630"/>
      <c r="AV101" s="631"/>
      <c r="AW101" s="631"/>
      <c r="AX101" s="632"/>
      <c r="AY101">
        <f>$AY$99</f>
        <v>0</v>
      </c>
    </row>
    <row r="102" spans="1:60" ht="23.25" hidden="1" customHeight="1" x14ac:dyDescent="0.2">
      <c r="A102" s="187" t="s">
        <v>580</v>
      </c>
      <c r="B102" s="105"/>
      <c r="C102" s="105"/>
      <c r="D102" s="105"/>
      <c r="E102" s="105"/>
      <c r="F102" s="676"/>
      <c r="G102" s="176" t="s">
        <v>581</v>
      </c>
      <c r="H102" s="176"/>
      <c r="I102" s="176"/>
      <c r="J102" s="176"/>
      <c r="K102" s="176"/>
      <c r="L102" s="176"/>
      <c r="M102" s="176"/>
      <c r="N102" s="176"/>
      <c r="O102" s="176"/>
      <c r="P102" s="176"/>
      <c r="Q102" s="176"/>
      <c r="R102" s="176"/>
      <c r="S102" s="176"/>
      <c r="T102" s="176"/>
      <c r="U102" s="176"/>
      <c r="V102" s="176"/>
      <c r="W102" s="176"/>
      <c r="X102" s="177"/>
      <c r="Y102" s="643"/>
      <c r="Z102" s="644"/>
      <c r="AA102" s="645"/>
      <c r="AB102" s="175" t="s">
        <v>11</v>
      </c>
      <c r="AC102" s="176"/>
      <c r="AD102" s="177"/>
      <c r="AE102" s="119" t="s">
        <v>415</v>
      </c>
      <c r="AF102" s="119"/>
      <c r="AG102" s="119"/>
      <c r="AH102" s="119"/>
      <c r="AI102" s="119" t="s">
        <v>567</v>
      </c>
      <c r="AJ102" s="119"/>
      <c r="AK102" s="119"/>
      <c r="AL102" s="119"/>
      <c r="AM102" s="119" t="s">
        <v>383</v>
      </c>
      <c r="AN102" s="119"/>
      <c r="AO102" s="119"/>
      <c r="AP102" s="119"/>
      <c r="AQ102" s="640" t="s">
        <v>591</v>
      </c>
      <c r="AR102" s="641"/>
      <c r="AS102" s="641"/>
      <c r="AT102" s="641"/>
      <c r="AU102" s="641"/>
      <c r="AV102" s="641"/>
      <c r="AW102" s="641"/>
      <c r="AX102" s="642"/>
      <c r="AY102">
        <f>IF(SUBSTITUTE(SUBSTITUTE($G$103,"／",""),"　","")="",0,1)</f>
        <v>0</v>
      </c>
    </row>
    <row r="103" spans="1:60" ht="23.25" hidden="1" customHeight="1" x14ac:dyDescent="0.2">
      <c r="A103" s="677"/>
      <c r="B103" s="197"/>
      <c r="C103" s="197"/>
      <c r="D103" s="197"/>
      <c r="E103" s="197"/>
      <c r="F103" s="678"/>
      <c r="G103" s="665" t="s">
        <v>628</v>
      </c>
      <c r="H103" s="666"/>
      <c r="I103" s="666"/>
      <c r="J103" s="666"/>
      <c r="K103" s="666"/>
      <c r="L103" s="666"/>
      <c r="M103" s="666"/>
      <c r="N103" s="666"/>
      <c r="O103" s="666"/>
      <c r="P103" s="666"/>
      <c r="Q103" s="666"/>
      <c r="R103" s="666"/>
      <c r="S103" s="666"/>
      <c r="T103" s="666"/>
      <c r="U103" s="666"/>
      <c r="V103" s="666"/>
      <c r="W103" s="666"/>
      <c r="X103" s="666"/>
      <c r="Y103" s="669" t="s">
        <v>580</v>
      </c>
      <c r="Z103" s="670"/>
      <c r="AA103" s="671"/>
      <c r="AB103" s="672"/>
      <c r="AC103" s="673"/>
      <c r="AD103" s="674"/>
      <c r="AE103" s="675"/>
      <c r="AF103" s="675"/>
      <c r="AG103" s="675"/>
      <c r="AH103" s="675"/>
      <c r="AI103" s="675"/>
      <c r="AJ103" s="675"/>
      <c r="AK103" s="675"/>
      <c r="AL103" s="675"/>
      <c r="AM103" s="675"/>
      <c r="AN103" s="675"/>
      <c r="AO103" s="675"/>
      <c r="AP103" s="675"/>
      <c r="AQ103" s="93"/>
      <c r="AR103" s="87"/>
      <c r="AS103" s="87"/>
      <c r="AT103" s="87"/>
      <c r="AU103" s="87"/>
      <c r="AV103" s="87"/>
      <c r="AW103" s="87"/>
      <c r="AX103" s="88"/>
      <c r="AY103">
        <f>$AY$102</f>
        <v>0</v>
      </c>
    </row>
    <row r="104" spans="1:60" ht="46.5" hidden="1" customHeight="1" x14ac:dyDescent="0.2">
      <c r="A104" s="679"/>
      <c r="B104" s="108"/>
      <c r="C104" s="108"/>
      <c r="D104" s="108"/>
      <c r="E104" s="108"/>
      <c r="F104" s="680"/>
      <c r="G104" s="667"/>
      <c r="H104" s="668"/>
      <c r="I104" s="668"/>
      <c r="J104" s="668"/>
      <c r="K104" s="668"/>
      <c r="L104" s="668"/>
      <c r="M104" s="668"/>
      <c r="N104" s="668"/>
      <c r="O104" s="668"/>
      <c r="P104" s="668"/>
      <c r="Q104" s="668"/>
      <c r="R104" s="668"/>
      <c r="S104" s="668"/>
      <c r="T104" s="668"/>
      <c r="U104" s="668"/>
      <c r="V104" s="668"/>
      <c r="W104" s="668"/>
      <c r="X104" s="668"/>
      <c r="Y104" s="219" t="s">
        <v>582</v>
      </c>
      <c r="Z104" s="662"/>
      <c r="AA104" s="663"/>
      <c r="AB104" s="625" t="s">
        <v>629</v>
      </c>
      <c r="AC104" s="626"/>
      <c r="AD104" s="627"/>
      <c r="AE104" s="628"/>
      <c r="AF104" s="628"/>
      <c r="AG104" s="628"/>
      <c r="AH104" s="628"/>
      <c r="AI104" s="628"/>
      <c r="AJ104" s="628"/>
      <c r="AK104" s="628"/>
      <c r="AL104" s="628"/>
      <c r="AM104" s="628"/>
      <c r="AN104" s="628"/>
      <c r="AO104" s="628"/>
      <c r="AP104" s="628"/>
      <c r="AQ104" s="628"/>
      <c r="AR104" s="628"/>
      <c r="AS104" s="628"/>
      <c r="AT104" s="628"/>
      <c r="AU104" s="628"/>
      <c r="AV104" s="628"/>
      <c r="AW104" s="628"/>
      <c r="AX104" s="664"/>
      <c r="AY104">
        <f>$AY$102</f>
        <v>0</v>
      </c>
    </row>
    <row r="105" spans="1:60" ht="18.75" hidden="1" customHeight="1" x14ac:dyDescent="0.2">
      <c r="A105" s="420" t="s">
        <v>236</v>
      </c>
      <c r="B105" s="606"/>
      <c r="C105" s="606"/>
      <c r="D105" s="606"/>
      <c r="E105" s="606"/>
      <c r="F105" s="607"/>
      <c r="G105" s="615" t="s">
        <v>139</v>
      </c>
      <c r="H105" s="197"/>
      <c r="I105" s="197"/>
      <c r="J105" s="197"/>
      <c r="K105" s="197"/>
      <c r="L105" s="197"/>
      <c r="M105" s="197"/>
      <c r="N105" s="197"/>
      <c r="O105" s="198"/>
      <c r="P105" s="199" t="s">
        <v>55</v>
      </c>
      <c r="Q105" s="197"/>
      <c r="R105" s="197"/>
      <c r="S105" s="197"/>
      <c r="T105" s="197"/>
      <c r="U105" s="197"/>
      <c r="V105" s="197"/>
      <c r="W105" s="197"/>
      <c r="X105" s="198"/>
      <c r="Y105" s="616"/>
      <c r="Z105" s="617"/>
      <c r="AA105" s="618"/>
      <c r="AB105" s="622" t="s">
        <v>11</v>
      </c>
      <c r="AC105" s="623"/>
      <c r="AD105" s="624"/>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08"/>
      <c r="B106" s="609"/>
      <c r="C106" s="609"/>
      <c r="D106" s="609"/>
      <c r="E106" s="609"/>
      <c r="F106" s="610"/>
      <c r="G106" s="156"/>
      <c r="H106" s="108"/>
      <c r="I106" s="108"/>
      <c r="J106" s="108"/>
      <c r="K106" s="108"/>
      <c r="L106" s="108"/>
      <c r="M106" s="108"/>
      <c r="N106" s="108"/>
      <c r="O106" s="109"/>
      <c r="P106" s="107"/>
      <c r="Q106" s="108"/>
      <c r="R106" s="108"/>
      <c r="S106" s="108"/>
      <c r="T106" s="108"/>
      <c r="U106" s="108"/>
      <c r="V106" s="108"/>
      <c r="W106" s="108"/>
      <c r="X106" s="109"/>
      <c r="Y106" s="619"/>
      <c r="Z106" s="620"/>
      <c r="AA106" s="621"/>
      <c r="AB106" s="116"/>
      <c r="AC106" s="117"/>
      <c r="AD106" s="118"/>
      <c r="AE106" s="119"/>
      <c r="AF106" s="119"/>
      <c r="AG106" s="119"/>
      <c r="AH106" s="119"/>
      <c r="AI106" s="119"/>
      <c r="AJ106" s="119"/>
      <c r="AK106" s="119"/>
      <c r="AL106" s="119"/>
      <c r="AM106" s="119"/>
      <c r="AN106" s="119"/>
      <c r="AO106" s="119"/>
      <c r="AP106" s="119"/>
      <c r="AQ106" s="520"/>
      <c r="AR106" s="521"/>
      <c r="AS106" s="127" t="s">
        <v>175</v>
      </c>
      <c r="AT106" s="128"/>
      <c r="AU106" s="126"/>
      <c r="AV106" s="126"/>
      <c r="AW106" s="108" t="s">
        <v>166</v>
      </c>
      <c r="AX106" s="129"/>
      <c r="AY106">
        <f t="shared" ref="AY106:AY111" si="3">$AY$105</f>
        <v>0</v>
      </c>
    </row>
    <row r="107" spans="1:60" ht="23.25" hidden="1" customHeight="1" x14ac:dyDescent="0.2">
      <c r="A107" s="611"/>
      <c r="B107" s="609"/>
      <c r="C107" s="609"/>
      <c r="D107" s="609"/>
      <c r="E107" s="609"/>
      <c r="F107" s="61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12"/>
      <c r="B108" s="613"/>
      <c r="C108" s="613"/>
      <c r="D108" s="613"/>
      <c r="E108" s="613"/>
      <c r="F108" s="61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11"/>
      <c r="B109" s="609"/>
      <c r="C109" s="609"/>
      <c r="D109" s="609"/>
      <c r="E109" s="609"/>
      <c r="F109" s="61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5" t="s">
        <v>14</v>
      </c>
      <c r="AC109" s="605"/>
      <c r="AD109" s="60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25" t="s">
        <v>578</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60" ht="31.5" hidden="1" customHeight="1" x14ac:dyDescent="0.2">
      <c r="A133" s="661" t="s">
        <v>579</v>
      </c>
      <c r="B133" s="153"/>
      <c r="C133" s="153"/>
      <c r="D133" s="153"/>
      <c r="E133" s="153"/>
      <c r="F133" s="154"/>
      <c r="G133" s="702" t="s">
        <v>571</v>
      </c>
      <c r="H133" s="703"/>
      <c r="I133" s="703"/>
      <c r="J133" s="703"/>
      <c r="K133" s="703"/>
      <c r="L133" s="703"/>
      <c r="M133" s="703"/>
      <c r="N133" s="703"/>
      <c r="O133" s="703"/>
      <c r="P133" s="704" t="s">
        <v>570</v>
      </c>
      <c r="Q133" s="703"/>
      <c r="R133" s="703"/>
      <c r="S133" s="703"/>
      <c r="T133" s="703"/>
      <c r="U133" s="703"/>
      <c r="V133" s="703"/>
      <c r="W133" s="703"/>
      <c r="X133" s="705"/>
      <c r="Y133" s="706"/>
      <c r="Z133" s="707"/>
      <c r="AA133" s="708"/>
      <c r="AB133" s="639" t="s">
        <v>11</v>
      </c>
      <c r="AC133" s="639"/>
      <c r="AD133" s="639"/>
      <c r="AE133" s="119" t="s">
        <v>415</v>
      </c>
      <c r="AF133" s="119"/>
      <c r="AG133" s="119"/>
      <c r="AH133" s="119"/>
      <c r="AI133" s="119" t="s">
        <v>567</v>
      </c>
      <c r="AJ133" s="119"/>
      <c r="AK133" s="119"/>
      <c r="AL133" s="119"/>
      <c r="AM133" s="119" t="s">
        <v>383</v>
      </c>
      <c r="AN133" s="119"/>
      <c r="AO133" s="119"/>
      <c r="AP133" s="119"/>
      <c r="AQ133" s="636" t="s">
        <v>414</v>
      </c>
      <c r="AR133" s="637"/>
      <c r="AS133" s="637"/>
      <c r="AT133" s="638"/>
      <c r="AU133" s="636" t="s">
        <v>590</v>
      </c>
      <c r="AV133" s="637"/>
      <c r="AW133" s="637"/>
      <c r="AX133" s="646"/>
      <c r="AY133">
        <f>COUNTA($G$134)</f>
        <v>0</v>
      </c>
    </row>
    <row r="134" spans="1:60" ht="23.25" hidden="1" customHeight="1" x14ac:dyDescent="0.2">
      <c r="A134" s="661"/>
      <c r="B134" s="153"/>
      <c r="C134" s="153"/>
      <c r="D134" s="153"/>
      <c r="E134" s="153"/>
      <c r="F134" s="154"/>
      <c r="G134" s="647"/>
      <c r="H134" s="648"/>
      <c r="I134" s="648"/>
      <c r="J134" s="648"/>
      <c r="K134" s="648"/>
      <c r="L134" s="648"/>
      <c r="M134" s="648"/>
      <c r="N134" s="648"/>
      <c r="O134" s="648"/>
      <c r="P134" s="651"/>
      <c r="Q134" s="652"/>
      <c r="R134" s="652"/>
      <c r="S134" s="652"/>
      <c r="T134" s="652"/>
      <c r="U134" s="652"/>
      <c r="V134" s="652"/>
      <c r="W134" s="652"/>
      <c r="X134" s="653"/>
      <c r="Y134" s="657" t="s">
        <v>51</v>
      </c>
      <c r="Z134" s="658"/>
      <c r="AA134" s="659"/>
      <c r="AB134" s="660"/>
      <c r="AC134" s="660"/>
      <c r="AD134" s="660"/>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60" ht="23.25" hidden="1" customHeight="1" x14ac:dyDescent="0.2">
      <c r="A135" s="188"/>
      <c r="B135" s="158"/>
      <c r="C135" s="158"/>
      <c r="D135" s="158"/>
      <c r="E135" s="158"/>
      <c r="F135" s="159"/>
      <c r="G135" s="649"/>
      <c r="H135" s="650"/>
      <c r="I135" s="650"/>
      <c r="J135" s="650"/>
      <c r="K135" s="650"/>
      <c r="L135" s="650"/>
      <c r="M135" s="650"/>
      <c r="N135" s="650"/>
      <c r="O135" s="650"/>
      <c r="P135" s="654"/>
      <c r="Q135" s="655"/>
      <c r="R135" s="655"/>
      <c r="S135" s="655"/>
      <c r="T135" s="655"/>
      <c r="U135" s="655"/>
      <c r="V135" s="655"/>
      <c r="W135" s="655"/>
      <c r="X135" s="656"/>
      <c r="Y135" s="633" t="s">
        <v>52</v>
      </c>
      <c r="Z135" s="634"/>
      <c r="AA135" s="635"/>
      <c r="AB135" s="660"/>
      <c r="AC135" s="660"/>
      <c r="AD135" s="660"/>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60" ht="23.25" hidden="1" customHeight="1" x14ac:dyDescent="0.2">
      <c r="A136" s="187" t="s">
        <v>580</v>
      </c>
      <c r="B136" s="105"/>
      <c r="C136" s="105"/>
      <c r="D136" s="105"/>
      <c r="E136" s="105"/>
      <c r="F136" s="676"/>
      <c r="G136" s="176" t="s">
        <v>581</v>
      </c>
      <c r="H136" s="176"/>
      <c r="I136" s="176"/>
      <c r="J136" s="176"/>
      <c r="K136" s="176"/>
      <c r="L136" s="176"/>
      <c r="M136" s="176"/>
      <c r="N136" s="176"/>
      <c r="O136" s="176"/>
      <c r="P136" s="176"/>
      <c r="Q136" s="176"/>
      <c r="R136" s="176"/>
      <c r="S136" s="176"/>
      <c r="T136" s="176"/>
      <c r="U136" s="176"/>
      <c r="V136" s="176"/>
      <c r="W136" s="176"/>
      <c r="X136" s="177"/>
      <c r="Y136" s="643"/>
      <c r="Z136" s="644"/>
      <c r="AA136" s="645"/>
      <c r="AB136" s="175" t="s">
        <v>11</v>
      </c>
      <c r="AC136" s="176"/>
      <c r="AD136" s="177"/>
      <c r="AE136" s="119" t="s">
        <v>415</v>
      </c>
      <c r="AF136" s="119"/>
      <c r="AG136" s="119"/>
      <c r="AH136" s="119"/>
      <c r="AI136" s="119" t="s">
        <v>567</v>
      </c>
      <c r="AJ136" s="119"/>
      <c r="AK136" s="119"/>
      <c r="AL136" s="119"/>
      <c r="AM136" s="119" t="s">
        <v>383</v>
      </c>
      <c r="AN136" s="119"/>
      <c r="AO136" s="119"/>
      <c r="AP136" s="119"/>
      <c r="AQ136" s="640" t="s">
        <v>591</v>
      </c>
      <c r="AR136" s="641"/>
      <c r="AS136" s="641"/>
      <c r="AT136" s="641"/>
      <c r="AU136" s="641"/>
      <c r="AV136" s="641"/>
      <c r="AW136" s="641"/>
      <c r="AX136" s="642"/>
      <c r="AY136">
        <f>IF(SUBSTITUTE(SUBSTITUTE($G$137,"／",""),"　","")="",0,1)</f>
        <v>0</v>
      </c>
    </row>
    <row r="137" spans="1:60" ht="23.25" hidden="1" customHeight="1" x14ac:dyDescent="0.2">
      <c r="A137" s="677"/>
      <c r="B137" s="197"/>
      <c r="C137" s="197"/>
      <c r="D137" s="197"/>
      <c r="E137" s="197"/>
      <c r="F137" s="678"/>
      <c r="G137" s="665" t="s">
        <v>630</v>
      </c>
      <c r="H137" s="666"/>
      <c r="I137" s="666"/>
      <c r="J137" s="666"/>
      <c r="K137" s="666"/>
      <c r="L137" s="666"/>
      <c r="M137" s="666"/>
      <c r="N137" s="666"/>
      <c r="O137" s="666"/>
      <c r="P137" s="666"/>
      <c r="Q137" s="666"/>
      <c r="R137" s="666"/>
      <c r="S137" s="666"/>
      <c r="T137" s="666"/>
      <c r="U137" s="666"/>
      <c r="V137" s="666"/>
      <c r="W137" s="666"/>
      <c r="X137" s="666"/>
      <c r="Y137" s="669" t="s">
        <v>580</v>
      </c>
      <c r="Z137" s="670"/>
      <c r="AA137" s="671"/>
      <c r="AB137" s="672"/>
      <c r="AC137" s="673"/>
      <c r="AD137" s="674"/>
      <c r="AE137" s="675"/>
      <c r="AF137" s="675"/>
      <c r="AG137" s="675"/>
      <c r="AH137" s="675"/>
      <c r="AI137" s="675"/>
      <c r="AJ137" s="675"/>
      <c r="AK137" s="675"/>
      <c r="AL137" s="675"/>
      <c r="AM137" s="675"/>
      <c r="AN137" s="675"/>
      <c r="AO137" s="675"/>
      <c r="AP137" s="675"/>
      <c r="AQ137" s="93"/>
      <c r="AR137" s="87"/>
      <c r="AS137" s="87"/>
      <c r="AT137" s="87"/>
      <c r="AU137" s="87"/>
      <c r="AV137" s="87"/>
      <c r="AW137" s="87"/>
      <c r="AX137" s="88"/>
      <c r="AY137">
        <f>$AY$136</f>
        <v>0</v>
      </c>
    </row>
    <row r="138" spans="1:60" ht="46.5" hidden="1" customHeight="1" x14ac:dyDescent="0.2">
      <c r="A138" s="679"/>
      <c r="B138" s="108"/>
      <c r="C138" s="108"/>
      <c r="D138" s="108"/>
      <c r="E138" s="108"/>
      <c r="F138" s="680"/>
      <c r="G138" s="667"/>
      <c r="H138" s="668"/>
      <c r="I138" s="668"/>
      <c r="J138" s="668"/>
      <c r="K138" s="668"/>
      <c r="L138" s="668"/>
      <c r="M138" s="668"/>
      <c r="N138" s="668"/>
      <c r="O138" s="668"/>
      <c r="P138" s="668"/>
      <c r="Q138" s="668"/>
      <c r="R138" s="668"/>
      <c r="S138" s="668"/>
      <c r="T138" s="668"/>
      <c r="U138" s="668"/>
      <c r="V138" s="668"/>
      <c r="W138" s="668"/>
      <c r="X138" s="668"/>
      <c r="Y138" s="219" t="s">
        <v>582</v>
      </c>
      <c r="Z138" s="662"/>
      <c r="AA138" s="663"/>
      <c r="AB138" s="625" t="s">
        <v>631</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4"/>
      <c r="AY138">
        <f>$AY$136</f>
        <v>0</v>
      </c>
    </row>
    <row r="139" spans="1:60" ht="18.75" hidden="1" customHeight="1" x14ac:dyDescent="0.2">
      <c r="A139" s="420" t="s">
        <v>236</v>
      </c>
      <c r="B139" s="606"/>
      <c r="C139" s="606"/>
      <c r="D139" s="606"/>
      <c r="E139" s="606"/>
      <c r="F139" s="607"/>
      <c r="G139" s="615" t="s">
        <v>139</v>
      </c>
      <c r="H139" s="197"/>
      <c r="I139" s="197"/>
      <c r="J139" s="197"/>
      <c r="K139" s="197"/>
      <c r="L139" s="197"/>
      <c r="M139" s="197"/>
      <c r="N139" s="197"/>
      <c r="O139" s="198"/>
      <c r="P139" s="199" t="s">
        <v>55</v>
      </c>
      <c r="Q139" s="197"/>
      <c r="R139" s="197"/>
      <c r="S139" s="197"/>
      <c r="T139" s="197"/>
      <c r="U139" s="197"/>
      <c r="V139" s="197"/>
      <c r="W139" s="197"/>
      <c r="X139" s="198"/>
      <c r="Y139" s="616"/>
      <c r="Z139" s="617"/>
      <c r="AA139" s="618"/>
      <c r="AB139" s="622" t="s">
        <v>11</v>
      </c>
      <c r="AC139" s="623"/>
      <c r="AD139" s="624"/>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08"/>
      <c r="B140" s="609"/>
      <c r="C140" s="609"/>
      <c r="D140" s="609"/>
      <c r="E140" s="609"/>
      <c r="F140" s="610"/>
      <c r="G140" s="156"/>
      <c r="H140" s="108"/>
      <c r="I140" s="108"/>
      <c r="J140" s="108"/>
      <c r="K140" s="108"/>
      <c r="L140" s="108"/>
      <c r="M140" s="108"/>
      <c r="N140" s="108"/>
      <c r="O140" s="109"/>
      <c r="P140" s="107"/>
      <c r="Q140" s="108"/>
      <c r="R140" s="108"/>
      <c r="S140" s="108"/>
      <c r="T140" s="108"/>
      <c r="U140" s="108"/>
      <c r="V140" s="108"/>
      <c r="W140" s="108"/>
      <c r="X140" s="109"/>
      <c r="Y140" s="619"/>
      <c r="Z140" s="620"/>
      <c r="AA140" s="621"/>
      <c r="AB140" s="116"/>
      <c r="AC140" s="117"/>
      <c r="AD140" s="118"/>
      <c r="AE140" s="119"/>
      <c r="AF140" s="119"/>
      <c r="AG140" s="119"/>
      <c r="AH140" s="119"/>
      <c r="AI140" s="119"/>
      <c r="AJ140" s="119"/>
      <c r="AK140" s="119"/>
      <c r="AL140" s="119"/>
      <c r="AM140" s="119"/>
      <c r="AN140" s="119"/>
      <c r="AO140" s="119"/>
      <c r="AP140" s="119"/>
      <c r="AQ140" s="520"/>
      <c r="AR140" s="521"/>
      <c r="AS140" s="127" t="s">
        <v>175</v>
      </c>
      <c r="AT140" s="128"/>
      <c r="AU140" s="126"/>
      <c r="AV140" s="126"/>
      <c r="AW140" s="108" t="s">
        <v>166</v>
      </c>
      <c r="AX140" s="129"/>
      <c r="AY140">
        <f t="shared" ref="AY140:AY145" si="5">$AY$139</f>
        <v>0</v>
      </c>
    </row>
    <row r="141" spans="1:60" ht="23.25" hidden="1" customHeight="1" x14ac:dyDescent="0.2">
      <c r="A141" s="611"/>
      <c r="B141" s="609"/>
      <c r="C141" s="609"/>
      <c r="D141" s="609"/>
      <c r="E141" s="609"/>
      <c r="F141" s="61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12"/>
      <c r="B142" s="613"/>
      <c r="C142" s="613"/>
      <c r="D142" s="613"/>
      <c r="E142" s="613"/>
      <c r="F142" s="61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11"/>
      <c r="B143" s="609"/>
      <c r="C143" s="609"/>
      <c r="D143" s="609"/>
      <c r="E143" s="609"/>
      <c r="F143" s="61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5" t="s">
        <v>14</v>
      </c>
      <c r="AC143" s="605"/>
      <c r="AD143" s="60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25" t="s">
        <v>578</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60" ht="31.5" hidden="1" customHeight="1" x14ac:dyDescent="0.2">
      <c r="A167" s="661" t="s">
        <v>579</v>
      </c>
      <c r="B167" s="153"/>
      <c r="C167" s="153"/>
      <c r="D167" s="153"/>
      <c r="E167" s="153"/>
      <c r="F167" s="154"/>
      <c r="G167" s="702" t="s">
        <v>571</v>
      </c>
      <c r="H167" s="703"/>
      <c r="I167" s="703"/>
      <c r="J167" s="703"/>
      <c r="K167" s="703"/>
      <c r="L167" s="703"/>
      <c r="M167" s="703"/>
      <c r="N167" s="703"/>
      <c r="O167" s="703"/>
      <c r="P167" s="704" t="s">
        <v>570</v>
      </c>
      <c r="Q167" s="703"/>
      <c r="R167" s="703"/>
      <c r="S167" s="703"/>
      <c r="T167" s="703"/>
      <c r="U167" s="703"/>
      <c r="V167" s="703"/>
      <c r="W167" s="703"/>
      <c r="X167" s="705"/>
      <c r="Y167" s="706"/>
      <c r="Z167" s="707"/>
      <c r="AA167" s="708"/>
      <c r="AB167" s="639" t="s">
        <v>11</v>
      </c>
      <c r="AC167" s="639"/>
      <c r="AD167" s="639"/>
      <c r="AE167" s="119" t="s">
        <v>415</v>
      </c>
      <c r="AF167" s="119"/>
      <c r="AG167" s="119"/>
      <c r="AH167" s="119"/>
      <c r="AI167" s="119" t="s">
        <v>567</v>
      </c>
      <c r="AJ167" s="119"/>
      <c r="AK167" s="119"/>
      <c r="AL167" s="119"/>
      <c r="AM167" s="119" t="s">
        <v>383</v>
      </c>
      <c r="AN167" s="119"/>
      <c r="AO167" s="119"/>
      <c r="AP167" s="119"/>
      <c r="AQ167" s="636" t="s">
        <v>414</v>
      </c>
      <c r="AR167" s="637"/>
      <c r="AS167" s="637"/>
      <c r="AT167" s="638"/>
      <c r="AU167" s="636" t="s">
        <v>590</v>
      </c>
      <c r="AV167" s="637"/>
      <c r="AW167" s="637"/>
      <c r="AX167" s="646"/>
      <c r="AY167">
        <f>COUNTA($G$168)</f>
        <v>0</v>
      </c>
    </row>
    <row r="168" spans="1:60" ht="23.25" hidden="1" customHeight="1" x14ac:dyDescent="0.2">
      <c r="A168" s="661"/>
      <c r="B168" s="153"/>
      <c r="C168" s="153"/>
      <c r="D168" s="153"/>
      <c r="E168" s="153"/>
      <c r="F168" s="154"/>
      <c r="G168" s="647"/>
      <c r="H168" s="648"/>
      <c r="I168" s="648"/>
      <c r="J168" s="648"/>
      <c r="K168" s="648"/>
      <c r="L168" s="648"/>
      <c r="M168" s="648"/>
      <c r="N168" s="648"/>
      <c r="O168" s="648"/>
      <c r="P168" s="651"/>
      <c r="Q168" s="652"/>
      <c r="R168" s="652"/>
      <c r="S168" s="652"/>
      <c r="T168" s="652"/>
      <c r="U168" s="652"/>
      <c r="V168" s="652"/>
      <c r="W168" s="652"/>
      <c r="X168" s="653"/>
      <c r="Y168" s="657" t="s">
        <v>51</v>
      </c>
      <c r="Z168" s="658"/>
      <c r="AA168" s="659"/>
      <c r="AB168" s="660"/>
      <c r="AC168" s="660"/>
      <c r="AD168" s="660"/>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60" ht="23.25" hidden="1" customHeight="1" x14ac:dyDescent="0.2">
      <c r="A169" s="188"/>
      <c r="B169" s="158"/>
      <c r="C169" s="158"/>
      <c r="D169" s="158"/>
      <c r="E169" s="158"/>
      <c r="F169" s="159"/>
      <c r="G169" s="649"/>
      <c r="H169" s="650"/>
      <c r="I169" s="650"/>
      <c r="J169" s="650"/>
      <c r="K169" s="650"/>
      <c r="L169" s="650"/>
      <c r="M169" s="650"/>
      <c r="N169" s="650"/>
      <c r="O169" s="650"/>
      <c r="P169" s="654"/>
      <c r="Q169" s="655"/>
      <c r="R169" s="655"/>
      <c r="S169" s="655"/>
      <c r="T169" s="655"/>
      <c r="U169" s="655"/>
      <c r="V169" s="655"/>
      <c r="W169" s="655"/>
      <c r="X169" s="656"/>
      <c r="Y169" s="633" t="s">
        <v>52</v>
      </c>
      <c r="Z169" s="634"/>
      <c r="AA169" s="635"/>
      <c r="AB169" s="660"/>
      <c r="AC169" s="660"/>
      <c r="AD169" s="660"/>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60" ht="23.25" hidden="1" customHeight="1" x14ac:dyDescent="0.2">
      <c r="A170" s="187" t="s">
        <v>580</v>
      </c>
      <c r="B170" s="105"/>
      <c r="C170" s="105"/>
      <c r="D170" s="105"/>
      <c r="E170" s="105"/>
      <c r="F170" s="676"/>
      <c r="G170" s="176" t="s">
        <v>581</v>
      </c>
      <c r="H170" s="176"/>
      <c r="I170" s="176"/>
      <c r="J170" s="176"/>
      <c r="K170" s="176"/>
      <c r="L170" s="176"/>
      <c r="M170" s="176"/>
      <c r="N170" s="176"/>
      <c r="O170" s="176"/>
      <c r="P170" s="176"/>
      <c r="Q170" s="176"/>
      <c r="R170" s="176"/>
      <c r="S170" s="176"/>
      <c r="T170" s="176"/>
      <c r="U170" s="176"/>
      <c r="V170" s="176"/>
      <c r="W170" s="176"/>
      <c r="X170" s="177"/>
      <c r="Y170" s="643"/>
      <c r="Z170" s="644"/>
      <c r="AA170" s="645"/>
      <c r="AB170" s="175" t="s">
        <v>11</v>
      </c>
      <c r="AC170" s="176"/>
      <c r="AD170" s="177"/>
      <c r="AE170" s="119" t="s">
        <v>415</v>
      </c>
      <c r="AF170" s="119"/>
      <c r="AG170" s="119"/>
      <c r="AH170" s="119"/>
      <c r="AI170" s="119" t="s">
        <v>567</v>
      </c>
      <c r="AJ170" s="119"/>
      <c r="AK170" s="119"/>
      <c r="AL170" s="119"/>
      <c r="AM170" s="119" t="s">
        <v>383</v>
      </c>
      <c r="AN170" s="119"/>
      <c r="AO170" s="119"/>
      <c r="AP170" s="119"/>
      <c r="AQ170" s="640" t="s">
        <v>591</v>
      </c>
      <c r="AR170" s="641"/>
      <c r="AS170" s="641"/>
      <c r="AT170" s="641"/>
      <c r="AU170" s="641"/>
      <c r="AV170" s="641"/>
      <c r="AW170" s="641"/>
      <c r="AX170" s="642"/>
      <c r="AY170">
        <f>IF(SUBSTITUTE(SUBSTITUTE($G$171,"／",""),"　","")="",0,1)</f>
        <v>0</v>
      </c>
    </row>
    <row r="171" spans="1:60" ht="23.25" hidden="1" customHeight="1" x14ac:dyDescent="0.2">
      <c r="A171" s="677"/>
      <c r="B171" s="197"/>
      <c r="C171" s="197"/>
      <c r="D171" s="197"/>
      <c r="E171" s="197"/>
      <c r="F171" s="678"/>
      <c r="G171" s="665" t="s">
        <v>628</v>
      </c>
      <c r="H171" s="666"/>
      <c r="I171" s="666"/>
      <c r="J171" s="666"/>
      <c r="K171" s="666"/>
      <c r="L171" s="666"/>
      <c r="M171" s="666"/>
      <c r="N171" s="666"/>
      <c r="O171" s="666"/>
      <c r="P171" s="666"/>
      <c r="Q171" s="666"/>
      <c r="R171" s="666"/>
      <c r="S171" s="666"/>
      <c r="T171" s="666"/>
      <c r="U171" s="666"/>
      <c r="V171" s="666"/>
      <c r="W171" s="666"/>
      <c r="X171" s="666"/>
      <c r="Y171" s="669" t="s">
        <v>580</v>
      </c>
      <c r="Z171" s="670"/>
      <c r="AA171" s="671"/>
      <c r="AB171" s="672"/>
      <c r="AC171" s="673"/>
      <c r="AD171" s="674"/>
      <c r="AE171" s="675"/>
      <c r="AF171" s="675"/>
      <c r="AG171" s="675"/>
      <c r="AH171" s="675"/>
      <c r="AI171" s="675"/>
      <c r="AJ171" s="675"/>
      <c r="AK171" s="675"/>
      <c r="AL171" s="675"/>
      <c r="AM171" s="675"/>
      <c r="AN171" s="675"/>
      <c r="AO171" s="675"/>
      <c r="AP171" s="675"/>
      <c r="AQ171" s="93"/>
      <c r="AR171" s="87"/>
      <c r="AS171" s="87"/>
      <c r="AT171" s="87"/>
      <c r="AU171" s="87"/>
      <c r="AV171" s="87"/>
      <c r="AW171" s="87"/>
      <c r="AX171" s="88"/>
      <c r="AY171">
        <f>$AY$170</f>
        <v>0</v>
      </c>
    </row>
    <row r="172" spans="1:60" ht="46.5" hidden="1" customHeight="1" x14ac:dyDescent="0.2">
      <c r="A172" s="679"/>
      <c r="B172" s="108"/>
      <c r="C172" s="108"/>
      <c r="D172" s="108"/>
      <c r="E172" s="108"/>
      <c r="F172" s="680"/>
      <c r="G172" s="667"/>
      <c r="H172" s="668"/>
      <c r="I172" s="668"/>
      <c r="J172" s="668"/>
      <c r="K172" s="668"/>
      <c r="L172" s="668"/>
      <c r="M172" s="668"/>
      <c r="N172" s="668"/>
      <c r="O172" s="668"/>
      <c r="P172" s="668"/>
      <c r="Q172" s="668"/>
      <c r="R172" s="668"/>
      <c r="S172" s="668"/>
      <c r="T172" s="668"/>
      <c r="U172" s="668"/>
      <c r="V172" s="668"/>
      <c r="W172" s="668"/>
      <c r="X172" s="668"/>
      <c r="Y172" s="219" t="s">
        <v>582</v>
      </c>
      <c r="Z172" s="662"/>
      <c r="AA172" s="663"/>
      <c r="AB172" s="625" t="s">
        <v>631</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4"/>
      <c r="AY172">
        <f>$AY$170</f>
        <v>0</v>
      </c>
    </row>
    <row r="173" spans="1:60" ht="18.75" hidden="1" customHeight="1" x14ac:dyDescent="0.2">
      <c r="A173" s="420" t="s">
        <v>236</v>
      </c>
      <c r="B173" s="606"/>
      <c r="C173" s="606"/>
      <c r="D173" s="606"/>
      <c r="E173" s="606"/>
      <c r="F173" s="607"/>
      <c r="G173" s="615" t="s">
        <v>139</v>
      </c>
      <c r="H173" s="197"/>
      <c r="I173" s="197"/>
      <c r="J173" s="197"/>
      <c r="K173" s="197"/>
      <c r="L173" s="197"/>
      <c r="M173" s="197"/>
      <c r="N173" s="197"/>
      <c r="O173" s="198"/>
      <c r="P173" s="199" t="s">
        <v>55</v>
      </c>
      <c r="Q173" s="197"/>
      <c r="R173" s="197"/>
      <c r="S173" s="197"/>
      <c r="T173" s="197"/>
      <c r="U173" s="197"/>
      <c r="V173" s="197"/>
      <c r="W173" s="197"/>
      <c r="X173" s="198"/>
      <c r="Y173" s="616"/>
      <c r="Z173" s="617"/>
      <c r="AA173" s="618"/>
      <c r="AB173" s="622" t="s">
        <v>11</v>
      </c>
      <c r="AC173" s="623"/>
      <c r="AD173" s="624"/>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08"/>
      <c r="B174" s="609"/>
      <c r="C174" s="609"/>
      <c r="D174" s="609"/>
      <c r="E174" s="609"/>
      <c r="F174" s="610"/>
      <c r="G174" s="156"/>
      <c r="H174" s="108"/>
      <c r="I174" s="108"/>
      <c r="J174" s="108"/>
      <c r="K174" s="108"/>
      <c r="L174" s="108"/>
      <c r="M174" s="108"/>
      <c r="N174" s="108"/>
      <c r="O174" s="109"/>
      <c r="P174" s="107"/>
      <c r="Q174" s="108"/>
      <c r="R174" s="108"/>
      <c r="S174" s="108"/>
      <c r="T174" s="108"/>
      <c r="U174" s="108"/>
      <c r="V174" s="108"/>
      <c r="W174" s="108"/>
      <c r="X174" s="109"/>
      <c r="Y174" s="619"/>
      <c r="Z174" s="620"/>
      <c r="AA174" s="621"/>
      <c r="AB174" s="116"/>
      <c r="AC174" s="117"/>
      <c r="AD174" s="118"/>
      <c r="AE174" s="119"/>
      <c r="AF174" s="119"/>
      <c r="AG174" s="119"/>
      <c r="AH174" s="119"/>
      <c r="AI174" s="119"/>
      <c r="AJ174" s="119"/>
      <c r="AK174" s="119"/>
      <c r="AL174" s="119"/>
      <c r="AM174" s="119"/>
      <c r="AN174" s="119"/>
      <c r="AO174" s="119"/>
      <c r="AP174" s="119"/>
      <c r="AQ174" s="520"/>
      <c r="AR174" s="521"/>
      <c r="AS174" s="127" t="s">
        <v>175</v>
      </c>
      <c r="AT174" s="128"/>
      <c r="AU174" s="126"/>
      <c r="AV174" s="126"/>
      <c r="AW174" s="108" t="s">
        <v>166</v>
      </c>
      <c r="AX174" s="129"/>
      <c r="AY174">
        <f t="shared" ref="AY174:AY179" si="7">$AY$173</f>
        <v>0</v>
      </c>
    </row>
    <row r="175" spans="1:60" ht="23.25" hidden="1" customHeight="1" x14ac:dyDescent="0.2">
      <c r="A175" s="611"/>
      <c r="B175" s="609"/>
      <c r="C175" s="609"/>
      <c r="D175" s="609"/>
      <c r="E175" s="609"/>
      <c r="F175" s="61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12"/>
      <c r="B176" s="613"/>
      <c r="C176" s="613"/>
      <c r="D176" s="613"/>
      <c r="E176" s="613"/>
      <c r="F176" s="61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11"/>
      <c r="B177" s="609"/>
      <c r="C177" s="609"/>
      <c r="D177" s="609"/>
      <c r="E177" s="609"/>
      <c r="F177" s="61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5" t="s">
        <v>14</v>
      </c>
      <c r="AC177" s="605"/>
      <c r="AD177" s="60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65" t="s">
        <v>237</v>
      </c>
      <c r="B200" s="566"/>
      <c r="C200" s="566"/>
      <c r="D200" s="566"/>
      <c r="E200" s="566"/>
      <c r="F200" s="567"/>
      <c r="G200" s="590"/>
      <c r="H200" s="592" t="s">
        <v>139</v>
      </c>
      <c r="I200" s="592"/>
      <c r="J200" s="592"/>
      <c r="K200" s="592"/>
      <c r="L200" s="592"/>
      <c r="M200" s="592"/>
      <c r="N200" s="592"/>
      <c r="O200" s="593"/>
      <c r="P200" s="595" t="s">
        <v>55</v>
      </c>
      <c r="Q200" s="592"/>
      <c r="R200" s="592"/>
      <c r="S200" s="592"/>
      <c r="T200" s="592"/>
      <c r="U200" s="592"/>
      <c r="V200" s="593"/>
      <c r="W200" s="597" t="s">
        <v>233</v>
      </c>
      <c r="X200" s="598"/>
      <c r="Y200" s="601"/>
      <c r="Z200" s="601"/>
      <c r="AA200" s="602"/>
      <c r="AB200" s="595" t="s">
        <v>11</v>
      </c>
      <c r="AC200" s="592"/>
      <c r="AD200" s="593"/>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86" t="s">
        <v>128</v>
      </c>
      <c r="AV200" s="586"/>
      <c r="AW200" s="586"/>
      <c r="AX200" s="587"/>
      <c r="AY200">
        <f>COUNTA($H$202)</f>
        <v>0</v>
      </c>
    </row>
    <row r="201" spans="1:60" ht="18.75" hidden="1" customHeight="1" x14ac:dyDescent="0.2">
      <c r="A201" s="526"/>
      <c r="B201" s="527"/>
      <c r="C201" s="527"/>
      <c r="D201" s="527"/>
      <c r="E201" s="527"/>
      <c r="F201" s="528"/>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19"/>
      <c r="AF201" s="119"/>
      <c r="AG201" s="119"/>
      <c r="AH201" s="119"/>
      <c r="AI201" s="119"/>
      <c r="AJ201" s="119"/>
      <c r="AK201" s="119"/>
      <c r="AL201" s="119"/>
      <c r="AM201" s="119"/>
      <c r="AN201" s="119"/>
      <c r="AO201" s="119"/>
      <c r="AP201" s="119"/>
      <c r="AQ201" s="520"/>
      <c r="AR201" s="521"/>
      <c r="AS201" s="127" t="s">
        <v>175</v>
      </c>
      <c r="AT201" s="128"/>
      <c r="AU201" s="126"/>
      <c r="AV201" s="126"/>
      <c r="AW201" s="588" t="s">
        <v>166</v>
      </c>
      <c r="AX201" s="589"/>
      <c r="AY201">
        <f t="shared" ref="AY201:AY207" si="10">$AY$200</f>
        <v>0</v>
      </c>
    </row>
    <row r="202" spans="1:60" ht="23.25" hidden="1" customHeight="1" x14ac:dyDescent="0.2">
      <c r="A202" s="526"/>
      <c r="B202" s="527"/>
      <c r="C202" s="527"/>
      <c r="D202" s="527"/>
      <c r="E202" s="527"/>
      <c r="F202" s="528"/>
      <c r="G202" s="572" t="s">
        <v>176</v>
      </c>
      <c r="H202" s="574"/>
      <c r="I202" s="575"/>
      <c r="J202" s="575"/>
      <c r="K202" s="575"/>
      <c r="L202" s="575"/>
      <c r="M202" s="575"/>
      <c r="N202" s="575"/>
      <c r="O202" s="576"/>
      <c r="P202" s="574"/>
      <c r="Q202" s="575"/>
      <c r="R202" s="575"/>
      <c r="S202" s="575"/>
      <c r="T202" s="575"/>
      <c r="U202" s="575"/>
      <c r="V202" s="576"/>
      <c r="W202" s="580"/>
      <c r="X202" s="581"/>
      <c r="Y202" s="561" t="s">
        <v>12</v>
      </c>
      <c r="Z202" s="561"/>
      <c r="AA202" s="562"/>
      <c r="AB202" s="571" t="s">
        <v>250</v>
      </c>
      <c r="AC202" s="571"/>
      <c r="AD202" s="571"/>
      <c r="AE202" s="93"/>
      <c r="AF202" s="87"/>
      <c r="AG202" s="87"/>
      <c r="AH202" s="87"/>
      <c r="AI202" s="93"/>
      <c r="AJ202" s="87"/>
      <c r="AK202" s="87"/>
      <c r="AL202" s="87"/>
      <c r="AM202" s="93"/>
      <c r="AN202" s="87"/>
      <c r="AO202" s="87"/>
      <c r="AP202" s="87"/>
      <c r="AQ202" s="93"/>
      <c r="AR202" s="87"/>
      <c r="AS202" s="87"/>
      <c r="AT202" s="516"/>
      <c r="AU202" s="87"/>
      <c r="AV202" s="87"/>
      <c r="AW202" s="87"/>
      <c r="AX202" s="88"/>
      <c r="AY202">
        <f t="shared" si="10"/>
        <v>0</v>
      </c>
    </row>
    <row r="203" spans="1:60" ht="23.25" hidden="1" customHeight="1" x14ac:dyDescent="0.2">
      <c r="A203" s="526"/>
      <c r="B203" s="527"/>
      <c r="C203" s="527"/>
      <c r="D203" s="527"/>
      <c r="E203" s="527"/>
      <c r="F203" s="528"/>
      <c r="G203" s="551"/>
      <c r="H203" s="577"/>
      <c r="I203" s="578"/>
      <c r="J203" s="578"/>
      <c r="K203" s="578"/>
      <c r="L203" s="578"/>
      <c r="M203" s="578"/>
      <c r="N203" s="578"/>
      <c r="O203" s="579"/>
      <c r="P203" s="577"/>
      <c r="Q203" s="578"/>
      <c r="R203" s="578"/>
      <c r="S203" s="578"/>
      <c r="T203" s="578"/>
      <c r="U203" s="578"/>
      <c r="V203" s="579"/>
      <c r="W203" s="582"/>
      <c r="X203" s="583"/>
      <c r="Y203" s="563" t="s">
        <v>50</v>
      </c>
      <c r="Z203" s="563"/>
      <c r="AA203" s="564"/>
      <c r="AB203" s="570" t="s">
        <v>250</v>
      </c>
      <c r="AC203" s="570"/>
      <c r="AD203" s="570"/>
      <c r="AE203" s="93"/>
      <c r="AF203" s="87"/>
      <c r="AG203" s="87"/>
      <c r="AH203" s="87"/>
      <c r="AI203" s="93"/>
      <c r="AJ203" s="87"/>
      <c r="AK203" s="87"/>
      <c r="AL203" s="87"/>
      <c r="AM203" s="93"/>
      <c r="AN203" s="87"/>
      <c r="AO203" s="87"/>
      <c r="AP203" s="87"/>
      <c r="AQ203" s="93"/>
      <c r="AR203" s="87"/>
      <c r="AS203" s="87"/>
      <c r="AT203" s="516"/>
      <c r="AU203" s="87"/>
      <c r="AV203" s="87"/>
      <c r="AW203" s="87"/>
      <c r="AX203" s="88"/>
      <c r="AY203">
        <f t="shared" si="10"/>
        <v>0</v>
      </c>
    </row>
    <row r="204" spans="1:60" ht="23.25" hidden="1" customHeight="1" x14ac:dyDescent="0.2">
      <c r="A204" s="526"/>
      <c r="B204" s="527"/>
      <c r="C204" s="527"/>
      <c r="D204" s="527"/>
      <c r="E204" s="527"/>
      <c r="F204" s="528"/>
      <c r="G204" s="573"/>
      <c r="H204" s="577"/>
      <c r="I204" s="578"/>
      <c r="J204" s="578"/>
      <c r="K204" s="578"/>
      <c r="L204" s="578"/>
      <c r="M204" s="578"/>
      <c r="N204" s="578"/>
      <c r="O204" s="579"/>
      <c r="P204" s="577"/>
      <c r="Q204" s="578"/>
      <c r="R204" s="578"/>
      <c r="S204" s="578"/>
      <c r="T204" s="578"/>
      <c r="U204" s="578"/>
      <c r="V204" s="579"/>
      <c r="W204" s="584"/>
      <c r="X204" s="585"/>
      <c r="Y204" s="563" t="s">
        <v>13</v>
      </c>
      <c r="Z204" s="563"/>
      <c r="AA204" s="564"/>
      <c r="AB204" s="568" t="s">
        <v>251</v>
      </c>
      <c r="AC204" s="568"/>
      <c r="AD204" s="568"/>
      <c r="AE204" s="98"/>
      <c r="AF204" s="99"/>
      <c r="AG204" s="99"/>
      <c r="AH204" s="99"/>
      <c r="AI204" s="98"/>
      <c r="AJ204" s="99"/>
      <c r="AK204" s="99"/>
      <c r="AL204" s="99"/>
      <c r="AM204" s="98"/>
      <c r="AN204" s="99"/>
      <c r="AO204" s="99"/>
      <c r="AP204" s="99"/>
      <c r="AQ204" s="93"/>
      <c r="AR204" s="87"/>
      <c r="AS204" s="87"/>
      <c r="AT204" s="516"/>
      <c r="AU204" s="87"/>
      <c r="AV204" s="87"/>
      <c r="AW204" s="87"/>
      <c r="AX204" s="88"/>
      <c r="AY204">
        <f t="shared" si="10"/>
        <v>0</v>
      </c>
    </row>
    <row r="205" spans="1:60" ht="23.25" hidden="1" customHeight="1" x14ac:dyDescent="0.2">
      <c r="A205" s="526" t="s">
        <v>240</v>
      </c>
      <c r="B205" s="527"/>
      <c r="C205" s="527"/>
      <c r="D205" s="527"/>
      <c r="E205" s="527"/>
      <c r="F205" s="528"/>
      <c r="G205" s="551" t="s">
        <v>177</v>
      </c>
      <c r="H205" s="552"/>
      <c r="I205" s="552"/>
      <c r="J205" s="552"/>
      <c r="K205" s="552"/>
      <c r="L205" s="552"/>
      <c r="M205" s="552"/>
      <c r="N205" s="552"/>
      <c r="O205" s="552"/>
      <c r="P205" s="552"/>
      <c r="Q205" s="552"/>
      <c r="R205" s="552"/>
      <c r="S205" s="552"/>
      <c r="T205" s="552"/>
      <c r="U205" s="552"/>
      <c r="V205" s="552"/>
      <c r="W205" s="555" t="s">
        <v>249</v>
      </c>
      <c r="X205" s="556"/>
      <c r="Y205" s="561" t="s">
        <v>12</v>
      </c>
      <c r="Z205" s="561"/>
      <c r="AA205" s="562"/>
      <c r="AB205" s="571" t="s">
        <v>250</v>
      </c>
      <c r="AC205" s="571"/>
      <c r="AD205" s="571"/>
      <c r="AE205" s="93"/>
      <c r="AF205" s="87"/>
      <c r="AG205" s="87"/>
      <c r="AH205" s="87"/>
      <c r="AI205" s="93"/>
      <c r="AJ205" s="87"/>
      <c r="AK205" s="87"/>
      <c r="AL205" s="87"/>
      <c r="AM205" s="93"/>
      <c r="AN205" s="87"/>
      <c r="AO205" s="87"/>
      <c r="AP205" s="87"/>
      <c r="AQ205" s="93"/>
      <c r="AR205" s="87"/>
      <c r="AS205" s="87"/>
      <c r="AT205" s="516"/>
      <c r="AU205" s="87"/>
      <c r="AV205" s="87"/>
      <c r="AW205" s="87"/>
      <c r="AX205" s="88"/>
      <c r="AY205">
        <f t="shared" si="10"/>
        <v>0</v>
      </c>
    </row>
    <row r="206" spans="1:60" ht="23.25" hidden="1" customHeight="1" x14ac:dyDescent="0.2">
      <c r="A206" s="526"/>
      <c r="B206" s="527"/>
      <c r="C206" s="527"/>
      <c r="D206" s="527"/>
      <c r="E206" s="527"/>
      <c r="F206" s="528"/>
      <c r="G206" s="551"/>
      <c r="H206" s="553"/>
      <c r="I206" s="553"/>
      <c r="J206" s="553"/>
      <c r="K206" s="553"/>
      <c r="L206" s="553"/>
      <c r="M206" s="553"/>
      <c r="N206" s="553"/>
      <c r="O206" s="553"/>
      <c r="P206" s="553"/>
      <c r="Q206" s="553"/>
      <c r="R206" s="553"/>
      <c r="S206" s="553"/>
      <c r="T206" s="553"/>
      <c r="U206" s="553"/>
      <c r="V206" s="553"/>
      <c r="W206" s="557"/>
      <c r="X206" s="558"/>
      <c r="Y206" s="563" t="s">
        <v>50</v>
      </c>
      <c r="Z206" s="563"/>
      <c r="AA206" s="564"/>
      <c r="AB206" s="570" t="s">
        <v>250</v>
      </c>
      <c r="AC206" s="570"/>
      <c r="AD206" s="570"/>
      <c r="AE206" s="93"/>
      <c r="AF206" s="87"/>
      <c r="AG206" s="87"/>
      <c r="AH206" s="87"/>
      <c r="AI206" s="93"/>
      <c r="AJ206" s="87"/>
      <c r="AK206" s="87"/>
      <c r="AL206" s="87"/>
      <c r="AM206" s="93"/>
      <c r="AN206" s="87"/>
      <c r="AO206" s="87"/>
      <c r="AP206" s="87"/>
      <c r="AQ206" s="93"/>
      <c r="AR206" s="87"/>
      <c r="AS206" s="87"/>
      <c r="AT206" s="516"/>
      <c r="AU206" s="87"/>
      <c r="AV206" s="87"/>
      <c r="AW206" s="87"/>
      <c r="AX206" s="88"/>
      <c r="AY206">
        <f t="shared" si="10"/>
        <v>0</v>
      </c>
    </row>
    <row r="207" spans="1:60" ht="23.25" hidden="1" customHeight="1" x14ac:dyDescent="0.2">
      <c r="A207" s="550"/>
      <c r="B207" s="511"/>
      <c r="C207" s="511"/>
      <c r="D207" s="511"/>
      <c r="E207" s="511"/>
      <c r="F207" s="512"/>
      <c r="G207" s="551"/>
      <c r="H207" s="554"/>
      <c r="I207" s="554"/>
      <c r="J207" s="554"/>
      <c r="K207" s="554"/>
      <c r="L207" s="554"/>
      <c r="M207" s="554"/>
      <c r="N207" s="554"/>
      <c r="O207" s="554"/>
      <c r="P207" s="554"/>
      <c r="Q207" s="554"/>
      <c r="R207" s="554"/>
      <c r="S207" s="554"/>
      <c r="T207" s="554"/>
      <c r="U207" s="554"/>
      <c r="V207" s="554"/>
      <c r="W207" s="559"/>
      <c r="X207" s="560"/>
      <c r="Y207" s="563" t="s">
        <v>13</v>
      </c>
      <c r="Z207" s="563"/>
      <c r="AA207" s="564"/>
      <c r="AB207" s="568" t="s">
        <v>251</v>
      </c>
      <c r="AC207" s="568"/>
      <c r="AD207" s="568"/>
      <c r="AE207" s="98"/>
      <c r="AF207" s="99"/>
      <c r="AG207" s="99"/>
      <c r="AH207" s="99"/>
      <c r="AI207" s="98"/>
      <c r="AJ207" s="99"/>
      <c r="AK207" s="99"/>
      <c r="AL207" s="99"/>
      <c r="AM207" s="98"/>
      <c r="AN207" s="99"/>
      <c r="AO207" s="99"/>
      <c r="AP207" s="569"/>
      <c r="AQ207" s="93"/>
      <c r="AR207" s="87"/>
      <c r="AS207" s="87"/>
      <c r="AT207" s="516"/>
      <c r="AU207" s="87"/>
      <c r="AV207" s="87"/>
      <c r="AW207" s="87"/>
      <c r="AX207" s="88"/>
      <c r="AY207">
        <f t="shared" si="10"/>
        <v>0</v>
      </c>
    </row>
    <row r="208" spans="1:60" ht="18.75" hidden="1" customHeight="1" x14ac:dyDescent="0.2">
      <c r="A208" s="523" t="s">
        <v>237</v>
      </c>
      <c r="B208" s="524"/>
      <c r="C208" s="524"/>
      <c r="D208" s="524"/>
      <c r="E208" s="524"/>
      <c r="F208" s="525"/>
      <c r="G208" s="529"/>
      <c r="H208" s="121" t="s">
        <v>139</v>
      </c>
      <c r="I208" s="121"/>
      <c r="J208" s="121"/>
      <c r="K208" s="121"/>
      <c r="L208" s="121"/>
      <c r="M208" s="121"/>
      <c r="N208" s="121"/>
      <c r="O208" s="122"/>
      <c r="P208" s="120" t="s">
        <v>55</v>
      </c>
      <c r="Q208" s="121"/>
      <c r="R208" s="121"/>
      <c r="S208" s="121"/>
      <c r="T208" s="121"/>
      <c r="U208" s="121"/>
      <c r="V208" s="121"/>
      <c r="W208" s="121"/>
      <c r="X208" s="122"/>
      <c r="Y208" s="532"/>
      <c r="Z208" s="533"/>
      <c r="AA208" s="534"/>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17" t="s">
        <v>128</v>
      </c>
      <c r="AV208" s="518"/>
      <c r="AW208" s="518"/>
      <c r="AX208" s="519"/>
      <c r="AY208">
        <f>COUNTA($H$210)</f>
        <v>0</v>
      </c>
    </row>
    <row r="209" spans="1:51" ht="18.75" hidden="1" customHeight="1" x14ac:dyDescent="0.2">
      <c r="A209" s="526"/>
      <c r="B209" s="527"/>
      <c r="C209" s="527"/>
      <c r="D209" s="527"/>
      <c r="E209" s="527"/>
      <c r="F209" s="528"/>
      <c r="G209" s="530"/>
      <c r="H209" s="127"/>
      <c r="I209" s="127"/>
      <c r="J209" s="127"/>
      <c r="K209" s="127"/>
      <c r="L209" s="127"/>
      <c r="M209" s="127"/>
      <c r="N209" s="127"/>
      <c r="O209" s="128"/>
      <c r="P209" s="531"/>
      <c r="Q209" s="127"/>
      <c r="R209" s="127"/>
      <c r="S209" s="127"/>
      <c r="T209" s="127"/>
      <c r="U209" s="127"/>
      <c r="V209" s="127"/>
      <c r="W209" s="127"/>
      <c r="X209" s="128"/>
      <c r="Y209" s="535"/>
      <c r="Z209" s="536"/>
      <c r="AA209" s="537"/>
      <c r="AB209" s="107"/>
      <c r="AC209" s="108"/>
      <c r="AD209" s="109"/>
      <c r="AE209" s="256"/>
      <c r="AF209" s="256"/>
      <c r="AG209" s="256"/>
      <c r="AH209" s="256"/>
      <c r="AI209" s="119"/>
      <c r="AJ209" s="119"/>
      <c r="AK209" s="119"/>
      <c r="AL209" s="119"/>
      <c r="AM209" s="119"/>
      <c r="AN209" s="119"/>
      <c r="AO209" s="119"/>
      <c r="AP209" s="119"/>
      <c r="AQ209" s="520"/>
      <c r="AR209" s="521"/>
      <c r="AS209" s="127" t="s">
        <v>175</v>
      </c>
      <c r="AT209" s="128"/>
      <c r="AU209" s="520"/>
      <c r="AV209" s="521"/>
      <c r="AW209" s="127" t="s">
        <v>166</v>
      </c>
      <c r="AX209" s="522"/>
      <c r="AY209">
        <f>$AY$208</f>
        <v>0</v>
      </c>
    </row>
    <row r="210" spans="1:51" ht="23.25" hidden="1" customHeight="1" x14ac:dyDescent="0.2">
      <c r="A210" s="526"/>
      <c r="B210" s="527"/>
      <c r="C210" s="527"/>
      <c r="D210" s="527"/>
      <c r="E210" s="527"/>
      <c r="F210" s="528"/>
      <c r="G210" s="538" t="s">
        <v>176</v>
      </c>
      <c r="H210" s="131"/>
      <c r="I210" s="131"/>
      <c r="J210" s="131"/>
      <c r="K210" s="131"/>
      <c r="L210" s="131"/>
      <c r="M210" s="131"/>
      <c r="N210" s="131"/>
      <c r="O210" s="132"/>
      <c r="P210" s="131"/>
      <c r="Q210" s="131"/>
      <c r="R210" s="131"/>
      <c r="S210" s="131"/>
      <c r="T210" s="131"/>
      <c r="U210" s="131"/>
      <c r="V210" s="131"/>
      <c r="W210" s="131"/>
      <c r="X210" s="132"/>
      <c r="Y210" s="541" t="s">
        <v>12</v>
      </c>
      <c r="Z210" s="542"/>
      <c r="AA210" s="543"/>
      <c r="AB210" s="481"/>
      <c r="AC210" s="481"/>
      <c r="AD210" s="48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26"/>
      <c r="B211" s="527"/>
      <c r="C211" s="527"/>
      <c r="D211" s="527"/>
      <c r="E211" s="527"/>
      <c r="F211" s="528"/>
      <c r="G211" s="539"/>
      <c r="H211" s="134"/>
      <c r="I211" s="134"/>
      <c r="J211" s="134"/>
      <c r="K211" s="134"/>
      <c r="L211" s="134"/>
      <c r="M211" s="134"/>
      <c r="N211" s="134"/>
      <c r="O211" s="135"/>
      <c r="P211" s="134"/>
      <c r="Q211" s="134"/>
      <c r="R211" s="134"/>
      <c r="S211" s="134"/>
      <c r="T211" s="134"/>
      <c r="U211" s="134"/>
      <c r="V211" s="134"/>
      <c r="W211" s="134"/>
      <c r="X211" s="135"/>
      <c r="Y211" s="547" t="s">
        <v>50</v>
      </c>
      <c r="Z211" s="548"/>
      <c r="AA211" s="549"/>
      <c r="AB211" s="480"/>
      <c r="AC211" s="480"/>
      <c r="AD211" s="48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26"/>
      <c r="B212" s="527"/>
      <c r="C212" s="527"/>
      <c r="D212" s="527"/>
      <c r="E212" s="527"/>
      <c r="F212" s="528"/>
      <c r="G212" s="54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4" t="s">
        <v>14</v>
      </c>
      <c r="AC212" s="544"/>
      <c r="AD212" s="544"/>
      <c r="AE212" s="545"/>
      <c r="AF212" s="546"/>
      <c r="AG212" s="546"/>
      <c r="AH212" s="546"/>
      <c r="AI212" s="545"/>
      <c r="AJ212" s="546"/>
      <c r="AK212" s="546"/>
      <c r="AL212" s="546"/>
      <c r="AM212" s="545"/>
      <c r="AN212" s="546"/>
      <c r="AO212" s="546"/>
      <c r="AP212" s="546"/>
      <c r="AQ212" s="94"/>
      <c r="AR212" s="95"/>
      <c r="AS212" s="95"/>
      <c r="AT212" s="96"/>
      <c r="AU212" s="87"/>
      <c r="AV212" s="87"/>
      <c r="AW212" s="87"/>
      <c r="AX212" s="88"/>
      <c r="AY212">
        <f>$AY$208</f>
        <v>0</v>
      </c>
    </row>
    <row r="213" spans="1:51" ht="69.75" hidden="1" customHeight="1" x14ac:dyDescent="0.2">
      <c r="A213" s="509" t="s">
        <v>620</v>
      </c>
      <c r="B213" s="510"/>
      <c r="C213" s="510"/>
      <c r="D213" s="510"/>
      <c r="E213" s="511" t="s">
        <v>225</v>
      </c>
      <c r="F213" s="512"/>
      <c r="G213" s="82" t="s">
        <v>177</v>
      </c>
      <c r="H213" s="482"/>
      <c r="I213" s="483"/>
      <c r="J213" s="483"/>
      <c r="K213" s="483"/>
      <c r="L213" s="483"/>
      <c r="M213" s="483"/>
      <c r="N213" s="483"/>
      <c r="O213" s="513"/>
      <c r="P213" s="240"/>
      <c r="Q213" s="240"/>
      <c r="R213" s="240"/>
      <c r="S213" s="240"/>
      <c r="T213" s="240"/>
      <c r="U213" s="240"/>
      <c r="V213" s="240"/>
      <c r="W213" s="240"/>
      <c r="X213" s="240"/>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customHeight="1" thickBot="1" x14ac:dyDescent="0.25">
      <c r="A214" s="420" t="s">
        <v>575</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t="s">
        <v>231</v>
      </c>
      <c r="AS214" s="422"/>
      <c r="AT214" s="423"/>
      <c r="AU214" s="423"/>
      <c r="AV214" s="423"/>
      <c r="AW214" s="423"/>
      <c r="AX214" s="424"/>
      <c r="AY214">
        <f>COUNTIF($AR$214,"☑")</f>
        <v>0</v>
      </c>
    </row>
    <row r="215" spans="1:51" ht="45" customHeight="1" x14ac:dyDescent="0.2">
      <c r="A215" s="409" t="s">
        <v>282</v>
      </c>
      <c r="B215" s="410"/>
      <c r="C215" s="413" t="s">
        <v>178</v>
      </c>
      <c r="D215" s="410"/>
      <c r="E215" s="415" t="s">
        <v>194</v>
      </c>
      <c r="F215" s="416"/>
      <c r="G215" s="417" t="s">
        <v>641</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2">
      <c r="A216" s="411"/>
      <c r="B216" s="412"/>
      <c r="C216" s="414"/>
      <c r="D216" s="412"/>
      <c r="E216" s="149" t="s">
        <v>193</v>
      </c>
      <c r="F216" s="151"/>
      <c r="G216" s="130" t="s">
        <v>687</v>
      </c>
      <c r="H216" s="131"/>
      <c r="I216" s="131"/>
      <c r="J216" s="131"/>
      <c r="K216" s="131"/>
      <c r="L216" s="131"/>
      <c r="M216" s="131"/>
      <c r="N216" s="131"/>
      <c r="O216" s="131"/>
      <c r="P216" s="131"/>
      <c r="Q216" s="131"/>
      <c r="R216" s="131"/>
      <c r="S216" s="131"/>
      <c r="T216" s="131"/>
      <c r="U216" s="131"/>
      <c r="V216" s="132"/>
      <c r="W216" s="495" t="s">
        <v>583</v>
      </c>
      <c r="X216" s="496"/>
      <c r="Y216" s="496"/>
      <c r="Z216" s="496"/>
      <c r="AA216" s="497"/>
      <c r="AB216" s="498" t="s">
        <v>691</v>
      </c>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500"/>
    </row>
    <row r="217" spans="1:51" ht="20.55" customHeight="1" x14ac:dyDescent="0.2">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501" t="s">
        <v>584</v>
      </c>
      <c r="X217" s="502"/>
      <c r="Y217" s="502"/>
      <c r="Z217" s="502"/>
      <c r="AA217" s="503"/>
      <c r="AB217" s="498" t="s">
        <v>693</v>
      </c>
      <c r="AC217" s="499"/>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0"/>
    </row>
    <row r="218" spans="1:51" ht="34.5" customHeight="1" x14ac:dyDescent="0.2">
      <c r="A218" s="411"/>
      <c r="B218" s="412"/>
      <c r="C218" s="504" t="s">
        <v>596</v>
      </c>
      <c r="D218" s="505"/>
      <c r="E218" s="149" t="s">
        <v>278</v>
      </c>
      <c r="F218" s="151"/>
      <c r="G218" s="485" t="s">
        <v>181</v>
      </c>
      <c r="H218" s="486"/>
      <c r="I218" s="486"/>
      <c r="J218" s="506" t="s">
        <v>614</v>
      </c>
      <c r="K218" s="507"/>
      <c r="L218" s="507"/>
      <c r="M218" s="507"/>
      <c r="N218" s="507"/>
      <c r="O218" s="507"/>
      <c r="P218" s="507"/>
      <c r="Q218" s="507"/>
      <c r="R218" s="507"/>
      <c r="S218" s="507"/>
      <c r="T218" s="508"/>
      <c r="U218" s="483" t="s">
        <v>661</v>
      </c>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70"/>
    </row>
    <row r="219" spans="1:51" ht="34.5" customHeight="1" thickBot="1" x14ac:dyDescent="0.25">
      <c r="A219" s="411"/>
      <c r="B219" s="412"/>
      <c r="C219" s="414"/>
      <c r="D219" s="412"/>
      <c r="E219" s="152"/>
      <c r="F219" s="154"/>
      <c r="G219" s="485" t="s">
        <v>597</v>
      </c>
      <c r="H219" s="486"/>
      <c r="I219" s="486"/>
      <c r="J219" s="486"/>
      <c r="K219" s="486"/>
      <c r="L219" s="486"/>
      <c r="M219" s="486"/>
      <c r="N219" s="486"/>
      <c r="O219" s="486"/>
      <c r="P219" s="486"/>
      <c r="Q219" s="486"/>
      <c r="R219" s="486"/>
      <c r="S219" s="486"/>
      <c r="T219" s="486"/>
      <c r="U219" s="482" t="s">
        <v>661</v>
      </c>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70"/>
    </row>
    <row r="220" spans="1:51" ht="34.5" hidden="1" customHeight="1" thickBot="1" x14ac:dyDescent="0.25">
      <c r="A220" s="411"/>
      <c r="B220" s="412"/>
      <c r="C220" s="414"/>
      <c r="D220" s="412"/>
      <c r="E220" s="157"/>
      <c r="F220" s="159"/>
      <c r="G220" s="485" t="s">
        <v>584</v>
      </c>
      <c r="H220" s="486"/>
      <c r="I220" s="486"/>
      <c r="J220" s="486"/>
      <c r="K220" s="486"/>
      <c r="L220" s="486"/>
      <c r="M220" s="486"/>
      <c r="N220" s="486"/>
      <c r="O220" s="486"/>
      <c r="P220" s="486"/>
      <c r="Q220" s="486"/>
      <c r="R220" s="486"/>
      <c r="S220" s="486"/>
      <c r="T220" s="486"/>
      <c r="U220" s="822"/>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2">
      <c r="A221" s="487" t="s">
        <v>44</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27" customHeight="1" x14ac:dyDescent="0.2">
      <c r="A222" s="5"/>
      <c r="B222" s="6"/>
      <c r="C222" s="490" t="s">
        <v>29</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33</v>
      </c>
      <c r="AE222" s="491"/>
      <c r="AF222" s="491"/>
      <c r="AG222" s="493" t="s">
        <v>28</v>
      </c>
      <c r="AH222" s="491"/>
      <c r="AI222" s="491"/>
      <c r="AJ222" s="491"/>
      <c r="AK222" s="491"/>
      <c r="AL222" s="491"/>
      <c r="AM222" s="491"/>
      <c r="AN222" s="491"/>
      <c r="AO222" s="491"/>
      <c r="AP222" s="491"/>
      <c r="AQ222" s="491"/>
      <c r="AR222" s="491"/>
      <c r="AS222" s="491"/>
      <c r="AT222" s="491"/>
      <c r="AU222" s="491"/>
      <c r="AV222" s="491"/>
      <c r="AW222" s="491"/>
      <c r="AX222" s="494"/>
    </row>
    <row r="223" spans="1:51" ht="27" customHeight="1" x14ac:dyDescent="0.2">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639</v>
      </c>
      <c r="AE223" s="459"/>
      <c r="AF223" s="459"/>
      <c r="AG223" s="460" t="s">
        <v>644</v>
      </c>
      <c r="AH223" s="461"/>
      <c r="AI223" s="461"/>
      <c r="AJ223" s="461"/>
      <c r="AK223" s="461"/>
      <c r="AL223" s="461"/>
      <c r="AM223" s="461"/>
      <c r="AN223" s="461"/>
      <c r="AO223" s="461"/>
      <c r="AP223" s="461"/>
      <c r="AQ223" s="461"/>
      <c r="AR223" s="461"/>
      <c r="AS223" s="461"/>
      <c r="AT223" s="461"/>
      <c r="AU223" s="461"/>
      <c r="AV223" s="461"/>
      <c r="AW223" s="461"/>
      <c r="AX223" s="462"/>
    </row>
    <row r="224" spans="1:51" ht="27" customHeight="1" x14ac:dyDescent="0.2">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66"/>
      <c r="AD224" s="439" t="s">
        <v>639</v>
      </c>
      <c r="AE224" s="440"/>
      <c r="AF224" s="440"/>
      <c r="AG224" s="362" t="s">
        <v>645</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x14ac:dyDescent="0.2">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68" t="s">
        <v>639</v>
      </c>
      <c r="AE225" s="469"/>
      <c r="AF225" s="469"/>
      <c r="AG225" s="470" t="s">
        <v>646</v>
      </c>
      <c r="AH225" s="471"/>
      <c r="AI225" s="471"/>
      <c r="AJ225" s="471"/>
      <c r="AK225" s="471"/>
      <c r="AL225" s="471"/>
      <c r="AM225" s="471"/>
      <c r="AN225" s="471"/>
      <c r="AO225" s="471"/>
      <c r="AP225" s="471"/>
      <c r="AQ225" s="471"/>
      <c r="AR225" s="471"/>
      <c r="AS225" s="471"/>
      <c r="AT225" s="471"/>
      <c r="AU225" s="471"/>
      <c r="AV225" s="471"/>
      <c r="AW225" s="471"/>
      <c r="AX225" s="472"/>
    </row>
    <row r="226" spans="1:50" ht="27" customHeight="1" x14ac:dyDescent="0.2">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639</v>
      </c>
      <c r="AE226" s="431"/>
      <c r="AF226" s="431"/>
      <c r="AG226" s="385" t="s">
        <v>690</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4"/>
      <c r="B227" s="426"/>
      <c r="C227" s="432"/>
      <c r="D227" s="433"/>
      <c r="E227" s="436" t="s">
        <v>261</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39" t="s">
        <v>642</v>
      </c>
      <c r="AE227" s="440"/>
      <c r="AF227" s="441"/>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4"/>
      <c r="B228" s="426"/>
      <c r="C228" s="434"/>
      <c r="D228" s="435"/>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643</v>
      </c>
      <c r="AE228" s="446"/>
      <c r="AF228" s="446"/>
      <c r="AG228" s="389"/>
      <c r="AH228" s="137"/>
      <c r="AI228" s="137"/>
      <c r="AJ228" s="137"/>
      <c r="AK228" s="137"/>
      <c r="AL228" s="137"/>
      <c r="AM228" s="137"/>
      <c r="AN228" s="137"/>
      <c r="AO228" s="137"/>
      <c r="AP228" s="137"/>
      <c r="AQ228" s="137"/>
      <c r="AR228" s="137"/>
      <c r="AS228" s="137"/>
      <c r="AT228" s="137"/>
      <c r="AU228" s="137"/>
      <c r="AV228" s="137"/>
      <c r="AW228" s="137"/>
      <c r="AX228" s="390"/>
    </row>
    <row r="229" spans="1:50" ht="26.25" customHeight="1" x14ac:dyDescent="0.2">
      <c r="A229" s="344"/>
      <c r="B229" s="345"/>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1" t="s">
        <v>647</v>
      </c>
      <c r="AE229" s="352"/>
      <c r="AF229" s="352"/>
      <c r="AG229" s="354" t="s">
        <v>283</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2">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639</v>
      </c>
      <c r="AE230" s="368"/>
      <c r="AF230" s="368"/>
      <c r="AG230" s="362" t="s">
        <v>648</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2">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647</v>
      </c>
      <c r="AE231" s="368"/>
      <c r="AF231" s="368"/>
      <c r="AG231" s="362" t="s">
        <v>283</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2">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0"/>
      <c r="AD232" s="367" t="s">
        <v>639</v>
      </c>
      <c r="AE232" s="368"/>
      <c r="AF232" s="368"/>
      <c r="AG232" s="362" t="s">
        <v>649</v>
      </c>
      <c r="AH232" s="363"/>
      <c r="AI232" s="363"/>
      <c r="AJ232" s="363"/>
      <c r="AK232" s="363"/>
      <c r="AL232" s="363"/>
      <c r="AM232" s="363"/>
      <c r="AN232" s="363"/>
      <c r="AO232" s="363"/>
      <c r="AP232" s="363"/>
      <c r="AQ232" s="363"/>
      <c r="AR232" s="363"/>
      <c r="AS232" s="363"/>
      <c r="AT232" s="363"/>
      <c r="AU232" s="363"/>
      <c r="AV232" s="363"/>
      <c r="AW232" s="363"/>
      <c r="AX232" s="364"/>
    </row>
    <row r="233" spans="1:50" ht="34.049999999999997" customHeight="1" x14ac:dyDescent="0.2">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0"/>
      <c r="AD233" s="401" t="s">
        <v>639</v>
      </c>
      <c r="AE233" s="402"/>
      <c r="AF233" s="402"/>
      <c r="AG233" s="403" t="s">
        <v>692</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4"/>
      <c r="B234" s="345"/>
      <c r="C234" s="473" t="s">
        <v>235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67" t="s">
        <v>647</v>
      </c>
      <c r="AE234" s="368"/>
      <c r="AF234" s="476"/>
      <c r="AG234" s="362" t="s">
        <v>283</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2">
      <c r="A235" s="346"/>
      <c r="B235" s="347"/>
      <c r="C235" s="477" t="s">
        <v>222</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394" t="s">
        <v>639</v>
      </c>
      <c r="AE235" s="395"/>
      <c r="AF235" s="396"/>
      <c r="AG235" s="397" t="s">
        <v>650</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639</v>
      </c>
      <c r="AE236" s="352"/>
      <c r="AF236" s="353"/>
      <c r="AG236" s="354" t="s">
        <v>653</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2">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639</v>
      </c>
      <c r="AE237" s="361"/>
      <c r="AF237" s="361"/>
      <c r="AG237" s="362" t="s">
        <v>654</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2">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639</v>
      </c>
      <c r="AE238" s="368"/>
      <c r="AF238" s="368"/>
      <c r="AG238" s="362" t="s">
        <v>651</v>
      </c>
      <c r="AH238" s="363"/>
      <c r="AI238" s="363"/>
      <c r="AJ238" s="363"/>
      <c r="AK238" s="363"/>
      <c r="AL238" s="363"/>
      <c r="AM238" s="363"/>
      <c r="AN238" s="363"/>
      <c r="AO238" s="363"/>
      <c r="AP238" s="363"/>
      <c r="AQ238" s="363"/>
      <c r="AR238" s="363"/>
      <c r="AS238" s="363"/>
      <c r="AT238" s="363"/>
      <c r="AU238" s="363"/>
      <c r="AV238" s="363"/>
      <c r="AW238" s="363"/>
      <c r="AX238" s="364"/>
    </row>
    <row r="239" spans="1:50" ht="46.5" customHeight="1" x14ac:dyDescent="0.2">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639</v>
      </c>
      <c r="AE239" s="368"/>
      <c r="AF239" s="368"/>
      <c r="AG239" s="406" t="s">
        <v>652</v>
      </c>
      <c r="AH239" s="407"/>
      <c r="AI239" s="407"/>
      <c r="AJ239" s="407"/>
      <c r="AK239" s="407"/>
      <c r="AL239" s="407"/>
      <c r="AM239" s="407"/>
      <c r="AN239" s="407"/>
      <c r="AO239" s="407"/>
      <c r="AP239" s="407"/>
      <c r="AQ239" s="407"/>
      <c r="AR239" s="407"/>
      <c r="AS239" s="407"/>
      <c r="AT239" s="407"/>
      <c r="AU239" s="407"/>
      <c r="AV239" s="407"/>
      <c r="AW239" s="407"/>
      <c r="AX239" s="408"/>
    </row>
    <row r="240" spans="1:50" ht="41.25" customHeight="1" x14ac:dyDescent="0.2">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51" t="s">
        <v>647</v>
      </c>
      <c r="AE240" s="352"/>
      <c r="AF240" s="352"/>
      <c r="AG240" s="385"/>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8"/>
      <c r="B241" s="379"/>
      <c r="C241" s="901" t="s">
        <v>0</v>
      </c>
      <c r="D241" s="902"/>
      <c r="E241" s="902"/>
      <c r="F241" s="902"/>
      <c r="G241" s="902"/>
      <c r="H241" s="902"/>
      <c r="I241" s="902"/>
      <c r="J241" s="902"/>
      <c r="K241" s="902"/>
      <c r="L241" s="902"/>
      <c r="M241" s="902"/>
      <c r="N241" s="902"/>
      <c r="O241" s="898" t="s">
        <v>602</v>
      </c>
      <c r="P241" s="899"/>
      <c r="Q241" s="899"/>
      <c r="R241" s="899"/>
      <c r="S241" s="899"/>
      <c r="T241" s="899"/>
      <c r="U241" s="899"/>
      <c r="V241" s="899"/>
      <c r="W241" s="899"/>
      <c r="X241" s="899"/>
      <c r="Y241" s="899"/>
      <c r="Z241" s="899"/>
      <c r="AA241" s="899"/>
      <c r="AB241" s="899"/>
      <c r="AC241" s="899"/>
      <c r="AD241" s="899"/>
      <c r="AE241" s="899"/>
      <c r="AF241" s="900"/>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8"/>
      <c r="B242" s="379"/>
      <c r="C242" s="885"/>
      <c r="D242" s="886"/>
      <c r="E242" s="371"/>
      <c r="F242" s="371"/>
      <c r="G242" s="371"/>
      <c r="H242" s="372"/>
      <c r="I242" s="372"/>
      <c r="J242" s="887"/>
      <c r="K242" s="887"/>
      <c r="L242" s="887"/>
      <c r="M242" s="372"/>
      <c r="N242" s="888"/>
      <c r="O242" s="889"/>
      <c r="P242" s="890"/>
      <c r="Q242" s="890"/>
      <c r="R242" s="890"/>
      <c r="S242" s="890"/>
      <c r="T242" s="890"/>
      <c r="U242" s="890"/>
      <c r="V242" s="890"/>
      <c r="W242" s="890"/>
      <c r="X242" s="890"/>
      <c r="Y242" s="890"/>
      <c r="Z242" s="890"/>
      <c r="AA242" s="890"/>
      <c r="AB242" s="890"/>
      <c r="AC242" s="890"/>
      <c r="AD242" s="890"/>
      <c r="AE242" s="890"/>
      <c r="AF242" s="891"/>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8"/>
      <c r="B243" s="379"/>
      <c r="C243" s="369"/>
      <c r="D243" s="370"/>
      <c r="E243" s="371"/>
      <c r="F243" s="371"/>
      <c r="G243" s="371"/>
      <c r="H243" s="372"/>
      <c r="I243" s="372"/>
      <c r="J243" s="373"/>
      <c r="K243" s="373"/>
      <c r="L243" s="373"/>
      <c r="M243" s="374"/>
      <c r="N243" s="375"/>
      <c r="O243" s="892"/>
      <c r="P243" s="893"/>
      <c r="Q243" s="893"/>
      <c r="R243" s="893"/>
      <c r="S243" s="893"/>
      <c r="T243" s="893"/>
      <c r="U243" s="893"/>
      <c r="V243" s="893"/>
      <c r="W243" s="893"/>
      <c r="X243" s="893"/>
      <c r="Y243" s="893"/>
      <c r="Z243" s="893"/>
      <c r="AA243" s="893"/>
      <c r="AB243" s="893"/>
      <c r="AC243" s="893"/>
      <c r="AD243" s="893"/>
      <c r="AE243" s="893"/>
      <c r="AF243" s="894"/>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8"/>
      <c r="B244" s="379"/>
      <c r="C244" s="369"/>
      <c r="D244" s="370"/>
      <c r="E244" s="371"/>
      <c r="F244" s="371"/>
      <c r="G244" s="371"/>
      <c r="H244" s="372"/>
      <c r="I244" s="372"/>
      <c r="J244" s="373"/>
      <c r="K244" s="373"/>
      <c r="L244" s="373"/>
      <c r="M244" s="374"/>
      <c r="N244" s="375"/>
      <c r="O244" s="892"/>
      <c r="P244" s="893"/>
      <c r="Q244" s="893"/>
      <c r="R244" s="893"/>
      <c r="S244" s="893"/>
      <c r="T244" s="893"/>
      <c r="U244" s="893"/>
      <c r="V244" s="893"/>
      <c r="W244" s="893"/>
      <c r="X244" s="893"/>
      <c r="Y244" s="893"/>
      <c r="Z244" s="893"/>
      <c r="AA244" s="893"/>
      <c r="AB244" s="893"/>
      <c r="AC244" s="893"/>
      <c r="AD244" s="893"/>
      <c r="AE244" s="893"/>
      <c r="AF244" s="894"/>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8"/>
      <c r="B245" s="379"/>
      <c r="C245" s="369"/>
      <c r="D245" s="370"/>
      <c r="E245" s="371"/>
      <c r="F245" s="371"/>
      <c r="G245" s="371"/>
      <c r="H245" s="372"/>
      <c r="I245" s="372"/>
      <c r="J245" s="373"/>
      <c r="K245" s="373"/>
      <c r="L245" s="373"/>
      <c r="M245" s="374"/>
      <c r="N245" s="375"/>
      <c r="O245" s="892"/>
      <c r="P245" s="893"/>
      <c r="Q245" s="893"/>
      <c r="R245" s="893"/>
      <c r="S245" s="893"/>
      <c r="T245" s="893"/>
      <c r="U245" s="893"/>
      <c r="V245" s="893"/>
      <c r="W245" s="893"/>
      <c r="X245" s="893"/>
      <c r="Y245" s="893"/>
      <c r="Z245" s="893"/>
      <c r="AA245" s="893"/>
      <c r="AB245" s="893"/>
      <c r="AC245" s="893"/>
      <c r="AD245" s="893"/>
      <c r="AE245" s="893"/>
      <c r="AF245" s="894"/>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2">
      <c r="A246" s="380"/>
      <c r="B246" s="381"/>
      <c r="C246" s="391"/>
      <c r="D246" s="392"/>
      <c r="E246" s="371"/>
      <c r="F246" s="371"/>
      <c r="G246" s="371"/>
      <c r="H246" s="372"/>
      <c r="I246" s="372"/>
      <c r="J246" s="393"/>
      <c r="K246" s="393"/>
      <c r="L246" s="393"/>
      <c r="M246" s="883"/>
      <c r="N246" s="884"/>
      <c r="O246" s="895"/>
      <c r="P246" s="896"/>
      <c r="Q246" s="896"/>
      <c r="R246" s="896"/>
      <c r="S246" s="896"/>
      <c r="T246" s="896"/>
      <c r="U246" s="896"/>
      <c r="V246" s="896"/>
      <c r="W246" s="896"/>
      <c r="X246" s="896"/>
      <c r="Y246" s="896"/>
      <c r="Z246" s="896"/>
      <c r="AA246" s="896"/>
      <c r="AB246" s="896"/>
      <c r="AC246" s="896"/>
      <c r="AD246" s="896"/>
      <c r="AE246" s="896"/>
      <c r="AF246" s="897"/>
      <c r="AG246" s="389"/>
      <c r="AH246" s="137"/>
      <c r="AI246" s="137"/>
      <c r="AJ246" s="137"/>
      <c r="AK246" s="137"/>
      <c r="AL246" s="137"/>
      <c r="AM246" s="137"/>
      <c r="AN246" s="137"/>
      <c r="AO246" s="137"/>
      <c r="AP246" s="137"/>
      <c r="AQ246" s="137"/>
      <c r="AR246" s="137"/>
      <c r="AS246" s="137"/>
      <c r="AT246" s="137"/>
      <c r="AU246" s="137"/>
      <c r="AV246" s="137"/>
      <c r="AW246" s="137"/>
      <c r="AX246" s="390"/>
    </row>
    <row r="247" spans="1:50" ht="111" customHeight="1" x14ac:dyDescent="0.2">
      <c r="A247" s="342" t="s">
        <v>45</v>
      </c>
      <c r="B247" s="913"/>
      <c r="C247" s="299" t="s">
        <v>49</v>
      </c>
      <c r="D247" s="731"/>
      <c r="E247" s="731"/>
      <c r="F247" s="732"/>
      <c r="G247" s="190" t="s">
        <v>655</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67.5" customHeight="1" thickBot="1" x14ac:dyDescent="0.25">
      <c r="A248" s="914"/>
      <c r="B248" s="915"/>
      <c r="C248" s="916" t="s">
        <v>53</v>
      </c>
      <c r="D248" s="917"/>
      <c r="E248" s="917"/>
      <c r="F248" s="918"/>
      <c r="G248" s="919" t="s">
        <v>656</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2">
      <c r="A249" s="903" t="s">
        <v>30</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5">
      <c r="A250" s="906" t="s">
        <v>694</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2">
      <c r="A251" s="909" t="s">
        <v>31</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5">
      <c r="A252" s="326" t="s">
        <v>132</v>
      </c>
      <c r="B252" s="327"/>
      <c r="C252" s="327"/>
      <c r="D252" s="327"/>
      <c r="E252" s="328"/>
      <c r="F252" s="912" t="s">
        <v>695</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2">
      <c r="A253" s="909" t="s">
        <v>43</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5">
      <c r="A254" s="326" t="s">
        <v>132</v>
      </c>
      <c r="B254" s="327"/>
      <c r="C254" s="327"/>
      <c r="D254" s="327"/>
      <c r="E254" s="328"/>
      <c r="F254" s="329" t="s">
        <v>696</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2">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5">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2">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2">
      <c r="A258" s="341" t="s">
        <v>276</v>
      </c>
      <c r="B258" s="90"/>
      <c r="C258" s="90"/>
      <c r="D258" s="91"/>
      <c r="E258" s="322" t="s">
        <v>632</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2">
      <c r="A259" s="256" t="s">
        <v>275</v>
      </c>
      <c r="B259" s="256"/>
      <c r="C259" s="256"/>
      <c r="D259" s="256"/>
      <c r="E259" s="322" t="s">
        <v>633</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2">
      <c r="A260" s="256" t="s">
        <v>274</v>
      </c>
      <c r="B260" s="256"/>
      <c r="C260" s="256"/>
      <c r="D260" s="256"/>
      <c r="E260" s="322" t="s">
        <v>634</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2">
      <c r="A261" s="256" t="s">
        <v>273</v>
      </c>
      <c r="B261" s="256"/>
      <c r="C261" s="256"/>
      <c r="D261" s="256"/>
      <c r="E261" s="322" t="s">
        <v>635</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2">
      <c r="A262" s="256" t="s">
        <v>272</v>
      </c>
      <c r="B262" s="256"/>
      <c r="C262" s="256"/>
      <c r="D262" s="256"/>
      <c r="E262" s="322" t="s">
        <v>635</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2">
      <c r="A263" s="256" t="s">
        <v>271</v>
      </c>
      <c r="B263" s="256"/>
      <c r="C263" s="256"/>
      <c r="D263" s="256"/>
      <c r="E263" s="322" t="s">
        <v>636</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2">
      <c r="A264" s="256" t="s">
        <v>270</v>
      </c>
      <c r="B264" s="256"/>
      <c r="C264" s="256"/>
      <c r="D264" s="256"/>
      <c r="E264" s="322" t="s">
        <v>637</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2">
      <c r="A265" s="256" t="s">
        <v>269</v>
      </c>
      <c r="B265" s="256"/>
      <c r="C265" s="256"/>
      <c r="D265" s="256"/>
      <c r="E265" s="322" t="s">
        <v>638</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2">
      <c r="A266" s="256" t="s">
        <v>415</v>
      </c>
      <c r="B266" s="256"/>
      <c r="C266" s="256"/>
      <c r="D266" s="256"/>
      <c r="E266" s="100" t="s">
        <v>605</v>
      </c>
      <c r="F266" s="86"/>
      <c r="G266" s="86"/>
      <c r="H266" s="77" t="str">
        <f>IF(E266="","","-")</f>
        <v>-</v>
      </c>
      <c r="I266" s="86"/>
      <c r="J266" s="86"/>
      <c r="K266" s="77" t="str">
        <f>IF(I266="","","-")</f>
        <v/>
      </c>
      <c r="L266" s="101">
        <v>212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593</v>
      </c>
      <c r="B267" s="256"/>
      <c r="C267" s="256"/>
      <c r="D267" s="256"/>
      <c r="E267" s="100" t="s">
        <v>605</v>
      </c>
      <c r="F267" s="86"/>
      <c r="G267" s="86"/>
      <c r="H267" s="77"/>
      <c r="I267" s="86"/>
      <c r="J267" s="86"/>
      <c r="K267" s="77"/>
      <c r="L267" s="101">
        <v>217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383</v>
      </c>
      <c r="B268" s="256"/>
      <c r="C268" s="256"/>
      <c r="D268" s="256"/>
      <c r="E268" s="84">
        <v>2021</v>
      </c>
      <c r="F268" s="85"/>
      <c r="G268" s="86" t="s">
        <v>604</v>
      </c>
      <c r="H268" s="86"/>
      <c r="I268" s="86"/>
      <c r="J268" s="85">
        <v>20</v>
      </c>
      <c r="K268" s="85"/>
      <c r="L268" s="101">
        <v>223</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2">
      <c r="A269" s="310" t="s">
        <v>263</v>
      </c>
      <c r="B269" s="311"/>
      <c r="C269" s="311"/>
      <c r="D269" s="311"/>
      <c r="E269" s="311"/>
      <c r="F269" s="312"/>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8.95" hidden="1" customHeight="1" x14ac:dyDescent="0.2">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6" t="s">
        <v>265</v>
      </c>
      <c r="B308" s="317"/>
      <c r="C308" s="317"/>
      <c r="D308" s="317"/>
      <c r="E308" s="317"/>
      <c r="F308" s="318"/>
      <c r="G308" s="295" t="s">
        <v>665</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663</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2">
      <c r="A309" s="319"/>
      <c r="B309" s="320"/>
      <c r="C309" s="320"/>
      <c r="D309" s="320"/>
      <c r="E309" s="320"/>
      <c r="F309" s="321"/>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2">
      <c r="A310" s="319"/>
      <c r="B310" s="320"/>
      <c r="C310" s="320"/>
      <c r="D310" s="320"/>
      <c r="E310" s="320"/>
      <c r="F310" s="321"/>
      <c r="G310" s="285"/>
      <c r="H310" s="286"/>
      <c r="I310" s="286"/>
      <c r="J310" s="286"/>
      <c r="K310" s="287"/>
      <c r="L310" s="288" t="s">
        <v>662</v>
      </c>
      <c r="M310" s="289"/>
      <c r="N310" s="289"/>
      <c r="O310" s="289"/>
      <c r="P310" s="289"/>
      <c r="Q310" s="289"/>
      <c r="R310" s="289"/>
      <c r="S310" s="289"/>
      <c r="T310" s="289"/>
      <c r="U310" s="289"/>
      <c r="V310" s="289"/>
      <c r="W310" s="289"/>
      <c r="X310" s="290"/>
      <c r="Y310" s="291">
        <v>1</v>
      </c>
      <c r="Z310" s="292"/>
      <c r="AA310" s="292"/>
      <c r="AB310" s="293"/>
      <c r="AC310" s="285" t="s">
        <v>666</v>
      </c>
      <c r="AD310" s="286"/>
      <c r="AE310" s="286"/>
      <c r="AF310" s="286"/>
      <c r="AG310" s="287"/>
      <c r="AH310" s="288" t="s">
        <v>672</v>
      </c>
      <c r="AI310" s="289"/>
      <c r="AJ310" s="289"/>
      <c r="AK310" s="289"/>
      <c r="AL310" s="289"/>
      <c r="AM310" s="289"/>
      <c r="AN310" s="289"/>
      <c r="AO310" s="289"/>
      <c r="AP310" s="289"/>
      <c r="AQ310" s="289"/>
      <c r="AR310" s="289"/>
      <c r="AS310" s="289"/>
      <c r="AT310" s="290"/>
      <c r="AU310" s="291">
        <v>0.6</v>
      </c>
      <c r="AV310" s="292"/>
      <c r="AW310" s="292"/>
      <c r="AX310" s="294"/>
    </row>
    <row r="311" spans="1:50" ht="24.75" customHeight="1" x14ac:dyDescent="0.2">
      <c r="A311" s="319"/>
      <c r="B311" s="320"/>
      <c r="C311" s="320"/>
      <c r="D311" s="320"/>
      <c r="E311" s="320"/>
      <c r="F311" s="321"/>
      <c r="G311" s="275"/>
      <c r="H311" s="276"/>
      <c r="I311" s="276"/>
      <c r="J311" s="276"/>
      <c r="K311" s="277"/>
      <c r="L311" s="278"/>
      <c r="M311" s="307"/>
      <c r="N311" s="307"/>
      <c r="O311" s="307"/>
      <c r="P311" s="307"/>
      <c r="Q311" s="307"/>
      <c r="R311" s="307"/>
      <c r="S311" s="307"/>
      <c r="T311" s="307"/>
      <c r="U311" s="307"/>
      <c r="V311" s="307"/>
      <c r="W311" s="307"/>
      <c r="X311" s="308"/>
      <c r="Y311" s="281"/>
      <c r="Z311" s="282"/>
      <c r="AA311" s="282"/>
      <c r="AB311" s="283"/>
      <c r="AC311" s="275" t="s">
        <v>667</v>
      </c>
      <c r="AD311" s="276"/>
      <c r="AE311" s="276"/>
      <c r="AF311" s="276"/>
      <c r="AG311" s="277"/>
      <c r="AH311" s="278" t="s">
        <v>673</v>
      </c>
      <c r="AI311" s="279"/>
      <c r="AJ311" s="279"/>
      <c r="AK311" s="279"/>
      <c r="AL311" s="279"/>
      <c r="AM311" s="279"/>
      <c r="AN311" s="279"/>
      <c r="AO311" s="279"/>
      <c r="AP311" s="279"/>
      <c r="AQ311" s="279"/>
      <c r="AR311" s="279"/>
      <c r="AS311" s="279"/>
      <c r="AT311" s="280"/>
      <c r="AU311" s="281">
        <v>0.6</v>
      </c>
      <c r="AV311" s="282"/>
      <c r="AW311" s="282"/>
      <c r="AX311" s="284"/>
    </row>
    <row r="312" spans="1:50" ht="24.75" customHeight="1" x14ac:dyDescent="0.2">
      <c r="A312" s="319"/>
      <c r="B312" s="320"/>
      <c r="C312" s="320"/>
      <c r="D312" s="320"/>
      <c r="E312" s="320"/>
      <c r="F312" s="321"/>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t="s">
        <v>668</v>
      </c>
      <c r="AD312" s="276"/>
      <c r="AE312" s="276"/>
      <c r="AF312" s="276"/>
      <c r="AG312" s="277"/>
      <c r="AH312" s="278" t="s">
        <v>674</v>
      </c>
      <c r="AI312" s="279"/>
      <c r="AJ312" s="279"/>
      <c r="AK312" s="279"/>
      <c r="AL312" s="279"/>
      <c r="AM312" s="279"/>
      <c r="AN312" s="279"/>
      <c r="AO312" s="279"/>
      <c r="AP312" s="279"/>
      <c r="AQ312" s="279"/>
      <c r="AR312" s="279"/>
      <c r="AS312" s="279"/>
      <c r="AT312" s="280"/>
      <c r="AU312" s="281">
        <v>0.3</v>
      </c>
      <c r="AV312" s="282"/>
      <c r="AW312" s="282"/>
      <c r="AX312" s="284"/>
    </row>
    <row r="313" spans="1:50" ht="24.75" customHeight="1" x14ac:dyDescent="0.2">
      <c r="A313" s="319"/>
      <c r="B313" s="320"/>
      <c r="C313" s="320"/>
      <c r="D313" s="320"/>
      <c r="E313" s="320"/>
      <c r="F313" s="321"/>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t="s">
        <v>669</v>
      </c>
      <c r="AD313" s="276"/>
      <c r="AE313" s="276"/>
      <c r="AF313" s="276"/>
      <c r="AG313" s="277"/>
      <c r="AH313" s="278" t="s">
        <v>675</v>
      </c>
      <c r="AI313" s="279"/>
      <c r="AJ313" s="279"/>
      <c r="AK313" s="279"/>
      <c r="AL313" s="279"/>
      <c r="AM313" s="279"/>
      <c r="AN313" s="279"/>
      <c r="AO313" s="279"/>
      <c r="AP313" s="279"/>
      <c r="AQ313" s="279"/>
      <c r="AR313" s="279"/>
      <c r="AS313" s="279"/>
      <c r="AT313" s="280"/>
      <c r="AU313" s="281">
        <v>0</v>
      </c>
      <c r="AV313" s="282"/>
      <c r="AW313" s="282"/>
      <c r="AX313" s="284"/>
    </row>
    <row r="314" spans="1:50" ht="24.75" customHeight="1" x14ac:dyDescent="0.2">
      <c r="A314" s="319"/>
      <c r="B314" s="320"/>
      <c r="C314" s="320"/>
      <c r="D314" s="320"/>
      <c r="E314" s="320"/>
      <c r="F314" s="321"/>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t="s">
        <v>670</v>
      </c>
      <c r="AD314" s="276"/>
      <c r="AE314" s="276"/>
      <c r="AF314" s="276"/>
      <c r="AG314" s="277"/>
      <c r="AH314" s="278" t="s">
        <v>670</v>
      </c>
      <c r="AI314" s="279"/>
      <c r="AJ314" s="279"/>
      <c r="AK314" s="279"/>
      <c r="AL314" s="279"/>
      <c r="AM314" s="279"/>
      <c r="AN314" s="279"/>
      <c r="AO314" s="279"/>
      <c r="AP314" s="279"/>
      <c r="AQ314" s="279"/>
      <c r="AR314" s="279"/>
      <c r="AS314" s="279"/>
      <c r="AT314" s="280"/>
      <c r="AU314" s="281">
        <v>0.2</v>
      </c>
      <c r="AV314" s="282"/>
      <c r="AW314" s="282"/>
      <c r="AX314" s="284"/>
    </row>
    <row r="315" spans="1:50" ht="24.75" customHeight="1" x14ac:dyDescent="0.2">
      <c r="A315" s="319"/>
      <c r="B315" s="320"/>
      <c r="C315" s="320"/>
      <c r="D315" s="320"/>
      <c r="E315" s="320"/>
      <c r="F315" s="321"/>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t="s">
        <v>671</v>
      </c>
      <c r="AD315" s="276"/>
      <c r="AE315" s="276"/>
      <c r="AF315" s="276"/>
      <c r="AG315" s="277"/>
      <c r="AH315" s="278" t="s">
        <v>671</v>
      </c>
      <c r="AI315" s="279"/>
      <c r="AJ315" s="279"/>
      <c r="AK315" s="279"/>
      <c r="AL315" s="279"/>
      <c r="AM315" s="279"/>
      <c r="AN315" s="279"/>
      <c r="AO315" s="279"/>
      <c r="AP315" s="279"/>
      <c r="AQ315" s="279"/>
      <c r="AR315" s="279"/>
      <c r="AS315" s="279"/>
      <c r="AT315" s="280"/>
      <c r="AU315" s="281">
        <v>0.2</v>
      </c>
      <c r="AV315" s="282"/>
      <c r="AW315" s="282"/>
      <c r="AX315" s="284"/>
    </row>
    <row r="316" spans="1:50" ht="24.75" hidden="1" customHeight="1" x14ac:dyDescent="0.2">
      <c r="A316" s="319"/>
      <c r="B316" s="320"/>
      <c r="C316" s="320"/>
      <c r="D316" s="320"/>
      <c r="E316" s="320"/>
      <c r="F316" s="321"/>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2">
      <c r="A317" s="319"/>
      <c r="B317" s="320"/>
      <c r="C317" s="320"/>
      <c r="D317" s="320"/>
      <c r="E317" s="320"/>
      <c r="F317" s="321"/>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2">
      <c r="A318" s="319"/>
      <c r="B318" s="320"/>
      <c r="C318" s="320"/>
      <c r="D318" s="320"/>
      <c r="E318" s="320"/>
      <c r="F318" s="321"/>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2">
      <c r="A319" s="319"/>
      <c r="B319" s="320"/>
      <c r="C319" s="320"/>
      <c r="D319" s="320"/>
      <c r="E319" s="320"/>
      <c r="F319" s="321"/>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x14ac:dyDescent="0.25">
      <c r="A320" s="319"/>
      <c r="B320" s="320"/>
      <c r="C320" s="320"/>
      <c r="D320" s="320"/>
      <c r="E320" s="320"/>
      <c r="F320" s="321"/>
      <c r="G320" s="266" t="s">
        <v>18</v>
      </c>
      <c r="H320" s="267"/>
      <c r="I320" s="267"/>
      <c r="J320" s="267"/>
      <c r="K320" s="267"/>
      <c r="L320" s="268"/>
      <c r="M320" s="269"/>
      <c r="N320" s="269"/>
      <c r="O320" s="269"/>
      <c r="P320" s="269"/>
      <c r="Q320" s="269"/>
      <c r="R320" s="269"/>
      <c r="S320" s="269"/>
      <c r="T320" s="269"/>
      <c r="U320" s="269"/>
      <c r="V320" s="269"/>
      <c r="W320" s="269"/>
      <c r="X320" s="270"/>
      <c r="Y320" s="271">
        <f>SUM(Y310:AB319)</f>
        <v>1</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1.9</v>
      </c>
      <c r="AV320" s="272"/>
      <c r="AW320" s="272"/>
      <c r="AX320" s="274"/>
    </row>
    <row r="321" spans="1:51" ht="24.75" customHeight="1" x14ac:dyDescent="0.2">
      <c r="A321" s="319"/>
      <c r="B321" s="320"/>
      <c r="C321" s="320"/>
      <c r="D321" s="320"/>
      <c r="E321" s="320"/>
      <c r="F321" s="321"/>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customHeight="1" x14ac:dyDescent="0.2">
      <c r="A322" s="319"/>
      <c r="B322" s="320"/>
      <c r="C322" s="320"/>
      <c r="D322" s="320"/>
      <c r="E322" s="320"/>
      <c r="F322" s="321"/>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customHeight="1" x14ac:dyDescent="0.2">
      <c r="A323" s="319"/>
      <c r="B323" s="320"/>
      <c r="C323" s="320"/>
      <c r="D323" s="320"/>
      <c r="E323" s="320"/>
      <c r="F323" s="321"/>
      <c r="G323" s="285"/>
      <c r="H323" s="286"/>
      <c r="I323" s="286"/>
      <c r="J323" s="286"/>
      <c r="K323" s="287"/>
      <c r="L323" s="288" t="s">
        <v>662</v>
      </c>
      <c r="M323" s="289"/>
      <c r="N323" s="289"/>
      <c r="O323" s="289"/>
      <c r="P323" s="289"/>
      <c r="Q323" s="289"/>
      <c r="R323" s="289"/>
      <c r="S323" s="289"/>
      <c r="T323" s="289"/>
      <c r="U323" s="289"/>
      <c r="V323" s="289"/>
      <c r="W323" s="289"/>
      <c r="X323" s="290"/>
      <c r="Y323" s="291">
        <v>0.1</v>
      </c>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customHeight="1" x14ac:dyDescent="0.2">
      <c r="A324" s="319"/>
      <c r="B324" s="320"/>
      <c r="C324" s="320"/>
      <c r="D324" s="320"/>
      <c r="E324" s="320"/>
      <c r="F324" s="321"/>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customHeight="1" x14ac:dyDescent="0.2">
      <c r="A325" s="319"/>
      <c r="B325" s="320"/>
      <c r="C325" s="320"/>
      <c r="D325" s="320"/>
      <c r="E325" s="320"/>
      <c r="F325" s="321"/>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2">
      <c r="A326" s="319"/>
      <c r="B326" s="320"/>
      <c r="C326" s="320"/>
      <c r="D326" s="320"/>
      <c r="E326" s="320"/>
      <c r="F326" s="321"/>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2">
      <c r="A327" s="319"/>
      <c r="B327" s="320"/>
      <c r="C327" s="320"/>
      <c r="D327" s="320"/>
      <c r="E327" s="320"/>
      <c r="F327" s="321"/>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2">
      <c r="A328" s="319"/>
      <c r="B328" s="320"/>
      <c r="C328" s="320"/>
      <c r="D328" s="320"/>
      <c r="E328" s="320"/>
      <c r="F328" s="321"/>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2">
      <c r="A329" s="319"/>
      <c r="B329" s="320"/>
      <c r="C329" s="320"/>
      <c r="D329" s="320"/>
      <c r="E329" s="320"/>
      <c r="F329" s="321"/>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2">
      <c r="A330" s="319"/>
      <c r="B330" s="320"/>
      <c r="C330" s="320"/>
      <c r="D330" s="320"/>
      <c r="E330" s="320"/>
      <c r="F330" s="321"/>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2">
      <c r="A331" s="319"/>
      <c r="B331" s="320"/>
      <c r="C331" s="320"/>
      <c r="D331" s="320"/>
      <c r="E331" s="320"/>
      <c r="F331" s="321"/>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2">
      <c r="A332" s="319"/>
      <c r="B332" s="320"/>
      <c r="C332" s="320"/>
      <c r="D332" s="320"/>
      <c r="E332" s="320"/>
      <c r="F332" s="321"/>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customHeight="1" x14ac:dyDescent="0.2">
      <c r="A333" s="319"/>
      <c r="B333" s="320"/>
      <c r="C333" s="320"/>
      <c r="D333" s="320"/>
      <c r="E333" s="320"/>
      <c r="F333" s="321"/>
      <c r="G333" s="266" t="s">
        <v>18</v>
      </c>
      <c r="H333" s="267"/>
      <c r="I333" s="267"/>
      <c r="J333" s="267"/>
      <c r="K333" s="267"/>
      <c r="L333" s="268"/>
      <c r="M333" s="269"/>
      <c r="N333" s="269"/>
      <c r="O333" s="269"/>
      <c r="P333" s="269"/>
      <c r="Q333" s="269"/>
      <c r="R333" s="269"/>
      <c r="S333" s="269"/>
      <c r="T333" s="269"/>
      <c r="U333" s="269"/>
      <c r="V333" s="269"/>
      <c r="W333" s="269"/>
      <c r="X333" s="270"/>
      <c r="Y333" s="271">
        <f>SUM(Y323:AB332)</f>
        <v>0.1</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2">
      <c r="A334" s="319"/>
      <c r="B334" s="320"/>
      <c r="C334" s="320"/>
      <c r="D334" s="320"/>
      <c r="E334" s="320"/>
      <c r="F334" s="321"/>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2">
      <c r="A335" s="319"/>
      <c r="B335" s="320"/>
      <c r="C335" s="320"/>
      <c r="D335" s="320"/>
      <c r="E335" s="320"/>
      <c r="F335" s="321"/>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2">
      <c r="A336" s="319"/>
      <c r="B336" s="320"/>
      <c r="C336" s="320"/>
      <c r="D336" s="320"/>
      <c r="E336" s="320"/>
      <c r="F336" s="321"/>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2">
      <c r="A337" s="319"/>
      <c r="B337" s="320"/>
      <c r="C337" s="320"/>
      <c r="D337" s="320"/>
      <c r="E337" s="320"/>
      <c r="F337" s="321"/>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2">
      <c r="A338" s="319"/>
      <c r="B338" s="320"/>
      <c r="C338" s="320"/>
      <c r="D338" s="320"/>
      <c r="E338" s="320"/>
      <c r="F338" s="321"/>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2">
      <c r="A339" s="319"/>
      <c r="B339" s="320"/>
      <c r="C339" s="320"/>
      <c r="D339" s="320"/>
      <c r="E339" s="320"/>
      <c r="F339" s="321"/>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2">
      <c r="A340" s="319"/>
      <c r="B340" s="320"/>
      <c r="C340" s="320"/>
      <c r="D340" s="320"/>
      <c r="E340" s="320"/>
      <c r="F340" s="321"/>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2">
      <c r="A341" s="319"/>
      <c r="B341" s="320"/>
      <c r="C341" s="320"/>
      <c r="D341" s="320"/>
      <c r="E341" s="320"/>
      <c r="F341" s="321"/>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2">
      <c r="A342" s="319"/>
      <c r="B342" s="320"/>
      <c r="C342" s="320"/>
      <c r="D342" s="320"/>
      <c r="E342" s="320"/>
      <c r="F342" s="321"/>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2">
      <c r="A343" s="319"/>
      <c r="B343" s="320"/>
      <c r="C343" s="320"/>
      <c r="D343" s="320"/>
      <c r="E343" s="320"/>
      <c r="F343" s="321"/>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2">
      <c r="A344" s="319"/>
      <c r="B344" s="320"/>
      <c r="C344" s="320"/>
      <c r="D344" s="320"/>
      <c r="E344" s="320"/>
      <c r="F344" s="321"/>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2">
      <c r="A345" s="319"/>
      <c r="B345" s="320"/>
      <c r="C345" s="320"/>
      <c r="D345" s="320"/>
      <c r="E345" s="320"/>
      <c r="F345" s="321"/>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5">
      <c r="A346" s="319"/>
      <c r="B346" s="320"/>
      <c r="C346" s="320"/>
      <c r="D346" s="320"/>
      <c r="E346" s="320"/>
      <c r="F346" s="321"/>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2">
      <c r="A347" s="319"/>
      <c r="B347" s="320"/>
      <c r="C347" s="320"/>
      <c r="D347" s="320"/>
      <c r="E347" s="320"/>
      <c r="F347" s="321"/>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2">
      <c r="A348" s="319"/>
      <c r="B348" s="320"/>
      <c r="C348" s="320"/>
      <c r="D348" s="320"/>
      <c r="E348" s="320"/>
      <c r="F348" s="321"/>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2">
      <c r="A349" s="319"/>
      <c r="B349" s="320"/>
      <c r="C349" s="320"/>
      <c r="D349" s="320"/>
      <c r="E349" s="320"/>
      <c r="F349" s="321"/>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2">
      <c r="A350" s="319"/>
      <c r="B350" s="320"/>
      <c r="C350" s="320"/>
      <c r="D350" s="320"/>
      <c r="E350" s="320"/>
      <c r="F350" s="321"/>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2">
      <c r="A351" s="319"/>
      <c r="B351" s="320"/>
      <c r="C351" s="320"/>
      <c r="D351" s="320"/>
      <c r="E351" s="320"/>
      <c r="F351" s="321"/>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2">
      <c r="A352" s="319"/>
      <c r="B352" s="320"/>
      <c r="C352" s="320"/>
      <c r="D352" s="320"/>
      <c r="E352" s="320"/>
      <c r="F352" s="321"/>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2">
      <c r="A353" s="319"/>
      <c r="B353" s="320"/>
      <c r="C353" s="320"/>
      <c r="D353" s="320"/>
      <c r="E353" s="320"/>
      <c r="F353" s="321"/>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2">
      <c r="A354" s="319"/>
      <c r="B354" s="320"/>
      <c r="C354" s="320"/>
      <c r="D354" s="320"/>
      <c r="E354" s="320"/>
      <c r="F354" s="321"/>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2">
      <c r="A355" s="319"/>
      <c r="B355" s="320"/>
      <c r="C355" s="320"/>
      <c r="D355" s="320"/>
      <c r="E355" s="320"/>
      <c r="F355" s="321"/>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2">
      <c r="A356" s="319"/>
      <c r="B356" s="320"/>
      <c r="C356" s="320"/>
      <c r="D356" s="320"/>
      <c r="E356" s="320"/>
      <c r="F356" s="321"/>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2">
      <c r="A357" s="319"/>
      <c r="B357" s="320"/>
      <c r="C357" s="320"/>
      <c r="D357" s="320"/>
      <c r="E357" s="320"/>
      <c r="F357" s="321"/>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2">
      <c r="A358" s="319"/>
      <c r="B358" s="320"/>
      <c r="C358" s="320"/>
      <c r="D358" s="320"/>
      <c r="E358" s="320"/>
      <c r="F358" s="321"/>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2">
      <c r="A359" s="319"/>
      <c r="B359" s="320"/>
      <c r="C359" s="320"/>
      <c r="D359" s="320"/>
      <c r="E359" s="320"/>
      <c r="F359" s="321"/>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x14ac:dyDescent="0.25">
      <c r="A360" s="261" t="s">
        <v>576</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8.45" customHeight="1" x14ac:dyDescent="0.2">
      <c r="A366" s="230">
        <v>1</v>
      </c>
      <c r="B366" s="230">
        <v>1</v>
      </c>
      <c r="C366" s="251" t="s">
        <v>676</v>
      </c>
      <c r="D366" s="251"/>
      <c r="E366" s="251"/>
      <c r="F366" s="251"/>
      <c r="G366" s="251"/>
      <c r="H366" s="251"/>
      <c r="I366" s="251"/>
      <c r="J366" s="233" t="s">
        <v>283</v>
      </c>
      <c r="K366" s="234"/>
      <c r="L366" s="234"/>
      <c r="M366" s="234"/>
      <c r="N366" s="234"/>
      <c r="O366" s="234"/>
      <c r="P366" s="235" t="s">
        <v>678</v>
      </c>
      <c r="Q366" s="235"/>
      <c r="R366" s="235"/>
      <c r="S366" s="235"/>
      <c r="T366" s="235"/>
      <c r="U366" s="235"/>
      <c r="V366" s="235"/>
      <c r="W366" s="235"/>
      <c r="X366" s="235"/>
      <c r="Y366" s="236">
        <v>1</v>
      </c>
      <c r="Z366" s="237"/>
      <c r="AA366" s="237"/>
      <c r="AB366" s="238"/>
      <c r="AC366" s="222" t="s">
        <v>258</v>
      </c>
      <c r="AD366" s="223"/>
      <c r="AE366" s="223"/>
      <c r="AF366" s="223"/>
      <c r="AG366" s="223"/>
      <c r="AH366" s="253" t="s">
        <v>614</v>
      </c>
      <c r="AI366" s="254"/>
      <c r="AJ366" s="254"/>
      <c r="AK366" s="254"/>
      <c r="AL366" s="226" t="s">
        <v>614</v>
      </c>
      <c r="AM366" s="227"/>
      <c r="AN366" s="227"/>
      <c r="AO366" s="228"/>
      <c r="AP366" s="229" t="s">
        <v>614</v>
      </c>
      <c r="AQ366" s="229"/>
      <c r="AR366" s="229"/>
      <c r="AS366" s="229"/>
      <c r="AT366" s="229"/>
      <c r="AU366" s="229"/>
      <c r="AV366" s="229"/>
      <c r="AW366" s="229"/>
      <c r="AX366" s="229"/>
    </row>
    <row r="367" spans="1:51" ht="48.45" customHeight="1" x14ac:dyDescent="0.2">
      <c r="A367" s="230">
        <v>2</v>
      </c>
      <c r="B367" s="230">
        <v>1</v>
      </c>
      <c r="C367" s="252" t="s">
        <v>677</v>
      </c>
      <c r="D367" s="251"/>
      <c r="E367" s="251"/>
      <c r="F367" s="251"/>
      <c r="G367" s="251"/>
      <c r="H367" s="251"/>
      <c r="I367" s="251"/>
      <c r="J367" s="233" t="s">
        <v>283</v>
      </c>
      <c r="K367" s="234"/>
      <c r="L367" s="234"/>
      <c r="M367" s="234"/>
      <c r="N367" s="234"/>
      <c r="O367" s="234"/>
      <c r="P367" s="235" t="s">
        <v>679</v>
      </c>
      <c r="Q367" s="235"/>
      <c r="R367" s="235"/>
      <c r="S367" s="235"/>
      <c r="T367" s="235"/>
      <c r="U367" s="235"/>
      <c r="V367" s="235"/>
      <c r="W367" s="235"/>
      <c r="X367" s="235"/>
      <c r="Y367" s="236">
        <v>1</v>
      </c>
      <c r="Z367" s="237"/>
      <c r="AA367" s="237"/>
      <c r="AB367" s="238"/>
      <c r="AC367" s="222" t="s">
        <v>258</v>
      </c>
      <c r="AD367" s="223"/>
      <c r="AE367" s="223"/>
      <c r="AF367" s="223"/>
      <c r="AG367" s="223"/>
      <c r="AH367" s="253" t="s">
        <v>614</v>
      </c>
      <c r="AI367" s="254"/>
      <c r="AJ367" s="254"/>
      <c r="AK367" s="254"/>
      <c r="AL367" s="226" t="s">
        <v>614</v>
      </c>
      <c r="AM367" s="227"/>
      <c r="AN367" s="227"/>
      <c r="AO367" s="228"/>
      <c r="AP367" s="229" t="s">
        <v>614</v>
      </c>
      <c r="AQ367" s="229"/>
      <c r="AR367" s="229"/>
      <c r="AS367" s="229"/>
      <c r="AT367" s="229"/>
      <c r="AU367" s="229"/>
      <c r="AV367" s="229"/>
      <c r="AW367" s="229"/>
      <c r="AX367" s="229"/>
      <c r="AY367">
        <f>COUNTA($C$367)</f>
        <v>1</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2" customHeight="1" x14ac:dyDescent="0.2">
      <c r="A399" s="230">
        <v>1</v>
      </c>
      <c r="B399" s="230">
        <v>1</v>
      </c>
      <c r="C399" s="251" t="s">
        <v>680</v>
      </c>
      <c r="D399" s="251"/>
      <c r="E399" s="251"/>
      <c r="F399" s="251"/>
      <c r="G399" s="251"/>
      <c r="H399" s="251"/>
      <c r="I399" s="251"/>
      <c r="J399" s="233">
        <v>7420001014099</v>
      </c>
      <c r="K399" s="234"/>
      <c r="L399" s="234"/>
      <c r="M399" s="234"/>
      <c r="N399" s="234"/>
      <c r="O399" s="234"/>
      <c r="P399" s="235" t="s">
        <v>681</v>
      </c>
      <c r="Q399" s="235"/>
      <c r="R399" s="235"/>
      <c r="S399" s="235"/>
      <c r="T399" s="235"/>
      <c r="U399" s="235"/>
      <c r="V399" s="235"/>
      <c r="W399" s="235"/>
      <c r="X399" s="235"/>
      <c r="Y399" s="236">
        <v>2</v>
      </c>
      <c r="Z399" s="237"/>
      <c r="AA399" s="237"/>
      <c r="AB399" s="238"/>
      <c r="AC399" s="260" t="s">
        <v>252</v>
      </c>
      <c r="AD399" s="260"/>
      <c r="AE399" s="260"/>
      <c r="AF399" s="260"/>
      <c r="AG399" s="260"/>
      <c r="AH399" s="253">
        <v>1</v>
      </c>
      <c r="AI399" s="254"/>
      <c r="AJ399" s="254"/>
      <c r="AK399" s="254"/>
      <c r="AL399" s="226">
        <v>97.06</v>
      </c>
      <c r="AM399" s="227"/>
      <c r="AN399" s="227"/>
      <c r="AO399" s="228"/>
      <c r="AP399" s="229" t="s">
        <v>614</v>
      </c>
      <c r="AQ399" s="229"/>
      <c r="AR399" s="229"/>
      <c r="AS399" s="229"/>
      <c r="AT399" s="229"/>
      <c r="AU399" s="229"/>
      <c r="AV399" s="229"/>
      <c r="AW399" s="229"/>
      <c r="AX399" s="229"/>
      <c r="AY399">
        <f>$AY$396</f>
        <v>1</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2">
      <c r="A432" s="230">
        <v>1</v>
      </c>
      <c r="B432" s="230">
        <v>1</v>
      </c>
      <c r="C432" s="251" t="s">
        <v>682</v>
      </c>
      <c r="D432" s="251"/>
      <c r="E432" s="251"/>
      <c r="F432" s="251"/>
      <c r="G432" s="251"/>
      <c r="H432" s="251"/>
      <c r="I432" s="251"/>
      <c r="J432" s="233">
        <v>4010001082504</v>
      </c>
      <c r="K432" s="234"/>
      <c r="L432" s="234"/>
      <c r="M432" s="234"/>
      <c r="N432" s="234"/>
      <c r="O432" s="234"/>
      <c r="P432" s="235" t="s">
        <v>684</v>
      </c>
      <c r="Q432" s="235"/>
      <c r="R432" s="235"/>
      <c r="S432" s="235"/>
      <c r="T432" s="235"/>
      <c r="U432" s="235"/>
      <c r="V432" s="235"/>
      <c r="W432" s="235"/>
      <c r="X432" s="235"/>
      <c r="Y432" s="236">
        <v>0.1</v>
      </c>
      <c r="Z432" s="237"/>
      <c r="AA432" s="237"/>
      <c r="AB432" s="238"/>
      <c r="AC432" s="222" t="s">
        <v>258</v>
      </c>
      <c r="AD432" s="223"/>
      <c r="AE432" s="223"/>
      <c r="AF432" s="223"/>
      <c r="AG432" s="223"/>
      <c r="AH432" s="253" t="s">
        <v>283</v>
      </c>
      <c r="AI432" s="254"/>
      <c r="AJ432" s="254"/>
      <c r="AK432" s="254"/>
      <c r="AL432" s="226" t="s">
        <v>283</v>
      </c>
      <c r="AM432" s="227"/>
      <c r="AN432" s="227"/>
      <c r="AO432" s="228"/>
      <c r="AP432" s="229" t="s">
        <v>283</v>
      </c>
      <c r="AQ432" s="229"/>
      <c r="AR432" s="229"/>
      <c r="AS432" s="229"/>
      <c r="AT432" s="229"/>
      <c r="AU432" s="229"/>
      <c r="AV432" s="229"/>
      <c r="AW432" s="229"/>
      <c r="AX432" s="229"/>
      <c r="AY432">
        <f>$AY$429</f>
        <v>1</v>
      </c>
    </row>
    <row r="433" spans="1:51" ht="30" customHeight="1" x14ac:dyDescent="0.2">
      <c r="A433" s="230">
        <v>2</v>
      </c>
      <c r="B433" s="230">
        <v>1</v>
      </c>
      <c r="C433" s="251" t="s">
        <v>683</v>
      </c>
      <c r="D433" s="251"/>
      <c r="E433" s="251"/>
      <c r="F433" s="251"/>
      <c r="G433" s="251"/>
      <c r="H433" s="251"/>
      <c r="I433" s="251"/>
      <c r="J433" s="233">
        <v>1340001005054</v>
      </c>
      <c r="K433" s="234"/>
      <c r="L433" s="234"/>
      <c r="M433" s="234"/>
      <c r="N433" s="234"/>
      <c r="O433" s="234"/>
      <c r="P433" s="235" t="s">
        <v>685</v>
      </c>
      <c r="Q433" s="235"/>
      <c r="R433" s="235"/>
      <c r="S433" s="235"/>
      <c r="T433" s="235"/>
      <c r="U433" s="235"/>
      <c r="V433" s="235"/>
      <c r="W433" s="235"/>
      <c r="X433" s="235"/>
      <c r="Y433" s="236">
        <v>0.1</v>
      </c>
      <c r="Z433" s="237"/>
      <c r="AA433" s="237"/>
      <c r="AB433" s="238"/>
      <c r="AC433" s="222" t="s">
        <v>258</v>
      </c>
      <c r="AD433" s="223"/>
      <c r="AE433" s="223"/>
      <c r="AF433" s="223"/>
      <c r="AG433" s="223"/>
      <c r="AH433" s="253" t="s">
        <v>283</v>
      </c>
      <c r="AI433" s="254"/>
      <c r="AJ433" s="254"/>
      <c r="AK433" s="254"/>
      <c r="AL433" s="226" t="s">
        <v>283</v>
      </c>
      <c r="AM433" s="227"/>
      <c r="AN433" s="227"/>
      <c r="AO433" s="228"/>
      <c r="AP433" s="229" t="s">
        <v>283</v>
      </c>
      <c r="AQ433" s="229"/>
      <c r="AR433" s="229"/>
      <c r="AS433" s="229"/>
      <c r="AT433" s="229"/>
      <c r="AU433" s="229"/>
      <c r="AV433" s="229"/>
      <c r="AW433" s="229"/>
      <c r="AX433" s="229"/>
      <c r="AY433">
        <f>COUNTA($C$433)</f>
        <v>1</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283</v>
      </c>
      <c r="F631" s="232"/>
      <c r="G631" s="232"/>
      <c r="H631" s="232"/>
      <c r="I631" s="232"/>
      <c r="J631" s="233" t="s">
        <v>283</v>
      </c>
      <c r="K631" s="234"/>
      <c r="L631" s="234"/>
      <c r="M631" s="234"/>
      <c r="N631" s="234"/>
      <c r="O631" s="234"/>
      <c r="P631" s="245" t="s">
        <v>283</v>
      </c>
      <c r="Q631" s="235"/>
      <c r="R631" s="235"/>
      <c r="S631" s="235"/>
      <c r="T631" s="235"/>
      <c r="U631" s="235"/>
      <c r="V631" s="235"/>
      <c r="W631" s="235"/>
      <c r="X631" s="235"/>
      <c r="Y631" s="236" t="s">
        <v>283</v>
      </c>
      <c r="Z631" s="237"/>
      <c r="AA631" s="237"/>
      <c r="AB631" s="238"/>
      <c r="AC631" s="222"/>
      <c r="AD631" s="223"/>
      <c r="AE631" s="223"/>
      <c r="AF631" s="223"/>
      <c r="AG631" s="223"/>
      <c r="AH631" s="224" t="s">
        <v>283</v>
      </c>
      <c r="AI631" s="225"/>
      <c r="AJ631" s="225"/>
      <c r="AK631" s="225"/>
      <c r="AL631" s="226" t="s">
        <v>283</v>
      </c>
      <c r="AM631" s="227"/>
      <c r="AN631" s="227"/>
      <c r="AO631" s="228"/>
      <c r="AP631" s="229" t="s">
        <v>283</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7" priority="909">
      <formula>IF(RIGHT(TEXT(P14,"0.#"),1)=".",FALSE,TRUE)</formula>
    </cfRule>
    <cfRule type="expression" dxfId="796" priority="910">
      <formula>IF(RIGHT(TEXT(P14,"0.#"),1)=".",TRUE,FALSE)</formula>
    </cfRule>
  </conditionalFormatting>
  <conditionalFormatting sqref="P18:AX18">
    <cfRule type="expression" dxfId="795" priority="907">
      <formula>IF(RIGHT(TEXT(P18,"0.#"),1)=".",FALSE,TRUE)</formula>
    </cfRule>
    <cfRule type="expression" dxfId="794" priority="908">
      <formula>IF(RIGHT(TEXT(P18,"0.#"),1)=".",TRUE,FALSE)</formula>
    </cfRule>
  </conditionalFormatting>
  <conditionalFormatting sqref="Y311">
    <cfRule type="expression" dxfId="793" priority="905">
      <formula>IF(RIGHT(TEXT(Y311,"0.#"),1)=".",FALSE,TRUE)</formula>
    </cfRule>
    <cfRule type="expression" dxfId="792" priority="906">
      <formula>IF(RIGHT(TEXT(Y311,"0.#"),1)=".",TRUE,FALSE)</formula>
    </cfRule>
  </conditionalFormatting>
  <conditionalFormatting sqref="Y320">
    <cfRule type="expression" dxfId="791" priority="903">
      <formula>IF(RIGHT(TEXT(Y320,"0.#"),1)=".",FALSE,TRUE)</formula>
    </cfRule>
    <cfRule type="expression" dxfId="790" priority="904">
      <formula>IF(RIGHT(TEXT(Y320,"0.#"),1)=".",TRUE,FALSE)</formula>
    </cfRule>
  </conditionalFormatting>
  <conditionalFormatting sqref="Y351:Y358 Y349 Y338:Y345 Y336 Y325:Y332 Y323">
    <cfRule type="expression" dxfId="789" priority="883">
      <formula>IF(RIGHT(TEXT(Y323,"0.#"),1)=".",FALSE,TRUE)</formula>
    </cfRule>
    <cfRule type="expression" dxfId="788" priority="884">
      <formula>IF(RIGHT(TEXT(Y323,"0.#"),1)=".",TRUE,FALSE)</formula>
    </cfRule>
  </conditionalFormatting>
  <conditionalFormatting sqref="P13:AX13 P17:AQ17 AR15:AX15 P15:AJ16">
    <cfRule type="expression" dxfId="787" priority="901">
      <formula>IF(RIGHT(TEXT(P13,"0.#"),1)=".",FALSE,TRUE)</formula>
    </cfRule>
    <cfRule type="expression" dxfId="786" priority="902">
      <formula>IF(RIGHT(TEXT(P13,"0.#"),1)=".",TRUE,FALSE)</formula>
    </cfRule>
  </conditionalFormatting>
  <conditionalFormatting sqref="P19:AJ19">
    <cfRule type="expression" dxfId="785" priority="899">
      <formula>IF(RIGHT(TEXT(P19,"0.#"),1)=".",FALSE,TRUE)</formula>
    </cfRule>
    <cfRule type="expression" dxfId="784" priority="900">
      <formula>IF(RIGHT(TEXT(P19,"0.#"),1)=".",TRUE,FALSE)</formula>
    </cfRule>
  </conditionalFormatting>
  <conditionalFormatting sqref="AE32 AQ32">
    <cfRule type="expression" dxfId="783" priority="897">
      <formula>IF(RIGHT(TEXT(AE32,"0.#"),1)=".",FALSE,TRUE)</formula>
    </cfRule>
    <cfRule type="expression" dxfId="782" priority="898">
      <formula>IF(RIGHT(TEXT(AE32,"0.#"),1)=".",TRUE,FALSE)</formula>
    </cfRule>
  </conditionalFormatting>
  <conditionalFormatting sqref="Y312:Y319 Y310">
    <cfRule type="expression" dxfId="781" priority="895">
      <formula>IF(RIGHT(TEXT(Y310,"0.#"),1)=".",FALSE,TRUE)</formula>
    </cfRule>
    <cfRule type="expression" dxfId="780" priority="896">
      <formula>IF(RIGHT(TEXT(Y310,"0.#"),1)=".",TRUE,FALSE)</formula>
    </cfRule>
  </conditionalFormatting>
  <conditionalFormatting sqref="AU311">
    <cfRule type="expression" dxfId="779" priority="893">
      <formula>IF(RIGHT(TEXT(AU311,"0.#"),1)=".",FALSE,TRUE)</formula>
    </cfRule>
    <cfRule type="expression" dxfId="778" priority="894">
      <formula>IF(RIGHT(TEXT(AU311,"0.#"),1)=".",TRUE,FALSE)</formula>
    </cfRule>
  </conditionalFormatting>
  <conditionalFormatting sqref="AU320">
    <cfRule type="expression" dxfId="777" priority="891">
      <formula>IF(RIGHT(TEXT(AU320,"0.#"),1)=".",FALSE,TRUE)</formula>
    </cfRule>
    <cfRule type="expression" dxfId="776" priority="892">
      <formula>IF(RIGHT(TEXT(AU320,"0.#"),1)=".",TRUE,FALSE)</formula>
    </cfRule>
  </conditionalFormatting>
  <conditionalFormatting sqref="AU312:AU319 AU310">
    <cfRule type="expression" dxfId="775" priority="889">
      <formula>IF(RIGHT(TEXT(AU310,"0.#"),1)=".",FALSE,TRUE)</formula>
    </cfRule>
    <cfRule type="expression" dxfId="774" priority="890">
      <formula>IF(RIGHT(TEXT(AU310,"0.#"),1)=".",TRUE,FALSE)</formula>
    </cfRule>
  </conditionalFormatting>
  <conditionalFormatting sqref="Y350 Y337 Y324">
    <cfRule type="expression" dxfId="773" priority="887">
      <formula>IF(RIGHT(TEXT(Y324,"0.#"),1)=".",FALSE,TRUE)</formula>
    </cfRule>
    <cfRule type="expression" dxfId="772" priority="888">
      <formula>IF(RIGHT(TEXT(Y324,"0.#"),1)=".",TRUE,FALSE)</formula>
    </cfRule>
  </conditionalFormatting>
  <conditionalFormatting sqref="Y359 Y346 Y333">
    <cfRule type="expression" dxfId="771" priority="885">
      <formula>IF(RIGHT(TEXT(Y333,"0.#"),1)=".",FALSE,TRUE)</formula>
    </cfRule>
    <cfRule type="expression" dxfId="770" priority="886">
      <formula>IF(RIGHT(TEXT(Y333,"0.#"),1)=".",TRUE,FALSE)</formula>
    </cfRule>
  </conditionalFormatting>
  <conditionalFormatting sqref="AU350 AU337 AU324">
    <cfRule type="expression" dxfId="769" priority="881">
      <formula>IF(RIGHT(TEXT(AU324,"0.#"),1)=".",FALSE,TRUE)</formula>
    </cfRule>
    <cfRule type="expression" dxfId="768" priority="882">
      <formula>IF(RIGHT(TEXT(AU324,"0.#"),1)=".",TRUE,FALSE)</formula>
    </cfRule>
  </conditionalFormatting>
  <conditionalFormatting sqref="AU359 AU346 AU333">
    <cfRule type="expression" dxfId="767" priority="879">
      <formula>IF(RIGHT(TEXT(AU333,"0.#"),1)=".",FALSE,TRUE)</formula>
    </cfRule>
    <cfRule type="expression" dxfId="766" priority="880">
      <formula>IF(RIGHT(TEXT(AU333,"0.#"),1)=".",TRUE,FALSE)</formula>
    </cfRule>
  </conditionalFormatting>
  <conditionalFormatting sqref="AU351:AU358 AU349 AU338:AU345 AU336 AU325:AU332 AU323">
    <cfRule type="expression" dxfId="765" priority="877">
      <formula>IF(RIGHT(TEXT(AU323,"0.#"),1)=".",FALSE,TRUE)</formula>
    </cfRule>
    <cfRule type="expression" dxfId="764" priority="878">
      <formula>IF(RIGHT(TEXT(AU323,"0.#"),1)=".",TRUE,FALSE)</formula>
    </cfRule>
  </conditionalFormatting>
  <conditionalFormatting sqref="AI32 AM32">
    <cfRule type="expression" dxfId="763" priority="875">
      <formula>IF(RIGHT(TEXT(AI32,"0.#"),1)=".",FALSE,TRUE)</formula>
    </cfRule>
    <cfRule type="expression" dxfId="762" priority="876">
      <formula>IF(RIGHT(TEXT(AI32,"0.#"),1)=".",TRUE,FALSE)</formula>
    </cfRule>
  </conditionalFormatting>
  <conditionalFormatting sqref="AE33">
    <cfRule type="expression" dxfId="761" priority="871">
      <formula>IF(RIGHT(TEXT(AE33,"0.#"),1)=".",FALSE,TRUE)</formula>
    </cfRule>
    <cfRule type="expression" dxfId="760" priority="872">
      <formula>IF(RIGHT(TEXT(AE33,"0.#"),1)=".",TRUE,FALSE)</formula>
    </cfRule>
  </conditionalFormatting>
  <conditionalFormatting sqref="AI33 AM33">
    <cfRule type="expression" dxfId="759" priority="869">
      <formula>IF(RIGHT(TEXT(AI33,"0.#"),1)=".",FALSE,TRUE)</formula>
    </cfRule>
    <cfRule type="expression" dxfId="758" priority="870">
      <formula>IF(RIGHT(TEXT(AI33,"0.#"),1)=".",TRUE,FALSE)</formula>
    </cfRule>
  </conditionalFormatting>
  <conditionalFormatting sqref="AQ33">
    <cfRule type="expression" dxfId="757" priority="865">
      <formula>IF(RIGHT(TEXT(AQ33,"0.#"),1)=".",FALSE,TRUE)</formula>
    </cfRule>
    <cfRule type="expression" dxfId="756" priority="866">
      <formula>IF(RIGHT(TEXT(AQ33,"0.#"),1)=".",TRUE,FALSE)</formula>
    </cfRule>
  </conditionalFormatting>
  <conditionalFormatting sqref="AE210">
    <cfRule type="expression" dxfId="755" priority="863">
      <formula>IF(RIGHT(TEXT(AE210,"0.#"),1)=".",FALSE,TRUE)</formula>
    </cfRule>
    <cfRule type="expression" dxfId="754" priority="864">
      <formula>IF(RIGHT(TEXT(AE210,"0.#"),1)=".",TRUE,FALSE)</formula>
    </cfRule>
  </conditionalFormatting>
  <conditionalFormatting sqref="AE211">
    <cfRule type="expression" dxfId="753" priority="861">
      <formula>IF(RIGHT(TEXT(AE211,"0.#"),1)=".",FALSE,TRUE)</formula>
    </cfRule>
    <cfRule type="expression" dxfId="752" priority="862">
      <formula>IF(RIGHT(TEXT(AE211,"0.#"),1)=".",TRUE,FALSE)</formula>
    </cfRule>
  </conditionalFormatting>
  <conditionalFormatting sqref="AE212">
    <cfRule type="expression" dxfId="751" priority="859">
      <formula>IF(RIGHT(TEXT(AE212,"0.#"),1)=".",FALSE,TRUE)</formula>
    </cfRule>
    <cfRule type="expression" dxfId="750" priority="860">
      <formula>IF(RIGHT(TEXT(AE212,"0.#"),1)=".",TRUE,FALSE)</formula>
    </cfRule>
  </conditionalFormatting>
  <conditionalFormatting sqref="AI212">
    <cfRule type="expression" dxfId="749" priority="857">
      <formula>IF(RIGHT(TEXT(AI212,"0.#"),1)=".",FALSE,TRUE)</formula>
    </cfRule>
    <cfRule type="expression" dxfId="748" priority="858">
      <formula>IF(RIGHT(TEXT(AI212,"0.#"),1)=".",TRUE,FALSE)</formula>
    </cfRule>
  </conditionalFormatting>
  <conditionalFormatting sqref="AI211">
    <cfRule type="expression" dxfId="747" priority="855">
      <formula>IF(RIGHT(TEXT(AI211,"0.#"),1)=".",FALSE,TRUE)</formula>
    </cfRule>
    <cfRule type="expression" dxfId="746" priority="856">
      <formula>IF(RIGHT(TEXT(AI211,"0.#"),1)=".",TRUE,FALSE)</formula>
    </cfRule>
  </conditionalFormatting>
  <conditionalFormatting sqref="AI210">
    <cfRule type="expression" dxfId="745" priority="853">
      <formula>IF(RIGHT(TEXT(AI210,"0.#"),1)=".",FALSE,TRUE)</formula>
    </cfRule>
    <cfRule type="expression" dxfId="744" priority="854">
      <formula>IF(RIGHT(TEXT(AI210,"0.#"),1)=".",TRUE,FALSE)</formula>
    </cfRule>
  </conditionalFormatting>
  <conditionalFormatting sqref="AM210">
    <cfRule type="expression" dxfId="743" priority="851">
      <formula>IF(RIGHT(TEXT(AM210,"0.#"),1)=".",FALSE,TRUE)</formula>
    </cfRule>
    <cfRule type="expression" dxfId="742" priority="852">
      <formula>IF(RIGHT(TEXT(AM210,"0.#"),1)=".",TRUE,FALSE)</formula>
    </cfRule>
  </conditionalFormatting>
  <conditionalFormatting sqref="AM211">
    <cfRule type="expression" dxfId="741" priority="849">
      <formula>IF(RIGHT(TEXT(AM211,"0.#"),1)=".",FALSE,TRUE)</formula>
    </cfRule>
    <cfRule type="expression" dxfId="740" priority="850">
      <formula>IF(RIGHT(TEXT(AM211,"0.#"),1)=".",TRUE,FALSE)</formula>
    </cfRule>
  </conditionalFormatting>
  <conditionalFormatting sqref="AM212">
    <cfRule type="expression" dxfId="739" priority="847">
      <formula>IF(RIGHT(TEXT(AM212,"0.#"),1)=".",FALSE,TRUE)</formula>
    </cfRule>
    <cfRule type="expression" dxfId="738" priority="848">
      <formula>IF(RIGHT(TEXT(AM212,"0.#"),1)=".",TRUE,FALSE)</formula>
    </cfRule>
  </conditionalFormatting>
  <conditionalFormatting sqref="AL368:AO395">
    <cfRule type="expression" dxfId="737" priority="843">
      <formula>IF(AND(AL368&gt;=0, RIGHT(TEXT(AL368,"0.#"),1)&lt;&gt;"."),TRUE,FALSE)</formula>
    </cfRule>
    <cfRule type="expression" dxfId="736" priority="844">
      <formula>IF(AND(AL368&gt;=0, RIGHT(TEXT(AL368,"0.#"),1)="."),TRUE,FALSE)</formula>
    </cfRule>
    <cfRule type="expression" dxfId="735" priority="845">
      <formula>IF(AND(AL368&lt;0, RIGHT(TEXT(AL368,"0.#"),1)&lt;&gt;"."),TRUE,FALSE)</formula>
    </cfRule>
    <cfRule type="expression" dxfId="734" priority="846">
      <formula>IF(AND(AL368&lt;0, RIGHT(TEXT(AL368,"0.#"),1)="."),TRUE,FALSE)</formula>
    </cfRule>
  </conditionalFormatting>
  <conditionalFormatting sqref="AQ210:AQ212">
    <cfRule type="expression" dxfId="733" priority="841">
      <formula>IF(RIGHT(TEXT(AQ210,"0.#"),1)=".",FALSE,TRUE)</formula>
    </cfRule>
    <cfRule type="expression" dxfId="732" priority="842">
      <formula>IF(RIGHT(TEXT(AQ210,"0.#"),1)=".",TRUE,FALSE)</formula>
    </cfRule>
  </conditionalFormatting>
  <conditionalFormatting sqref="AU210:AU212">
    <cfRule type="expression" dxfId="731" priority="839">
      <formula>IF(RIGHT(TEXT(AU210,"0.#"),1)=".",FALSE,TRUE)</formula>
    </cfRule>
    <cfRule type="expression" dxfId="730" priority="840">
      <formula>IF(RIGHT(TEXT(AU210,"0.#"),1)=".",TRUE,FALSE)</formula>
    </cfRule>
  </conditionalFormatting>
  <conditionalFormatting sqref="Y368:Y395">
    <cfRule type="expression" dxfId="729" priority="837">
      <formula>IF(RIGHT(TEXT(Y368,"0.#"),1)=".",FALSE,TRUE)</formula>
    </cfRule>
    <cfRule type="expression" dxfId="728" priority="838">
      <formula>IF(RIGHT(TEXT(Y368,"0.#"),1)=".",TRUE,FALSE)</formula>
    </cfRule>
  </conditionalFormatting>
  <conditionalFormatting sqref="AL631:AO660">
    <cfRule type="expression" dxfId="727" priority="833">
      <formula>IF(AND(AL631&gt;=0, RIGHT(TEXT(AL631,"0.#"),1)&lt;&gt;"."),TRUE,FALSE)</formula>
    </cfRule>
    <cfRule type="expression" dxfId="726" priority="834">
      <formula>IF(AND(AL631&gt;=0, RIGHT(TEXT(AL631,"0.#"),1)="."),TRUE,FALSE)</formula>
    </cfRule>
    <cfRule type="expression" dxfId="725" priority="835">
      <formula>IF(AND(AL631&lt;0, RIGHT(TEXT(AL631,"0.#"),1)&lt;&gt;"."),TRUE,FALSE)</formula>
    </cfRule>
    <cfRule type="expression" dxfId="724" priority="836">
      <formula>IF(AND(AL631&lt;0, RIGHT(TEXT(AL631,"0.#"),1)="."),TRUE,FALSE)</formula>
    </cfRule>
  </conditionalFormatting>
  <conditionalFormatting sqref="Y631:Y660">
    <cfRule type="expression" dxfId="723" priority="831">
      <formula>IF(RIGHT(TEXT(Y631,"0.#"),1)=".",FALSE,TRUE)</formula>
    </cfRule>
    <cfRule type="expression" dxfId="722" priority="832">
      <formula>IF(RIGHT(TEXT(Y631,"0.#"),1)=".",TRUE,FALSE)</formula>
    </cfRule>
  </conditionalFormatting>
  <conditionalFormatting sqref="AL366:AO367">
    <cfRule type="expression" dxfId="721" priority="827">
      <formula>IF(AND(AL366&gt;=0, RIGHT(TEXT(AL366,"0.#"),1)&lt;&gt;"."),TRUE,FALSE)</formula>
    </cfRule>
    <cfRule type="expression" dxfId="720" priority="828">
      <formula>IF(AND(AL366&gt;=0, RIGHT(TEXT(AL366,"0.#"),1)="."),TRUE,FALSE)</formula>
    </cfRule>
    <cfRule type="expression" dxfId="719" priority="829">
      <formula>IF(AND(AL366&lt;0, RIGHT(TEXT(AL366,"0.#"),1)&lt;&gt;"."),TRUE,FALSE)</formula>
    </cfRule>
    <cfRule type="expression" dxfId="718" priority="830">
      <formula>IF(AND(AL366&lt;0, RIGHT(TEXT(AL366,"0.#"),1)="."),TRUE,FALSE)</formula>
    </cfRule>
  </conditionalFormatting>
  <conditionalFormatting sqref="Y366:Y367">
    <cfRule type="expression" dxfId="717" priority="825">
      <formula>IF(RIGHT(TEXT(Y366,"0.#"),1)=".",FALSE,TRUE)</formula>
    </cfRule>
    <cfRule type="expression" dxfId="716" priority="826">
      <formula>IF(RIGHT(TEXT(Y366,"0.#"),1)=".",TRUE,FALSE)</formula>
    </cfRule>
  </conditionalFormatting>
  <conditionalFormatting sqref="Y401:Y428">
    <cfRule type="expression" dxfId="715" priority="763">
      <formula>IF(RIGHT(TEXT(Y401,"0.#"),1)=".",FALSE,TRUE)</formula>
    </cfRule>
    <cfRule type="expression" dxfId="714" priority="764">
      <formula>IF(RIGHT(TEXT(Y401,"0.#"),1)=".",TRUE,FALSE)</formula>
    </cfRule>
  </conditionalFormatting>
  <conditionalFormatting sqref="Y399:Y400">
    <cfRule type="expression" dxfId="713" priority="757">
      <formula>IF(RIGHT(TEXT(Y399,"0.#"),1)=".",FALSE,TRUE)</formula>
    </cfRule>
    <cfRule type="expression" dxfId="712" priority="758">
      <formula>IF(RIGHT(TEXT(Y399,"0.#"),1)=".",TRUE,FALSE)</formula>
    </cfRule>
  </conditionalFormatting>
  <conditionalFormatting sqref="Y434:Y461">
    <cfRule type="expression" dxfId="711" priority="751">
      <formula>IF(RIGHT(TEXT(Y434,"0.#"),1)=".",FALSE,TRUE)</formula>
    </cfRule>
    <cfRule type="expression" dxfId="710" priority="752">
      <formula>IF(RIGHT(TEXT(Y434,"0.#"),1)=".",TRUE,FALSE)</formula>
    </cfRule>
  </conditionalFormatting>
  <conditionalFormatting sqref="Y432:Y433">
    <cfRule type="expression" dxfId="709" priority="745">
      <formula>IF(RIGHT(TEXT(Y432,"0.#"),1)=".",FALSE,TRUE)</formula>
    </cfRule>
    <cfRule type="expression" dxfId="708" priority="746">
      <formula>IF(RIGHT(TEXT(Y432,"0.#"),1)=".",TRUE,FALSE)</formula>
    </cfRule>
  </conditionalFormatting>
  <conditionalFormatting sqref="Y467:Y494">
    <cfRule type="expression" dxfId="707" priority="739">
      <formula>IF(RIGHT(TEXT(Y467,"0.#"),1)=".",FALSE,TRUE)</formula>
    </cfRule>
    <cfRule type="expression" dxfId="706" priority="740">
      <formula>IF(RIGHT(TEXT(Y467,"0.#"),1)=".",TRUE,FALSE)</formula>
    </cfRule>
  </conditionalFormatting>
  <conditionalFormatting sqref="Y465:Y466">
    <cfRule type="expression" dxfId="705" priority="733">
      <formula>IF(RIGHT(TEXT(Y465,"0.#"),1)=".",FALSE,TRUE)</formula>
    </cfRule>
    <cfRule type="expression" dxfId="704" priority="734">
      <formula>IF(RIGHT(TEXT(Y465,"0.#"),1)=".",TRUE,FALSE)</formula>
    </cfRule>
  </conditionalFormatting>
  <conditionalFormatting sqref="Y500:Y527">
    <cfRule type="expression" dxfId="703" priority="727">
      <formula>IF(RIGHT(TEXT(Y500,"0.#"),1)=".",FALSE,TRUE)</formula>
    </cfRule>
    <cfRule type="expression" dxfId="702" priority="728">
      <formula>IF(RIGHT(TEXT(Y500,"0.#"),1)=".",TRUE,FALSE)</formula>
    </cfRule>
  </conditionalFormatting>
  <conditionalFormatting sqref="Y498:Y499">
    <cfRule type="expression" dxfId="701" priority="721">
      <formula>IF(RIGHT(TEXT(Y498,"0.#"),1)=".",FALSE,TRUE)</formula>
    </cfRule>
    <cfRule type="expression" dxfId="700" priority="722">
      <formula>IF(RIGHT(TEXT(Y498,"0.#"),1)=".",TRUE,FALSE)</formula>
    </cfRule>
  </conditionalFormatting>
  <conditionalFormatting sqref="Y533:Y560">
    <cfRule type="expression" dxfId="699" priority="715">
      <formula>IF(RIGHT(TEXT(Y533,"0.#"),1)=".",FALSE,TRUE)</formula>
    </cfRule>
    <cfRule type="expression" dxfId="698" priority="716">
      <formula>IF(RIGHT(TEXT(Y533,"0.#"),1)=".",TRUE,FALSE)</formula>
    </cfRule>
  </conditionalFormatting>
  <conditionalFormatting sqref="W23">
    <cfRule type="expression" dxfId="697" priority="823">
      <formula>IF(RIGHT(TEXT(W23,"0.#"),1)=".",FALSE,TRUE)</formula>
    </cfRule>
    <cfRule type="expression" dxfId="696" priority="824">
      <formula>IF(RIGHT(TEXT(W23,"0.#"),1)=".",TRUE,FALSE)</formula>
    </cfRule>
  </conditionalFormatting>
  <conditionalFormatting sqref="W24:W27">
    <cfRule type="expression" dxfId="695" priority="821">
      <formula>IF(RIGHT(TEXT(W24,"0.#"),1)=".",FALSE,TRUE)</formula>
    </cfRule>
    <cfRule type="expression" dxfId="694" priority="822">
      <formula>IF(RIGHT(TEXT(W24,"0.#"),1)=".",TRUE,FALSE)</formula>
    </cfRule>
  </conditionalFormatting>
  <conditionalFormatting sqref="W28">
    <cfRule type="expression" dxfId="693" priority="819">
      <formula>IF(RIGHT(TEXT(W28,"0.#"),1)=".",FALSE,TRUE)</formula>
    </cfRule>
    <cfRule type="expression" dxfId="692" priority="820">
      <formula>IF(RIGHT(TEXT(W28,"0.#"),1)=".",TRUE,FALSE)</formula>
    </cfRule>
  </conditionalFormatting>
  <conditionalFormatting sqref="P23">
    <cfRule type="expression" dxfId="691" priority="817">
      <formula>IF(RIGHT(TEXT(P23,"0.#"),1)=".",FALSE,TRUE)</formula>
    </cfRule>
    <cfRule type="expression" dxfId="690" priority="818">
      <formula>IF(RIGHT(TEXT(P23,"0.#"),1)=".",TRUE,FALSE)</formula>
    </cfRule>
  </conditionalFormatting>
  <conditionalFormatting sqref="P24:P27">
    <cfRule type="expression" dxfId="689" priority="815">
      <formula>IF(RIGHT(TEXT(P24,"0.#"),1)=".",FALSE,TRUE)</formula>
    </cfRule>
    <cfRule type="expression" dxfId="688" priority="816">
      <formula>IF(RIGHT(TEXT(P24,"0.#"),1)=".",TRUE,FALSE)</formula>
    </cfRule>
  </conditionalFormatting>
  <conditionalFormatting sqref="P28">
    <cfRule type="expression" dxfId="687" priority="813">
      <formula>IF(RIGHT(TEXT(P28,"0.#"),1)=".",FALSE,TRUE)</formula>
    </cfRule>
    <cfRule type="expression" dxfId="686" priority="814">
      <formula>IF(RIGHT(TEXT(P28,"0.#"),1)=".",TRUE,FALSE)</formula>
    </cfRule>
  </conditionalFormatting>
  <conditionalFormatting sqref="AE202">
    <cfRule type="expression" dxfId="685" priority="811">
      <formula>IF(RIGHT(TEXT(AE202,"0.#"),1)=".",FALSE,TRUE)</formula>
    </cfRule>
    <cfRule type="expression" dxfId="684" priority="812">
      <formula>IF(RIGHT(TEXT(AE202,"0.#"),1)=".",TRUE,FALSE)</formula>
    </cfRule>
  </conditionalFormatting>
  <conditionalFormatting sqref="AE203">
    <cfRule type="expression" dxfId="683" priority="809">
      <formula>IF(RIGHT(TEXT(AE203,"0.#"),1)=".",FALSE,TRUE)</formula>
    </cfRule>
    <cfRule type="expression" dxfId="682" priority="810">
      <formula>IF(RIGHT(TEXT(AE203,"0.#"),1)=".",TRUE,FALSE)</formula>
    </cfRule>
  </conditionalFormatting>
  <conditionalFormatting sqref="AE204">
    <cfRule type="expression" dxfId="681" priority="807">
      <formula>IF(RIGHT(TEXT(AE204,"0.#"),1)=".",FALSE,TRUE)</formula>
    </cfRule>
    <cfRule type="expression" dxfId="680" priority="808">
      <formula>IF(RIGHT(TEXT(AE204,"0.#"),1)=".",TRUE,FALSE)</formula>
    </cfRule>
  </conditionalFormatting>
  <conditionalFormatting sqref="AI204">
    <cfRule type="expression" dxfId="679" priority="805">
      <formula>IF(RIGHT(TEXT(AI204,"0.#"),1)=".",FALSE,TRUE)</formula>
    </cfRule>
    <cfRule type="expression" dxfId="678" priority="806">
      <formula>IF(RIGHT(TEXT(AI204,"0.#"),1)=".",TRUE,FALSE)</formula>
    </cfRule>
  </conditionalFormatting>
  <conditionalFormatting sqref="AI203">
    <cfRule type="expression" dxfId="677" priority="803">
      <formula>IF(RIGHT(TEXT(AI203,"0.#"),1)=".",FALSE,TRUE)</formula>
    </cfRule>
    <cfRule type="expression" dxfId="676" priority="804">
      <formula>IF(RIGHT(TEXT(AI203,"0.#"),1)=".",TRUE,FALSE)</formula>
    </cfRule>
  </conditionalFormatting>
  <conditionalFormatting sqref="AI202">
    <cfRule type="expression" dxfId="675" priority="801">
      <formula>IF(RIGHT(TEXT(AI202,"0.#"),1)=".",FALSE,TRUE)</formula>
    </cfRule>
    <cfRule type="expression" dxfId="674" priority="802">
      <formula>IF(RIGHT(TEXT(AI202,"0.#"),1)=".",TRUE,FALSE)</formula>
    </cfRule>
  </conditionalFormatting>
  <conditionalFormatting sqref="AM202">
    <cfRule type="expression" dxfId="673" priority="799">
      <formula>IF(RIGHT(TEXT(AM202,"0.#"),1)=".",FALSE,TRUE)</formula>
    </cfRule>
    <cfRule type="expression" dxfId="672" priority="800">
      <formula>IF(RIGHT(TEXT(AM202,"0.#"),1)=".",TRUE,FALSE)</formula>
    </cfRule>
  </conditionalFormatting>
  <conditionalFormatting sqref="AM203">
    <cfRule type="expression" dxfId="671" priority="797">
      <formula>IF(RIGHT(TEXT(AM203,"0.#"),1)=".",FALSE,TRUE)</formula>
    </cfRule>
    <cfRule type="expression" dxfId="670" priority="798">
      <formula>IF(RIGHT(TEXT(AM203,"0.#"),1)=".",TRUE,FALSE)</formula>
    </cfRule>
  </conditionalFormatting>
  <conditionalFormatting sqref="AM204">
    <cfRule type="expression" dxfId="669" priority="795">
      <formula>IF(RIGHT(TEXT(AM204,"0.#"),1)=".",FALSE,TRUE)</formula>
    </cfRule>
    <cfRule type="expression" dxfId="668" priority="796">
      <formula>IF(RIGHT(TEXT(AM204,"0.#"),1)=".",TRUE,FALSE)</formula>
    </cfRule>
  </conditionalFormatting>
  <conditionalFormatting sqref="AQ202:AQ204">
    <cfRule type="expression" dxfId="667" priority="793">
      <formula>IF(RIGHT(TEXT(AQ202,"0.#"),1)=".",FALSE,TRUE)</formula>
    </cfRule>
    <cfRule type="expression" dxfId="666" priority="794">
      <formula>IF(RIGHT(TEXT(AQ202,"0.#"),1)=".",TRUE,FALSE)</formula>
    </cfRule>
  </conditionalFormatting>
  <conditionalFormatting sqref="AU202:AU204">
    <cfRule type="expression" dxfId="665" priority="791">
      <formula>IF(RIGHT(TEXT(AU202,"0.#"),1)=".",FALSE,TRUE)</formula>
    </cfRule>
    <cfRule type="expression" dxfId="664" priority="792">
      <formula>IF(RIGHT(TEXT(AU202,"0.#"),1)=".",TRUE,FALSE)</formula>
    </cfRule>
  </conditionalFormatting>
  <conditionalFormatting sqref="AE205">
    <cfRule type="expression" dxfId="663" priority="789">
      <formula>IF(RIGHT(TEXT(AE205,"0.#"),1)=".",FALSE,TRUE)</formula>
    </cfRule>
    <cfRule type="expression" dxfId="662" priority="790">
      <formula>IF(RIGHT(TEXT(AE205,"0.#"),1)=".",TRUE,FALSE)</formula>
    </cfRule>
  </conditionalFormatting>
  <conditionalFormatting sqref="AE206">
    <cfRule type="expression" dxfId="661" priority="787">
      <formula>IF(RIGHT(TEXT(AE206,"0.#"),1)=".",FALSE,TRUE)</formula>
    </cfRule>
    <cfRule type="expression" dxfId="660" priority="788">
      <formula>IF(RIGHT(TEXT(AE206,"0.#"),1)=".",TRUE,FALSE)</formula>
    </cfRule>
  </conditionalFormatting>
  <conditionalFormatting sqref="AE207">
    <cfRule type="expression" dxfId="659" priority="785">
      <formula>IF(RIGHT(TEXT(AE207,"0.#"),1)=".",FALSE,TRUE)</formula>
    </cfRule>
    <cfRule type="expression" dxfId="658" priority="786">
      <formula>IF(RIGHT(TEXT(AE207,"0.#"),1)=".",TRUE,FALSE)</formula>
    </cfRule>
  </conditionalFormatting>
  <conditionalFormatting sqref="AI207">
    <cfRule type="expression" dxfId="657" priority="783">
      <formula>IF(RIGHT(TEXT(AI207,"0.#"),1)=".",FALSE,TRUE)</formula>
    </cfRule>
    <cfRule type="expression" dxfId="656" priority="784">
      <formula>IF(RIGHT(TEXT(AI207,"0.#"),1)=".",TRUE,FALSE)</formula>
    </cfRule>
  </conditionalFormatting>
  <conditionalFormatting sqref="AI206">
    <cfRule type="expression" dxfId="655" priority="781">
      <formula>IF(RIGHT(TEXT(AI206,"0.#"),1)=".",FALSE,TRUE)</formula>
    </cfRule>
    <cfRule type="expression" dxfId="654" priority="782">
      <formula>IF(RIGHT(TEXT(AI206,"0.#"),1)=".",TRUE,FALSE)</formula>
    </cfRule>
  </conditionalFormatting>
  <conditionalFormatting sqref="AI205">
    <cfRule type="expression" dxfId="653" priority="779">
      <formula>IF(RIGHT(TEXT(AI205,"0.#"),1)=".",FALSE,TRUE)</formula>
    </cfRule>
    <cfRule type="expression" dxfId="652" priority="780">
      <formula>IF(RIGHT(TEXT(AI205,"0.#"),1)=".",TRUE,FALSE)</formula>
    </cfRule>
  </conditionalFormatting>
  <conditionalFormatting sqref="AM205">
    <cfRule type="expression" dxfId="651" priority="777">
      <formula>IF(RIGHT(TEXT(AM205,"0.#"),1)=".",FALSE,TRUE)</formula>
    </cfRule>
    <cfRule type="expression" dxfId="650" priority="778">
      <formula>IF(RIGHT(TEXT(AM205,"0.#"),1)=".",TRUE,FALSE)</formula>
    </cfRule>
  </conditionalFormatting>
  <conditionalFormatting sqref="AM206">
    <cfRule type="expression" dxfId="649" priority="775">
      <formula>IF(RIGHT(TEXT(AM206,"0.#"),1)=".",FALSE,TRUE)</formula>
    </cfRule>
    <cfRule type="expression" dxfId="648" priority="776">
      <formula>IF(RIGHT(TEXT(AM206,"0.#"),1)=".",TRUE,FALSE)</formula>
    </cfRule>
  </conditionalFormatting>
  <conditionalFormatting sqref="AM207">
    <cfRule type="expression" dxfId="647" priority="773">
      <formula>IF(RIGHT(TEXT(AM207,"0.#"),1)=".",FALSE,TRUE)</formula>
    </cfRule>
    <cfRule type="expression" dxfId="646" priority="774">
      <formula>IF(RIGHT(TEXT(AM207,"0.#"),1)=".",TRUE,FALSE)</formula>
    </cfRule>
  </conditionalFormatting>
  <conditionalFormatting sqref="AQ205:AQ207">
    <cfRule type="expression" dxfId="645" priority="771">
      <formula>IF(RIGHT(TEXT(AQ205,"0.#"),1)=".",FALSE,TRUE)</formula>
    </cfRule>
    <cfRule type="expression" dxfId="644" priority="772">
      <formula>IF(RIGHT(TEXT(AQ205,"0.#"),1)=".",TRUE,FALSE)</formula>
    </cfRule>
  </conditionalFormatting>
  <conditionalFormatting sqref="AU205:AU207">
    <cfRule type="expression" dxfId="643" priority="769">
      <formula>IF(RIGHT(TEXT(AU205,"0.#"),1)=".",FALSE,TRUE)</formula>
    </cfRule>
    <cfRule type="expression" dxfId="642" priority="770">
      <formula>IF(RIGHT(TEXT(AU205,"0.#"),1)=".",TRUE,FALSE)</formula>
    </cfRule>
  </conditionalFormatting>
  <conditionalFormatting sqref="AL401:AO428">
    <cfRule type="expression" dxfId="641" priority="765">
      <formula>IF(AND(AL401&gt;=0, RIGHT(TEXT(AL401,"0.#"),1)&lt;&gt;"."),TRUE,FALSE)</formula>
    </cfRule>
    <cfRule type="expression" dxfId="640" priority="766">
      <formula>IF(AND(AL401&gt;=0, RIGHT(TEXT(AL401,"0.#"),1)="."),TRUE,FALSE)</formula>
    </cfRule>
    <cfRule type="expression" dxfId="639" priority="767">
      <formula>IF(AND(AL401&lt;0, RIGHT(TEXT(AL401,"0.#"),1)&lt;&gt;"."),TRUE,FALSE)</formula>
    </cfRule>
    <cfRule type="expression" dxfId="638" priority="768">
      <formula>IF(AND(AL401&lt;0, RIGHT(TEXT(AL401,"0.#"),1)="."),TRUE,FALSE)</formula>
    </cfRule>
  </conditionalFormatting>
  <conditionalFormatting sqref="AL399:AO400">
    <cfRule type="expression" dxfId="637" priority="759">
      <formula>IF(AND(AL399&gt;=0, RIGHT(TEXT(AL399,"0.#"),1)&lt;&gt;"."),TRUE,FALSE)</formula>
    </cfRule>
    <cfRule type="expression" dxfId="636" priority="760">
      <formula>IF(AND(AL399&gt;=0, RIGHT(TEXT(AL399,"0.#"),1)="."),TRUE,FALSE)</formula>
    </cfRule>
    <cfRule type="expression" dxfId="635" priority="761">
      <formula>IF(AND(AL399&lt;0, RIGHT(TEXT(AL399,"0.#"),1)&lt;&gt;"."),TRUE,FALSE)</formula>
    </cfRule>
    <cfRule type="expression" dxfId="634" priority="762">
      <formula>IF(AND(AL399&lt;0, RIGHT(TEXT(AL399,"0.#"),1)="."),TRUE,FALSE)</formula>
    </cfRule>
  </conditionalFormatting>
  <conditionalFormatting sqref="AL434:AO461">
    <cfRule type="expression" dxfId="633" priority="753">
      <formula>IF(AND(AL434&gt;=0, RIGHT(TEXT(AL434,"0.#"),1)&lt;&gt;"."),TRUE,FALSE)</formula>
    </cfRule>
    <cfRule type="expression" dxfId="632" priority="754">
      <formula>IF(AND(AL434&gt;=0, RIGHT(TEXT(AL434,"0.#"),1)="."),TRUE,FALSE)</formula>
    </cfRule>
    <cfRule type="expression" dxfId="631" priority="755">
      <formula>IF(AND(AL434&lt;0, RIGHT(TEXT(AL434,"0.#"),1)&lt;&gt;"."),TRUE,FALSE)</formula>
    </cfRule>
    <cfRule type="expression" dxfId="630" priority="756">
      <formula>IF(AND(AL434&lt;0, RIGHT(TEXT(AL434,"0.#"),1)="."),TRUE,FALSE)</formula>
    </cfRule>
  </conditionalFormatting>
  <conditionalFormatting sqref="AL432:AO433">
    <cfRule type="expression" dxfId="629" priority="747">
      <formula>IF(AND(AL432&gt;=0, RIGHT(TEXT(AL432,"0.#"),1)&lt;&gt;"."),TRUE,FALSE)</formula>
    </cfRule>
    <cfRule type="expression" dxfId="628" priority="748">
      <formula>IF(AND(AL432&gt;=0, RIGHT(TEXT(AL432,"0.#"),1)="."),TRUE,FALSE)</formula>
    </cfRule>
    <cfRule type="expression" dxfId="627" priority="749">
      <formula>IF(AND(AL432&lt;0, RIGHT(TEXT(AL432,"0.#"),1)&lt;&gt;"."),TRUE,FALSE)</formula>
    </cfRule>
    <cfRule type="expression" dxfId="626" priority="750">
      <formula>IF(AND(AL432&lt;0, RIGHT(TEXT(AL432,"0.#"),1)="."),TRUE,FALSE)</formula>
    </cfRule>
  </conditionalFormatting>
  <conditionalFormatting sqref="AL467:AO494">
    <cfRule type="expression" dxfId="625" priority="741">
      <formula>IF(AND(AL467&gt;=0, RIGHT(TEXT(AL467,"0.#"),1)&lt;&gt;"."),TRUE,FALSE)</formula>
    </cfRule>
    <cfRule type="expression" dxfId="624" priority="742">
      <formula>IF(AND(AL467&gt;=0, RIGHT(TEXT(AL467,"0.#"),1)="."),TRUE,FALSE)</formula>
    </cfRule>
    <cfRule type="expression" dxfId="623" priority="743">
      <formula>IF(AND(AL467&lt;0, RIGHT(TEXT(AL467,"0.#"),1)&lt;&gt;"."),TRUE,FALSE)</formula>
    </cfRule>
    <cfRule type="expression" dxfId="622" priority="744">
      <formula>IF(AND(AL467&lt;0, RIGHT(TEXT(AL467,"0.#"),1)="."),TRUE,FALSE)</formula>
    </cfRule>
  </conditionalFormatting>
  <conditionalFormatting sqref="AL465:AO466">
    <cfRule type="expression" dxfId="621" priority="735">
      <formula>IF(AND(AL465&gt;=0, RIGHT(TEXT(AL465,"0.#"),1)&lt;&gt;"."),TRUE,FALSE)</formula>
    </cfRule>
    <cfRule type="expression" dxfId="620" priority="736">
      <formula>IF(AND(AL465&gt;=0, RIGHT(TEXT(AL465,"0.#"),1)="."),TRUE,FALSE)</formula>
    </cfRule>
    <cfRule type="expression" dxfId="619" priority="737">
      <formula>IF(AND(AL465&lt;0, RIGHT(TEXT(AL465,"0.#"),1)&lt;&gt;"."),TRUE,FALSE)</formula>
    </cfRule>
    <cfRule type="expression" dxfId="618" priority="738">
      <formula>IF(AND(AL465&lt;0, RIGHT(TEXT(AL465,"0.#"),1)="."),TRUE,FALSE)</formula>
    </cfRule>
  </conditionalFormatting>
  <conditionalFormatting sqref="AL500:AO527">
    <cfRule type="expression" dxfId="617" priority="729">
      <formula>IF(AND(AL500&gt;=0, RIGHT(TEXT(AL500,"0.#"),1)&lt;&gt;"."),TRUE,FALSE)</formula>
    </cfRule>
    <cfRule type="expression" dxfId="616" priority="730">
      <formula>IF(AND(AL500&gt;=0, RIGHT(TEXT(AL500,"0.#"),1)="."),TRUE,FALSE)</formula>
    </cfRule>
    <cfRule type="expression" dxfId="615" priority="731">
      <formula>IF(AND(AL500&lt;0, RIGHT(TEXT(AL500,"0.#"),1)&lt;&gt;"."),TRUE,FALSE)</formula>
    </cfRule>
    <cfRule type="expression" dxfId="614" priority="732">
      <formula>IF(AND(AL500&lt;0, RIGHT(TEXT(AL500,"0.#"),1)="."),TRUE,FALSE)</formula>
    </cfRule>
  </conditionalFormatting>
  <conditionalFormatting sqref="AL498:AO499">
    <cfRule type="expression" dxfId="613" priority="723">
      <formula>IF(AND(AL498&gt;=0, RIGHT(TEXT(AL498,"0.#"),1)&lt;&gt;"."),TRUE,FALSE)</formula>
    </cfRule>
    <cfRule type="expression" dxfId="612" priority="724">
      <formula>IF(AND(AL498&gt;=0, RIGHT(TEXT(AL498,"0.#"),1)="."),TRUE,FALSE)</formula>
    </cfRule>
    <cfRule type="expression" dxfId="611" priority="725">
      <formula>IF(AND(AL498&lt;0, RIGHT(TEXT(AL498,"0.#"),1)&lt;&gt;"."),TRUE,FALSE)</formula>
    </cfRule>
    <cfRule type="expression" dxfId="610" priority="726">
      <formula>IF(AND(AL498&lt;0, RIGHT(TEXT(AL498,"0.#"),1)="."),TRUE,FALSE)</formula>
    </cfRule>
  </conditionalFormatting>
  <conditionalFormatting sqref="AL533:AO560">
    <cfRule type="expression" dxfId="609" priority="717">
      <formula>IF(AND(AL533&gt;=0, RIGHT(TEXT(AL533,"0.#"),1)&lt;&gt;"."),TRUE,FALSE)</formula>
    </cfRule>
    <cfRule type="expression" dxfId="608" priority="718">
      <formula>IF(AND(AL533&gt;=0, RIGHT(TEXT(AL533,"0.#"),1)="."),TRUE,FALSE)</formula>
    </cfRule>
    <cfRule type="expression" dxfId="607" priority="719">
      <formula>IF(AND(AL533&lt;0, RIGHT(TEXT(AL533,"0.#"),1)&lt;&gt;"."),TRUE,FALSE)</formula>
    </cfRule>
    <cfRule type="expression" dxfId="606" priority="720">
      <formula>IF(AND(AL533&lt;0, RIGHT(TEXT(AL533,"0.#"),1)="."),TRUE,FALSE)</formula>
    </cfRule>
  </conditionalFormatting>
  <conditionalFormatting sqref="AL531:AO532">
    <cfRule type="expression" dxfId="605" priority="711">
      <formula>IF(AND(AL531&gt;=0, RIGHT(TEXT(AL531,"0.#"),1)&lt;&gt;"."),TRUE,FALSE)</formula>
    </cfRule>
    <cfRule type="expression" dxfId="604" priority="712">
      <formula>IF(AND(AL531&gt;=0, RIGHT(TEXT(AL531,"0.#"),1)="."),TRUE,FALSE)</formula>
    </cfRule>
    <cfRule type="expression" dxfId="603" priority="713">
      <formula>IF(AND(AL531&lt;0, RIGHT(TEXT(AL531,"0.#"),1)&lt;&gt;"."),TRUE,FALSE)</formula>
    </cfRule>
    <cfRule type="expression" dxfId="602" priority="714">
      <formula>IF(AND(AL531&lt;0, RIGHT(TEXT(AL531,"0.#"),1)="."),TRUE,FALSE)</formula>
    </cfRule>
  </conditionalFormatting>
  <conditionalFormatting sqref="Y531:Y532">
    <cfRule type="expression" dxfId="601" priority="709">
      <formula>IF(RIGHT(TEXT(Y531,"0.#"),1)=".",FALSE,TRUE)</formula>
    </cfRule>
    <cfRule type="expression" dxfId="600" priority="710">
      <formula>IF(RIGHT(TEXT(Y531,"0.#"),1)=".",TRUE,FALSE)</formula>
    </cfRule>
  </conditionalFormatting>
  <conditionalFormatting sqref="AL566:AO593">
    <cfRule type="expression" dxfId="599" priority="705">
      <formula>IF(AND(AL566&gt;=0, RIGHT(TEXT(AL566,"0.#"),1)&lt;&gt;"."),TRUE,FALSE)</formula>
    </cfRule>
    <cfRule type="expression" dxfId="598" priority="706">
      <formula>IF(AND(AL566&gt;=0, RIGHT(TEXT(AL566,"0.#"),1)="."),TRUE,FALSE)</formula>
    </cfRule>
    <cfRule type="expression" dxfId="597" priority="707">
      <formula>IF(AND(AL566&lt;0, RIGHT(TEXT(AL566,"0.#"),1)&lt;&gt;"."),TRUE,FALSE)</formula>
    </cfRule>
    <cfRule type="expression" dxfId="596" priority="708">
      <formula>IF(AND(AL566&lt;0, RIGHT(TEXT(AL566,"0.#"),1)="."),TRUE,FALSE)</formula>
    </cfRule>
  </conditionalFormatting>
  <conditionalFormatting sqref="Y566:Y593">
    <cfRule type="expression" dxfId="595" priority="703">
      <formula>IF(RIGHT(TEXT(Y566,"0.#"),1)=".",FALSE,TRUE)</formula>
    </cfRule>
    <cfRule type="expression" dxfId="594" priority="704">
      <formula>IF(RIGHT(TEXT(Y566,"0.#"),1)=".",TRUE,FALSE)</formula>
    </cfRule>
  </conditionalFormatting>
  <conditionalFormatting sqref="AL564:AO565">
    <cfRule type="expression" dxfId="593" priority="699">
      <formula>IF(AND(AL564&gt;=0, RIGHT(TEXT(AL564,"0.#"),1)&lt;&gt;"."),TRUE,FALSE)</formula>
    </cfRule>
    <cfRule type="expression" dxfId="592" priority="700">
      <formula>IF(AND(AL564&gt;=0, RIGHT(TEXT(AL564,"0.#"),1)="."),TRUE,FALSE)</formula>
    </cfRule>
    <cfRule type="expression" dxfId="591" priority="701">
      <formula>IF(AND(AL564&lt;0, RIGHT(TEXT(AL564,"0.#"),1)&lt;&gt;"."),TRUE,FALSE)</formula>
    </cfRule>
    <cfRule type="expression" dxfId="590" priority="702">
      <formula>IF(AND(AL564&lt;0, RIGHT(TEXT(AL564,"0.#"),1)="."),TRUE,FALSE)</formula>
    </cfRule>
  </conditionalFormatting>
  <conditionalFormatting sqref="Y564:Y565">
    <cfRule type="expression" dxfId="589" priority="697">
      <formula>IF(RIGHT(TEXT(Y564,"0.#"),1)=".",FALSE,TRUE)</formula>
    </cfRule>
    <cfRule type="expression" dxfId="588" priority="698">
      <formula>IF(RIGHT(TEXT(Y564,"0.#"),1)=".",TRUE,FALSE)</formula>
    </cfRule>
  </conditionalFormatting>
  <conditionalFormatting sqref="AL599:AO626">
    <cfRule type="expression" dxfId="587" priority="693">
      <formula>IF(AND(AL599&gt;=0, RIGHT(TEXT(AL599,"0.#"),1)&lt;&gt;"."),TRUE,FALSE)</formula>
    </cfRule>
    <cfRule type="expression" dxfId="586" priority="694">
      <formula>IF(AND(AL599&gt;=0, RIGHT(TEXT(AL599,"0.#"),1)="."),TRUE,FALSE)</formula>
    </cfRule>
    <cfRule type="expression" dxfId="585" priority="695">
      <formula>IF(AND(AL599&lt;0, RIGHT(TEXT(AL599,"0.#"),1)&lt;&gt;"."),TRUE,FALSE)</formula>
    </cfRule>
    <cfRule type="expression" dxfId="584" priority="696">
      <formula>IF(AND(AL599&lt;0, RIGHT(TEXT(AL599,"0.#"),1)="."),TRUE,FALSE)</formula>
    </cfRule>
  </conditionalFormatting>
  <conditionalFormatting sqref="Y599:Y626">
    <cfRule type="expression" dxfId="583" priority="691">
      <formula>IF(RIGHT(TEXT(Y599,"0.#"),1)=".",FALSE,TRUE)</formula>
    </cfRule>
    <cfRule type="expression" dxfId="582" priority="692">
      <formula>IF(RIGHT(TEXT(Y599,"0.#"),1)=".",TRUE,FALSE)</formula>
    </cfRule>
  </conditionalFormatting>
  <conditionalFormatting sqref="AL597:AO598">
    <cfRule type="expression" dxfId="581" priority="687">
      <formula>IF(AND(AL597&gt;=0, RIGHT(TEXT(AL597,"0.#"),1)&lt;&gt;"."),TRUE,FALSE)</formula>
    </cfRule>
    <cfRule type="expression" dxfId="580" priority="688">
      <formula>IF(AND(AL597&gt;=0, RIGHT(TEXT(AL597,"0.#"),1)="."),TRUE,FALSE)</formula>
    </cfRule>
    <cfRule type="expression" dxfId="579" priority="689">
      <formula>IF(AND(AL597&lt;0, RIGHT(TEXT(AL597,"0.#"),1)&lt;&gt;"."),TRUE,FALSE)</formula>
    </cfRule>
    <cfRule type="expression" dxfId="578" priority="690">
      <formula>IF(AND(AL597&lt;0, RIGHT(TEXT(AL597,"0.#"),1)="."),TRUE,FALSE)</formula>
    </cfRule>
  </conditionalFormatting>
  <conditionalFormatting sqref="Y597:Y598">
    <cfRule type="expression" dxfId="577" priority="685">
      <formula>IF(RIGHT(TEXT(Y597,"0.#"),1)=".",FALSE,TRUE)</formula>
    </cfRule>
    <cfRule type="expression" dxfId="576" priority="686">
      <formula>IF(RIGHT(TEXT(Y597,"0.#"),1)=".",TRUE,FALSE)</formula>
    </cfRule>
  </conditionalFormatting>
  <conditionalFormatting sqref="AU33">
    <cfRule type="expression" dxfId="575" priority="681">
      <formula>IF(RIGHT(TEXT(AU33,"0.#"),1)=".",FALSE,TRUE)</formula>
    </cfRule>
    <cfRule type="expression" dxfId="574" priority="682">
      <formula>IF(RIGHT(TEXT(AU33,"0.#"),1)=".",TRUE,FALSE)</formula>
    </cfRule>
  </conditionalFormatting>
  <conditionalFormatting sqref="AU32">
    <cfRule type="expression" dxfId="573" priority="683">
      <formula>IF(RIGHT(TEXT(AU32,"0.#"),1)=".",FALSE,TRUE)</formula>
    </cfRule>
    <cfRule type="expression" dxfId="572" priority="684">
      <formula>IF(RIGHT(TEXT(AU32,"0.#"),1)=".",TRUE,FALSE)</formula>
    </cfRule>
  </conditionalFormatting>
  <conditionalFormatting sqref="P29:AC29">
    <cfRule type="expression" dxfId="571" priority="679">
      <formula>IF(RIGHT(TEXT(P29,"0.#"),1)=".",FALSE,TRUE)</formula>
    </cfRule>
    <cfRule type="expression" dxfId="570" priority="680">
      <formula>IF(RIGHT(TEXT(P29,"0.#"),1)=".",TRUE,FALSE)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AM41">
    <cfRule type="expression" dxfId="559" priority="673">
      <formula>IF(RIGHT(TEXT(AE41,"0.#"),1)=".",FALSE,TRUE)</formula>
    </cfRule>
    <cfRule type="expression" dxfId="558" priority="674">
      <formula>IF(RIGHT(TEXT(AE41,"0.#"),1)=".",TRUE,FALSE)</formula>
    </cfRule>
  </conditionalFormatting>
  <conditionalFormatting sqref="AI39 AM39">
    <cfRule type="expression" dxfId="557" priority="667">
      <formula>IF(RIGHT(TEXT(AI39,"0.#"),1)=".",FALSE,TRUE)</formula>
    </cfRule>
    <cfRule type="expression" dxfId="556" priority="668">
      <formula>IF(RIGHT(TEXT(AI39,"0.#"),1)=".",TRUE,FALSE)</formula>
    </cfRule>
  </conditionalFormatting>
  <conditionalFormatting sqref="AI40 AM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K15:AQ15">
    <cfRule type="expression" dxfId="3" priority="3">
      <formula>IF(RIGHT(TEXT(AK15,"0.#"),1)=".",FALSE,TRUE)</formula>
    </cfRule>
    <cfRule type="expression" dxfId="2" priority="4">
      <formula>IF(RIGHT(TEXT(AK15,"0.#"),1)=".",TRUE,FALSE)</formula>
    </cfRule>
  </conditionalFormatting>
  <conditionalFormatting sqref="AK16:AQ16">
    <cfRule type="expression" dxfId="1" priority="1">
      <formula>IF(RIGHT(TEXT(AK16,"0.#"),1)=".",FALSE,TRUE)</formula>
    </cfRule>
    <cfRule type="expression" dxfId="0" priority="2">
      <formula>IF(RIGHT(TEXT(AK16,"0.#"),1)=".",TRUE,FALSE)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3" manualBreakCount="3">
    <brk id="214" max="16383" man="1"/>
    <brk id="250" max="16383" man="1"/>
    <brk id="2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t="s">
        <v>639</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639</v>
      </c>
      <c r="R3" s="13" t="str">
        <f t="shared" ref="R3:R8" si="3">IF(Q3="","",P3)</f>
        <v>委託・請負</v>
      </c>
      <c r="S3" s="13" t="str">
        <f t="shared" ref="S3:S8" si="4">IF(R3="",S2,IF(S2&lt;&gt;"",CONCATENATE(S2,"、",R3),R3))</f>
        <v>直接実施、委託・請負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2022-07-01T10:14:02Z</cp:lastPrinted>
  <dcterms:created xsi:type="dcterms:W3CDTF">2012-03-13T00:50:25Z</dcterms:created>
  <dcterms:modified xsi:type="dcterms:W3CDTF">2022-08-23T07:10:32Z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