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81C00706-C2C8-4340-B3A3-BB427CB23274}"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7" i="11" s="1"/>
  <c r="AY372" i="11"/>
  <c r="AY371" i="11"/>
  <c r="AY370" i="11"/>
  <c r="AY369" i="11"/>
  <c r="AY368" i="11"/>
  <c r="AY367" i="11"/>
  <c r="AY334" i="11"/>
  <c r="AY339" i="11" s="1"/>
  <c r="AY321" i="11"/>
  <c r="AY327" i="11" s="1"/>
  <c r="AY328" i="11" l="1"/>
  <c r="AY338" i="11"/>
  <c r="AY330" i="11"/>
  <c r="AY323" i="11"/>
  <c r="AY331" i="11"/>
  <c r="AY324" i="11"/>
  <c r="AY332" i="11"/>
  <c r="AY398" i="11"/>
  <c r="AY399" i="11"/>
  <c r="AY329" i="11"/>
  <c r="AY340" i="11"/>
  <c r="AY322" i="11"/>
  <c r="AY341" i="11"/>
  <c r="AY325" i="11"/>
  <c r="AY333" i="11"/>
  <c r="AY326" i="11"/>
  <c r="AY336" i="11"/>
  <c r="AY337" i="11"/>
  <c r="AY70" i="11"/>
  <c r="AY66" i="11"/>
  <c r="AY75" i="11"/>
  <c r="AY73" i="11"/>
  <c r="AY77" i="11"/>
  <c r="AY74" i="11"/>
  <c r="AY72" i="11"/>
  <c r="AY335" i="11"/>
  <c r="AY214" i="11"/>
  <c r="AY208" i="11"/>
  <c r="AY212" i="11" s="1"/>
  <c r="AY206" i="11"/>
  <c r="AY203" i="11"/>
  <c r="AY202" i="11"/>
  <c r="AY201" i="11"/>
  <c r="AY200" i="11"/>
  <c r="AY207" i="11" s="1"/>
  <c r="AY195" i="11"/>
  <c r="AY196" i="11" s="1"/>
  <c r="AY190" i="11"/>
  <c r="AY192" i="11" s="1"/>
  <c r="AY180" i="11"/>
  <c r="AY187" i="11" s="1"/>
  <c r="AY173" i="11"/>
  <c r="AY177"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3" i="11" s="1"/>
  <c r="AY112" i="11"/>
  <c r="AY115" i="11" s="1"/>
  <c r="AY99" i="11"/>
  <c r="AY101" i="11" s="1"/>
  <c r="AY98" i="11"/>
  <c r="AY102" i="11"/>
  <c r="AY104" i="11" s="1"/>
  <c r="AY144" i="11" l="1"/>
  <c r="AY142" i="11"/>
  <c r="AY154" i="11"/>
  <c r="AY145" i="11"/>
  <c r="AY175" i="11"/>
  <c r="AY179" i="11"/>
  <c r="AY135" i="11"/>
  <c r="AY211" i="11"/>
  <c r="AY140" i="11"/>
  <c r="AY193" i="11"/>
  <c r="AY128" i="11"/>
  <c r="AY163" i="11"/>
  <c r="AY209" i="11"/>
  <c r="AY129" i="11"/>
  <c r="AY164" i="11"/>
  <c r="AY174" i="11"/>
  <c r="AY210" i="11"/>
  <c r="AY130" i="11"/>
  <c r="AY178" i="11"/>
  <c r="AY213" i="11"/>
  <c r="AY155" i="11"/>
  <c r="AY141" i="11"/>
  <c r="AY205" i="11"/>
  <c r="AY120" i="11"/>
  <c r="AY113" i="11"/>
  <c r="AY116" i="11"/>
  <c r="AY117" i="11"/>
  <c r="AY126" i="11"/>
  <c r="AY152" i="11"/>
  <c r="AY171" i="11"/>
  <c r="AY121" i="11"/>
  <c r="AY114" i="11"/>
  <c r="AY124" i="11"/>
  <c r="AY125" i="11"/>
  <c r="AY151" i="11"/>
  <c r="AY100" i="11"/>
  <c r="AY118" i="11"/>
  <c r="AY119" i="11"/>
  <c r="AY153" i="11"/>
  <c r="AY204" i="11"/>
  <c r="AY176" i="11"/>
  <c r="AY198"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85" i="11"/>
  <c r="AY78" i="11"/>
  <c r="AY87" i="11" s="1"/>
  <c r="AY44" i="11"/>
  <c r="AY52" i="11" s="1"/>
  <c r="AY89" i="11" l="1"/>
  <c r="AY90" i="11"/>
  <c r="AY80" i="11"/>
  <c r="AY81" i="11"/>
  <c r="AY82" i="11"/>
  <c r="AY83" i="11"/>
  <c r="AY84" i="11"/>
  <c r="AY63" i="11"/>
  <c r="AY96" i="11"/>
  <c r="AY97" i="11"/>
  <c r="AY91" i="11"/>
  <c r="AY49"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<sst xmlns="http://schemas.openxmlformats.org/spreadsheetml/2006/main" count="1332" uniqueCount="684">
  <si>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</si>
  <si>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</si>
  <si>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</si>
  <si>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</si>
  <si>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</si>
  <si>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</si>
  <si>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</si>
  <si>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</si>
  <si>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</si>
  <si>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</si>
  <si>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</si>
  <si>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</si>
  <si>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</si>
  <si>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</si>
  <si>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</si>
  <si>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</si>
  <si>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</si>
  <si>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</si>
  <si>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</si>
  <si>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</si>
  <si>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</si>
  <si>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</si>
  <si>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</si>
  <si>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</si>
  <si>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</si>
  <si>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</si>
  <si>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</si>
  <si>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</si>
  <si>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</si>
  <si>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</si>
  <si>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</si>
  <si>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</si>
  <si>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</si>
  <si>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</si>
  <si>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</si>
  <si>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</si>
  <si>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</si>
  <si>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</si>
  <si>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</si>
  <si>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</si>
  <si>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</si>
  <si>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</si>
  <si>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</si>
  <si>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</si>
  <si>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</si>
  <si>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</si>
  <si>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</si>
  <si>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</si>
  <si>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</si>
  <si>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</si>
  <si>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</si>
  <si>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</si>
  <si>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</si>
  <si>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</si>
  <si>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</si>
  <si>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</si>
  <si>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</si>
  <si>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</si>
  <si>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</si>
  <si>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</si>
  <si>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</si>
  <si>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</si>
  <si>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</si>
  <si>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</si>
  <si>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</si>
  <si>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</si>
  <si>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</si>
  <si>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</si>
  <si>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</si>
  <si>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</si>
  <si>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</si>
  <si>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</si>
  <si>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</si>
  <si>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</si>
  <si>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</si>
  <si>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</si>
  <si>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</si>
  <si>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</si>
  <si>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</si>
  <si>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</si>
  <si>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</si>
  <si>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</si>
  <si>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</si>
  <si>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</si>
  <si>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</si>
  <si>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</si>
  <si>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</si>
  <si>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</si>
  <si>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</si>
  <si>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</si>
  <si>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</si>
  <si>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</si>
  <si>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</si>
  <si>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</si>
  <si>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</si>
  <si>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</si>
  <si>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</si>
  <si>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</si>
  <si>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</si>
  <si>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</si>
  <si>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</si>
  <si>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</si>
  <si>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</si>
  <si>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</si>
  <si>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</si>
  <si>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</si>
  <si>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</si>
  <si>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</si>
  <si>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</si>
  <si>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</si>
  <si>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</si>
  <si>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</si>
  <si>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</si>
  <si>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</si>
  <si>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</si>
  <si>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</si>
  <si>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</si>
  <si>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</si>
  <si>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</si>
  <si>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</si>
  <si>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</si>
  <si>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</si>
  <si>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</si>
  <si>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</si>
  <si>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</si>
  <si>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</si>
  <si>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</si>
  <si>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</si>
  <si>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</si>
  <si>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</si>
  <si>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</si>
  <si>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</si>
  <si>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</si>
  <si>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</si>
  <si>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</si>
  <si>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</si>
  <si>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</si>
  <si>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</si>
  <si>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</si>
  <si>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</si>
  <si>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</si>
  <si>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</si>
  <si>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</si>
  <si>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</si>
  <si>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</si>
  <si>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</si>
  <si>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</si>
  <si>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</si>
  <si>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</si>
  <si>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</si>
  <si>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</si>
  <si>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</si>
  <si>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</si>
  <si>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</si>
  <si>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</si>
  <si>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</si>
  <si>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</si>
  <si>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</si>
  <si>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</si>
  <si>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</si>
  <si>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</si>
  <si>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</si>
  <si>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</si>
  <si>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</si>
  <si>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</si>
  <si>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</si>
  <si>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</si>
  <si>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</si>
  <si>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</si>
  <si>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</si>
  <si>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</si>
  <si>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</si>
  <si>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</si>
  <si>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</si>
  <si>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</si>
  <si>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</si>
  <si>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</si>
  <si>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</si>
  <si>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</si>
  <si>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</si>
  <si>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</si>
  <si>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</si>
  <si>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</si>
  <si>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</si>
  <si>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</si>
  <si>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</si>
  <si>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</si>
  <si>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</si>
  <si>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</si>
  <si>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</si>
  <si>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</si>
  <si>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</si>
  <si>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</si>
  <si>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</si>
  <si>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</si>
  <si>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</si>
  <si>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</si>
  <si>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</si>
  <si>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</si>
  <si>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</si>
  <si>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</si>
  <si>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</si>
  <si>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</si>
  <si>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</si>
  <si>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</si>
  <si>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</si>
  <si>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</si>
  <si>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</si>
  <si>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</si>
  <si>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</si>
  <si>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</si>
  <si>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</si>
  <si>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</si>
  <si>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</si>
  <si>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</si>
  <si>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</si>
  <si>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</si>
  <si>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</si>
  <si>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</si>
  <si>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</si>
  <si>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</si>
  <si>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</si>
  <si>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</si>
  <si>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</si>
  <si>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</si>
  <si>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</si>
  <si>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</si>
  <si>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</si>
  <si>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</si>
  <si>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</si>
  <si>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</si>
  <si>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</si>
  <si>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</si>
  <si>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</si>
  <si>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</si>
  <si>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</si>
  <si>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</si>
  <si>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</si>
  <si>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</si>
  <si>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</si>
  <si>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</si>
  <si>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</si>
  <si>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</si>
  <si>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</si>
  <si>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</si>
  <si>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</si>
  <si>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</si>
  <si>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</si>
  <si>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</si>
  <si>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</si>
  <si>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</si>
  <si>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</si>
  <si>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</si>
  <si>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</si>
  <si>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</si>
  <si>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</si>
  <si>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</si>
  <si>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</si>
  <si>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</si>
  <si>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</si>
  <si>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</si>
  <si>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</si>
  <si>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</si>
  <si>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</si>
  <si>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</si>
  <si>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</si>
  <si>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</si>
  <si>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</si>
  <si>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</si>
  <si>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</si>
  <si>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</si>
  <si>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</si>
  <si>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</si>
  <si>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</si>
  <si>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</si>
  <si>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</si>
  <si>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</si>
  <si>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</si>
  <si>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</si>
  <si>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</si>
  <si>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</si>
  <si>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</si>
  <si>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</si>
  <si>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</si>
  <si>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</si>
  <si>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</si>
  <si>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</si>
  <si>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</si>
  <si>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</si>
  <si>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</si>
  <si>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</si>
  <si>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</si>
  <si>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</si>
  <si>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</si>
  <si>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</si>
  <si>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</si>
  <si>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</si>
  <si>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</si>
  <si>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</si>
  <si>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</si>
  <si>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</si>
  <si>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</si>
  <si>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</si>
  <si>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</si>
  <si>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</si>
  <si>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</si>
  <si>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</si>
  <si>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</si>
  <si>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</si>
  <si>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</si>
  <si>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</si>
  <si>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</si>
  <si>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</si>
  <si>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</si>
  <si>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</si>
  <si>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</si>
  <si>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</si>
  <si>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</si>
  <si>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</si>
  <si>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</si>
  <si>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</si>
  <si>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</si>
  <si>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</si>
  <si>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</si>
  <si>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</si>
  <si>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</si>
  <si>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</si>
  <si>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</si>
  <si>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</si>
  <si>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</si>
  <si>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</si>
  <si>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</si>
  <si>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</si>
  <si>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</si>
  <si>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</si>
  <si>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</si>
  <si>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</si>
  <si>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</si>
  <si>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</si>
  <si>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</si>
  <si>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</si>
  <si>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</si>
  <si>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</si>
  <si>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</si>
  <si>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</si>
  <si>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</si>
  <si>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</si>
  <si>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</si>
  <si>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</si>
  <si>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</si>
  <si>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</si>
  <si>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</si>
  <si>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</si>
  <si>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</si>
  <si>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</si>
  <si>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</si>
  <si>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</si>
  <si>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</si>
  <si>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</si>
  <si>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</si>
  <si>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</si>
  <si>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</si>
  <si>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</si>
  <si>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</si>
  <si>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</si>
  <si>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</si>
  <si>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</si>
  <si>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</si>
  <si>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</si>
  <si>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</si>
  <si>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</si>
  <si>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</si>
  <si>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</si>
  <si>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</si>
  <si>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</si>
  <si>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</si>
  <si>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</si>
  <si>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</si>
  <si>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</si>
  <si>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</si>
  <si>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</si>
  <si>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</si>
  <si>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</si>
  <si>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</si>
  <si>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</si>
  <si>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</si>
  <si>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</si>
  <si>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</si>
  <si>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</si>
  <si>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</si>
  <si>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</si>
  <si>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</si>
  <si>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</si>
  <si>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</si>
  <si>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</si>
  <si>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</si>
  <si>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</si>
  <si>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</si>
  <si>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</si>
  <si>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</si>
  <si>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</si>
  <si>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</si>
  <si>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</si>
  <si>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</si>
  <si>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</si>
  <si>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</si>
  <si>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</si>
  <si>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</si>
  <si>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</si>
  <si>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</si>
  <si>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</si>
  <si>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</si>
  <si>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</si>
  <si>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</si>
  <si>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</si>
  <si>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</si>
  <si>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</si>
  <si>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</si>
  <si>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</si>
  <si>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</si>
  <si>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</si>
  <si>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</si>
  <si>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</si>
  <si>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</si>
  <si>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</si>
  <si>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</si>
  <si>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</si>
  <si>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</si>
  <si>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</si>
  <si>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</si>
  <si>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</si>
  <si>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</si>
  <si>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</si>
  <si>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</si>
  <si>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</si>
  <si>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</si>
  <si>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</si>
  <si>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</si>
  <si>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</si>
  <si>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</si>
  <si>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</si>
  <si>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</si>
  <si>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</si>
  <si>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</si>
  <si>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</si>
  <si>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</si>
  <si>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</si>
  <si>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</si>
  <si>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</si>
  <si>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</si>
  <si>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</si>
  <si>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</si>
  <si>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</si>
  <si>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</si>
  <si>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</si>
  <si>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</si>
  <si>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</si>
  <si>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</si>
  <si>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</si>
  <si>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</si>
  <si>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</si>
  <si>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</si>
  <si>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</si>
  <si>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</si>
  <si>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</si>
  <si>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</si>
  <si>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</si>
  <si>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</si>
  <si>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</si>
  <si>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</si>
  <si>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</si>
  <si>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</si>
  <si>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</si>
  <si>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</si>
  <si>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</si>
  <si>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</si>
  <si>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</si>
  <si>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</si>
  <si>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</si>
  <si>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</si>
  <si>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</si>
  <si>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</si>
  <si>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</si>
  <si>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</si>
  <si>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</si>
  <si>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</si>
  <si>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</si>
  <si>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</si>
  <si>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</si>
  <si>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</si>
  <si>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</si>
  <si>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</si>
  <si>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</si>
  <si>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</si>
  <si>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</si>
  <si>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</si>
  <si>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</si>
  <si>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</si>
  <si>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</si>
  <si>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</si>
  <si>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</si>
  <si>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</si>
  <si>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</si>
  <si>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</si>
  <si>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</si>
  <si>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</si>
  <si>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</si>
  <si>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</si>
  <si>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</si>
  <si>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</si>
  <si>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</si>
  <si>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</si>
  <si>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</si>
  <si>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</si>
  <si>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</si>
  <si>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</si>
  <si>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</si>
  <si>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</si>
  <si>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</si>
  <si>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</si>
  <si>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</si>
  <si>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</si>
  <si>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</si>
  <si>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</si>
  <si>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</si>
  <si>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</si>
  <si>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</si>
  <si>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</si>
  <si>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</si>
  <si>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</si>
  <si>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</si>
  <si>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</si>
  <si>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</si>
  <si>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</si>
  <si>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</si>
  <si>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</si>
  <si>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</si>
  <si>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</si>
  <si>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</si>
  <si>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</si>
  <si>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</si>
  <si>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</si>
  <si>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</si>
  <si>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</si>
  <si>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</si>
  <si>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</si>
  <si>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</si>
  <si>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</si>
  <si>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</si>
  <si>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</si>
  <si>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</si>
  <si>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</si>
  <si>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</si>
  <si>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</si>
  <si>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</si>
  <si>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</si>
  <si>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</si>
  <si>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</si>
  <si>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</si>
  <si>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</si>
  <si>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</si>
  <si>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</si>
  <si>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</si>
  <si>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</si>
  <si>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</si>
  <si>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</si>
  <si>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</si>
  <si>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</si>
  <si>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</si>
  <si>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</si>
  <si>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</si>
  <si>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</si>
  <si>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</si>
  <si>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</si>
  <si>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</si>
  <si>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</si>
  <si>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</si>
  <si>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</si>
  <si>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</si>
  <si>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</si>
  <si>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</si>
  <si>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</si>
  <si>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</si>
  <si>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</si>
  <si>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</si>
  <si>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</si>
  <si>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</si>
  <si>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</si>
  <si>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</si>
  <si>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</si>
  <si>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</si>
  <si>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</si>
  <si>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</si>
  <si>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</si>
  <si>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</si>
  <si>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</si>
  <si>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</si>
  <si>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</si>
  <si>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</si>
  <si>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</si>
  <si>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</si>
  <si>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</si>
  <si>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</si>
  <si>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</si>
  <si>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</si>
  <si>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</si>
  <si>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</si>
  <si>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地方環境事務所電子政府システム維持管理更新費</t>
  </si>
  <si>
    <t>自然環境局</t>
  </si>
  <si>
    <t>平成15年度</t>
  </si>
  <si>
    <t>終了予定なし</t>
  </si>
  <si>
    <t>国立公園課</t>
  </si>
  <si>
    <t>自然公園法第10条、20条、21条等</t>
  </si>
  <si>
    <t>・電子政府構築計画（平成15年７月（平成16年６月改訂））
・行政ポータルサイトの整備方針（平成16年３月：各府省情報化統括責任者（CIO）連絡会議決定）
・環境省デジタル・ガバメント中長期計画（平成30年６月18日）</t>
  </si>
  <si>
    <t>平成15年７月（平成16年６月改訂）に決定された「電子政府構築計画」に基づき、申請処理の効率化並びに行政サービス及び業務効率化を図り、国民等の申請・届出手続の利便性を向上させるため、国立公園業務管理システム（以下「業務システム｝という）の適切な維持及び必要な更新を実施する。</t>
  </si>
  <si>
    <t>-</t>
  </si>
  <si>
    <t>システムを円滑に運営し、全国の自然公園法事務処理を滞りなく実施する。</t>
  </si>
  <si>
    <t>システムを使用した年間の許認可（協議）・届出処理件数</t>
  </si>
  <si>
    <t>システムに支障が生じ、通常の事務処理に支障を来した日数</t>
  </si>
  <si>
    <t>執行額／運用日数　　　　　　　　　　　　　　</t>
    <phoneticPr fontId="5"/>
  </si>
  <si>
    <t>万円</t>
  </si>
  <si>
    <t>百万円/日</t>
    <phoneticPr fontId="5"/>
  </si>
  <si>
    <t>14/365</t>
  </si>
  <si>
    <t>9/366</t>
  </si>
  <si>
    <t>／　</t>
    <phoneticPr fontId="5"/>
  </si>
  <si>
    <t>　　/</t>
    <phoneticPr fontId="5"/>
  </si>
  <si>
    <t>／　　　　　　　　　　　　　　</t>
    <phoneticPr fontId="5"/>
  </si>
  <si>
    <t>／　　　　　　　　　　　　　　</t>
    <phoneticPr fontId="5"/>
  </si>
  <si>
    <t>　　/</t>
    <phoneticPr fontId="5"/>
  </si>
  <si>
    <t>165</t>
  </si>
  <si>
    <t>174</t>
  </si>
  <si>
    <t>202</t>
  </si>
  <si>
    <t>196</t>
  </si>
  <si>
    <t>198</t>
  </si>
  <si>
    <t>188</t>
  </si>
  <si>
    <t>201</t>
  </si>
  <si>
    <t>208</t>
  </si>
  <si>
    <t>○</t>
  </si>
  <si>
    <t>当省の出先機関である地方環境事務所等に対して国民等から提出される自然公園法に基づく国立公園にかかる各種申請、届出等に係る業務の効率化及び関連する業務システムの効率的な運営を確保し、国民等に対する行政サービスの一層の向上を図っている。また、業務システムでは、自然公園法の申請を受付・処理し、許認可に関する内容をデータベース化し、国立公園業務を遂行する上で不可欠なものとなっている。平成27年度に政府共通プラットフォームへの移行を完了し、平成28年度から当該プラットフォーム移行後の維持管理、運用保守及び必要な改修を行っている。また、令和３年度には第二期政府共通プラットフォームへの移行を完了し、引き続き業務システムの維持管理、運用保守及び必要な改修を行っている。</t>
    <rPh sb="235" eb="237">
      <t>イコウ</t>
    </rPh>
    <rPh sb="272" eb="275">
      <t>ダイニキ</t>
    </rPh>
    <rPh sb="275" eb="279">
      <t>セイフキョウツウ</t>
    </rPh>
    <rPh sb="289" eb="291">
      <t>イコウ</t>
    </rPh>
    <rPh sb="292" eb="294">
      <t>カンリョウ</t>
    </rPh>
    <rPh sb="296" eb="297">
      <t>ヒ</t>
    </rPh>
    <rPh sb="298" eb="299">
      <t>ツヅ</t>
    </rPh>
    <rPh sb="300" eb="302">
      <t>ギョウム</t>
    </rPh>
    <rPh sb="307" eb="311">
      <t>イジカンリ</t>
    </rPh>
    <rPh sb="312" eb="316">
      <t>ウンヨウホシュ</t>
    </rPh>
    <rPh sb="316" eb="317">
      <t>オヨ</t>
    </rPh>
    <rPh sb="318" eb="320">
      <t>ヒツヨウ</t>
    </rPh>
    <rPh sb="321" eb="323">
      <t>カイシュウ</t>
    </rPh>
    <rPh sb="324" eb="325">
      <t>オコナ</t>
    </rPh>
    <phoneticPr fontId="5"/>
  </si>
  <si>
    <t>-</t>
    <phoneticPr fontId="5"/>
  </si>
  <si>
    <t>システム関係予算としてデジタル庁に一括計上</t>
    <rPh sb="4" eb="8">
      <t>カンケイヨサン</t>
    </rPh>
    <rPh sb="15" eb="16">
      <t>チョウ</t>
    </rPh>
    <rPh sb="17" eb="21">
      <t>イッカツケイジョウ</t>
    </rPh>
    <phoneticPr fontId="5"/>
  </si>
  <si>
    <t>44/365</t>
    <phoneticPr fontId="5"/>
  </si>
  <si>
    <t>システム運用実績</t>
    <phoneticPr fontId="5"/>
  </si>
  <si>
    <t>５．生物多様性の保全と自然との共生の推進</t>
    <phoneticPr fontId="5"/>
  </si>
  <si>
    <t>有</t>
  </si>
  <si>
    <t>国立公園を保護管理する上で、許認可業務の効率的実施が申請者からも強く求められている。</t>
    <phoneticPr fontId="5"/>
  </si>
  <si>
    <t>国立公園内の申請等を処理するものであり、国が実施している。国立公園の管理は自然公園法に基づき環境大臣が行うものであり、国が実施すべき事業である。</t>
    <phoneticPr fontId="5"/>
  </si>
  <si>
    <t>国立公園内の許認可業務の効率的実施は、国を代表する傑出した自然の風景地である国立公園の保護管理の強化に繋がる。</t>
    <phoneticPr fontId="5"/>
  </si>
  <si>
    <t>‐</t>
  </si>
  <si>
    <t>当システムの運用保守が滞りなく実施できていることで、例年とほぼ同水準の許認可・届出件数を処理することができており、国立公園業務の円滑化、効率化に寄与できている。国民等が国に提出する各種申請等に対して効率的な処理を確保するために必要なシステムであり、引き続き機能を維持していく必要がある。</t>
    <phoneticPr fontId="5"/>
  </si>
  <si>
    <t>今後の運用経費について引き続き経費削減に努める。</t>
    <phoneticPr fontId="5"/>
  </si>
  <si>
    <t>システムの維持管理や運用保守に必要な費用について支払われている。</t>
    <rPh sb="5" eb="9">
      <t>イジカンリ</t>
    </rPh>
    <phoneticPr fontId="5"/>
  </si>
  <si>
    <t>改修についてはこれまで毎年、最低限の内容修正をその都度行ってきたが、今後は、制度改正等に合わせ数年ごとにまとめて行うこととした。</t>
    <phoneticPr fontId="5"/>
  </si>
  <si>
    <t>滞りなくシステムの運用保守を実施し、国立公園管理の効率化に寄与している。</t>
    <phoneticPr fontId="5"/>
  </si>
  <si>
    <t>大量の申請情報を効率的に整理把握するため、システムによる管理体制が必要不可欠である。</t>
    <phoneticPr fontId="5"/>
  </si>
  <si>
    <t>例年と同水準となっており、見込みに見合ったものとなっている。</t>
    <phoneticPr fontId="5"/>
  </si>
  <si>
    <t>システムにより国立公園業務が円滑かつ適正に行われているものであり、十分に活用されている。</t>
    <phoneticPr fontId="5"/>
  </si>
  <si>
    <t>人件費等</t>
    <rPh sb="0" eb="4">
      <t>ジンケンヒトウ</t>
    </rPh>
    <phoneticPr fontId="5"/>
  </si>
  <si>
    <t>消費税</t>
    <rPh sb="0" eb="3">
      <t>ショウヒゼイ</t>
    </rPh>
    <phoneticPr fontId="5"/>
  </si>
  <si>
    <t>１者しか実施することが出来ない性質の事業を除き、一般競争入札による調達を通じて競争性が確保されている。
随意契約案件については、システムの運用者以外には実施することが出来ない性質の事業であり、やむを得ない。</t>
    <phoneticPr fontId="5"/>
  </si>
  <si>
    <t>システムの改修</t>
    <rPh sb="5" eb="7">
      <t>カイシュウ</t>
    </rPh>
    <phoneticPr fontId="5"/>
  </si>
  <si>
    <t>システムの保守運用</t>
    <rPh sb="5" eb="9">
      <t>ホシュウンヨウ</t>
    </rPh>
    <phoneticPr fontId="5"/>
  </si>
  <si>
    <t>株式会社セック</t>
    <rPh sb="0" eb="4">
      <t>カブシキカイシャ</t>
    </rPh>
    <phoneticPr fontId="5"/>
  </si>
  <si>
    <t>令和３年度国立公園業務管理システムの第二期政府共通プラットフォーム移行に係る改修業務</t>
    <rPh sb="0" eb="2">
      <t>レイワ</t>
    </rPh>
    <rPh sb="3" eb="5">
      <t>ネンド</t>
    </rPh>
    <rPh sb="5" eb="9">
      <t>コクリツコウエン</t>
    </rPh>
    <rPh sb="9" eb="13">
      <t>ギョウムカンリ</t>
    </rPh>
    <rPh sb="18" eb="21">
      <t>ダイニキ</t>
    </rPh>
    <rPh sb="21" eb="25">
      <t>セイフキョウツウ</t>
    </rPh>
    <rPh sb="33" eb="35">
      <t>イコウ</t>
    </rPh>
    <rPh sb="36" eb="37">
      <t>カカ</t>
    </rPh>
    <rPh sb="38" eb="40">
      <t>カイシュウ</t>
    </rPh>
    <rPh sb="40" eb="42">
      <t>ギョウム</t>
    </rPh>
    <phoneticPr fontId="5"/>
  </si>
  <si>
    <t>令和３年度国立公園業務管理システム自然公園法等の一部改正に係る改修業務</t>
    <rPh sb="0" eb="2">
      <t>レイワ</t>
    </rPh>
    <rPh sb="3" eb="5">
      <t>ネンド</t>
    </rPh>
    <rPh sb="5" eb="9">
      <t>コクリツコウエン</t>
    </rPh>
    <rPh sb="9" eb="13">
      <t>ギョウムカンリ</t>
    </rPh>
    <rPh sb="17" eb="19">
      <t>シゼン</t>
    </rPh>
    <rPh sb="19" eb="21">
      <t>コウエン</t>
    </rPh>
    <rPh sb="21" eb="22">
      <t>ホウ</t>
    </rPh>
    <rPh sb="22" eb="23">
      <t>トウ</t>
    </rPh>
    <rPh sb="24" eb="26">
      <t>イチブ</t>
    </rPh>
    <rPh sb="26" eb="28">
      <t>カイセイ</t>
    </rPh>
    <rPh sb="29" eb="30">
      <t>カカ</t>
    </rPh>
    <rPh sb="31" eb="33">
      <t>カイシュウ</t>
    </rPh>
    <rPh sb="33" eb="35">
      <t>ギョウム</t>
    </rPh>
    <phoneticPr fontId="5"/>
  </si>
  <si>
    <t>C</t>
  </si>
  <si>
    <t>令和３年度から令和７年度までの国立公園業務管理システムの運用支援等業務</t>
    <rPh sb="0" eb="2">
      <t>レイワ</t>
    </rPh>
    <rPh sb="3" eb="5">
      <t>ネンド</t>
    </rPh>
    <rPh sb="7" eb="9">
      <t>レイワ</t>
    </rPh>
    <rPh sb="10" eb="12">
      <t>ネンド</t>
    </rPh>
    <rPh sb="15" eb="19">
      <t>コクリツコウエン</t>
    </rPh>
    <rPh sb="19" eb="23">
      <t>ギョウムカンリ</t>
    </rPh>
    <rPh sb="28" eb="30">
      <t>ウンヨウ</t>
    </rPh>
    <rPh sb="30" eb="32">
      <t>シエン</t>
    </rPh>
    <rPh sb="32" eb="33">
      <t>トウ</t>
    </rPh>
    <rPh sb="33" eb="35">
      <t>ギョウム</t>
    </rPh>
    <phoneticPr fontId="5"/>
  </si>
  <si>
    <t>システムの適切な維持管理や運用保守に必要な最低限の経費となっている。</t>
    <rPh sb="5" eb="7">
      <t>テキセツ</t>
    </rPh>
    <rPh sb="8" eb="12">
      <t>イジカンリ</t>
    </rPh>
    <rPh sb="18" eb="20">
      <t>ヒツヨウ</t>
    </rPh>
    <rPh sb="21" eb="24">
      <t>サイテイゲン</t>
    </rPh>
    <rPh sb="25" eb="27">
      <t>ケイヒ</t>
    </rPh>
    <phoneticPr fontId="5"/>
  </si>
  <si>
    <t>プラットフォームの移行</t>
    <rPh sb="9" eb="11">
      <t>イコウ</t>
    </rPh>
    <phoneticPr fontId="5"/>
  </si>
  <si>
    <t>業務システムの安定的な稼働</t>
    <rPh sb="0" eb="2">
      <t>ギョウム</t>
    </rPh>
    <rPh sb="7" eb="10">
      <t>アンテイテキ</t>
    </rPh>
    <rPh sb="11" eb="13">
      <t>カドウ</t>
    </rPh>
    <phoneticPr fontId="5"/>
  </si>
  <si>
    <t>国立公園にかかる各種申請、届出等に関する業務を対象に、その処理をシステム化することで、国立公園システム利用者の許認可業務効率化を支援する。</t>
    <rPh sb="17" eb="18">
      <t>カン</t>
    </rPh>
    <rPh sb="23" eb="25">
      <t>タイショウ</t>
    </rPh>
    <rPh sb="29" eb="31">
      <t>ショリ</t>
    </rPh>
    <rPh sb="36" eb="37">
      <t>カ</t>
    </rPh>
    <rPh sb="43" eb="45">
      <t>コクリツ</t>
    </rPh>
    <rPh sb="45" eb="47">
      <t>コウエン</t>
    </rPh>
    <rPh sb="51" eb="54">
      <t>リヨウシャ</t>
    </rPh>
    <rPh sb="55" eb="58">
      <t>キョニンカ</t>
    </rPh>
    <rPh sb="58" eb="60">
      <t>ギョウム</t>
    </rPh>
    <rPh sb="64" eb="66">
      <t>シエン</t>
    </rPh>
    <phoneticPr fontId="5"/>
  </si>
  <si>
    <t>A.株式会社セック</t>
    <rPh sb="2" eb="6">
      <t>カブシキカイシャ</t>
    </rPh>
    <phoneticPr fontId="5"/>
  </si>
  <si>
    <t>B.株式会社セック</t>
    <rPh sb="2" eb="6">
      <t>カブシキカイシャ</t>
    </rPh>
    <phoneticPr fontId="5"/>
  </si>
  <si>
    <t>C.株式会社セック</t>
    <rPh sb="2" eb="6">
      <t>カブシキカイシャ</t>
    </rPh>
    <phoneticPr fontId="5"/>
  </si>
  <si>
    <t>日</t>
    <phoneticPr fontId="5"/>
  </si>
  <si>
    <t>件</t>
    <rPh sb="0" eb="1">
      <t>ケン</t>
    </rPh>
    <phoneticPr fontId="5"/>
  </si>
  <si>
    <t>令和３年度から令和７年度までの国立公園業務管理システムの運用支援等業務</t>
    <phoneticPr fontId="5"/>
  </si>
  <si>
    <t>-</t>
    <phoneticPr fontId="5"/>
  </si>
  <si>
    <t>https://www.env.go.jp/guide/seisaku/index.html</t>
    <phoneticPr fontId="5"/>
  </si>
  <si>
    <t>目標5-2</t>
    <rPh sb="0" eb="2">
      <t>モクヒョウ</t>
    </rPh>
    <phoneticPr fontId="5"/>
  </si>
  <si>
    <t>課長　則久　雅司</t>
    <rPh sb="3" eb="5">
      <t>ノリヒサ</t>
    </rPh>
    <rPh sb="6" eb="8">
      <t>マサシ</t>
    </rPh>
    <phoneticPr fontId="5"/>
  </si>
  <si>
    <t>引き続き、システムの利便性の向上を検討するとともに、効率的なシステムの維持管理に努めること。</t>
    <phoneticPr fontId="5"/>
  </si>
  <si>
    <t>外部有識者点検対象外</t>
    <phoneticPr fontId="5"/>
  </si>
  <si>
    <t>安定的なシステムの保守運用に努めたい。</t>
    <rPh sb="0" eb="3">
      <t>アンテイテキ</t>
    </rPh>
    <rPh sb="9" eb="13">
      <t>ホシュウンヨウ</t>
    </rPh>
    <rPh sb="14" eb="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</si>
</sst>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8283</xdr:colOff>
      <xdr:row>269</xdr:row>
      <xdr:rowOff>16565</xdr:rowOff>
    </xdr:from>
    <xdr:to>
      <xdr:col>33</xdr:col>
      <xdr:colOff>95</xdr:colOff>
      <xdr:row>270</xdr:row>
      <xdr:rowOff>239537</xdr:rowOff>
    </xdr:to>
    <xdr:sp macro="" textlink="">
      <xdr:nvSpPr>
        <xdr:cNvPr id="2" name="正方形/長方形 1">
          <a:extLst>
            <a:ext uri="{FF2B5EF4-FFF2-40B4-BE49-F238E27FC236}">
              <a16:creationId xmlns:a16="http://schemas.microsoft.com/office/drawing/2014/main" id="{0CD25163-0715-4B35-A8A5-053136113FAF}"/>
            </a:ext>
          </a:extLst>
        </xdr:cNvPr>
        <xdr:cNvSpPr/>
      </xdr:nvSpPr>
      <xdr:spPr>
        <a:xfrm>
          <a:off x="4977848" y="36915587"/>
          <a:ext cx="1582073" cy="57912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19708</xdr:colOff>
      <xdr:row>275</xdr:row>
      <xdr:rowOff>261616</xdr:rowOff>
    </xdr:from>
    <xdr:to>
      <xdr:col>33</xdr:col>
      <xdr:colOff>6930</xdr:colOff>
      <xdr:row>278</xdr:row>
      <xdr:rowOff>78305</xdr:rowOff>
    </xdr:to>
    <xdr:sp macro="" textlink="">
      <xdr:nvSpPr>
        <xdr:cNvPr id="3" name="正方形/長方形 2">
          <a:extLst>
            <a:ext uri="{FF2B5EF4-FFF2-40B4-BE49-F238E27FC236}">
              <a16:creationId xmlns:a16="http://schemas.microsoft.com/office/drawing/2014/main" id="{CD1E3CE5-39C2-4CA1-AA76-177CAE02C19C}"/>
            </a:ext>
          </a:extLst>
        </xdr:cNvPr>
        <xdr:cNvSpPr/>
      </xdr:nvSpPr>
      <xdr:spPr>
        <a:xfrm>
          <a:off x="4989273" y="38104855"/>
          <a:ext cx="1577483" cy="8851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株式会社セック　</a:t>
          </a:r>
          <a:endParaRPr kumimoji="1" lang="en-US" altLang="ja-JP" sz="1100"/>
        </a:p>
        <a:p>
          <a:pPr algn="ctr"/>
          <a:r>
            <a:rPr kumimoji="1" lang="en-US" altLang="ja-JP" sz="1100">
              <a:solidFill>
                <a:sysClr val="windowText" lastClr="000000"/>
              </a:solidFill>
            </a:rPr>
            <a:t>5.4</a:t>
          </a:r>
          <a:r>
            <a:rPr kumimoji="1" lang="ja-JP" altLang="en-US" sz="1100">
              <a:solidFill>
                <a:sysClr val="windowText" lastClr="000000"/>
              </a:solidFill>
            </a:rPr>
            <a:t>百</a:t>
          </a:r>
          <a:r>
            <a:rPr kumimoji="1" lang="ja-JP" altLang="en-US" sz="1100"/>
            <a:t>万円</a:t>
          </a:r>
        </a:p>
      </xdr:txBody>
    </xdr:sp>
    <xdr:clientData/>
  </xdr:twoCellAnchor>
  <xdr:twoCellAnchor>
    <xdr:from>
      <xdr:col>38</xdr:col>
      <xdr:colOff>40842</xdr:colOff>
      <xdr:row>278</xdr:row>
      <xdr:rowOff>175935</xdr:rowOff>
    </xdr:from>
    <xdr:to>
      <xdr:col>45</xdr:col>
      <xdr:colOff>160732</xdr:colOff>
      <xdr:row>280</xdr:row>
      <xdr:rowOff>160647</xdr:rowOff>
    </xdr:to>
    <xdr:sp macro="" textlink="">
      <xdr:nvSpPr>
        <xdr:cNvPr id="4" name="大かっこ 3">
          <a:extLst>
            <a:ext uri="{FF2B5EF4-FFF2-40B4-BE49-F238E27FC236}">
              <a16:creationId xmlns:a16="http://schemas.microsoft.com/office/drawing/2014/main" id="{9357A5A6-34DB-4C86-BB45-67C2447AF4C7}"/>
            </a:ext>
          </a:extLst>
        </xdr:cNvPr>
        <xdr:cNvSpPr/>
      </xdr:nvSpPr>
      <xdr:spPr bwMode="auto">
        <a:xfrm>
          <a:off x="7594581" y="39087631"/>
          <a:ext cx="1511368" cy="697016"/>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システムの適切な運用保守</a:t>
          </a:r>
        </a:p>
      </xdr:txBody>
    </xdr:sp>
    <xdr:clientData/>
  </xdr:twoCellAnchor>
  <xdr:twoCellAnchor>
    <xdr:from>
      <xdr:col>29</xdr:col>
      <xdr:colOff>8282</xdr:colOff>
      <xdr:row>270</xdr:row>
      <xdr:rowOff>251336</xdr:rowOff>
    </xdr:from>
    <xdr:to>
      <xdr:col>29</xdr:col>
      <xdr:colOff>8282</xdr:colOff>
      <xdr:row>275</xdr:row>
      <xdr:rowOff>6667</xdr:rowOff>
    </xdr:to>
    <xdr:cxnSp macro="">
      <xdr:nvCxnSpPr>
        <xdr:cNvPr id="5" name="カギ線コネクタ 2">
          <a:extLst>
            <a:ext uri="{FF2B5EF4-FFF2-40B4-BE49-F238E27FC236}">
              <a16:creationId xmlns:a16="http://schemas.microsoft.com/office/drawing/2014/main" id="{682D777B-68CE-4FAA-BB2B-1C655C094100}"/>
            </a:ext>
          </a:extLst>
        </xdr:cNvPr>
        <xdr:cNvCxnSpPr/>
      </xdr:nvCxnSpPr>
      <xdr:spPr>
        <a:xfrm rot="5400000">
          <a:off x="5004932" y="37081860"/>
          <a:ext cx="1536092"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16001</xdr:colOff>
      <xdr:row>275</xdr:row>
      <xdr:rowOff>29132</xdr:rowOff>
    </xdr:from>
    <xdr:to>
      <xdr:col>47</xdr:col>
      <xdr:colOff>66260</xdr:colOff>
      <xdr:row>275</xdr:row>
      <xdr:rowOff>347869</xdr:rowOff>
    </xdr:to>
    <xdr:sp macro="" textlink="">
      <xdr:nvSpPr>
        <xdr:cNvPr id="6" name="テキスト ボックス 5">
          <a:extLst>
            <a:ext uri="{FF2B5EF4-FFF2-40B4-BE49-F238E27FC236}">
              <a16:creationId xmlns:a16="http://schemas.microsoft.com/office/drawing/2014/main" id="{555C17C7-E00E-4A27-8FE8-015E0ACDEDD1}"/>
            </a:ext>
          </a:extLst>
        </xdr:cNvPr>
        <xdr:cNvSpPr txBox="1"/>
      </xdr:nvSpPr>
      <xdr:spPr>
        <a:xfrm>
          <a:off x="7569740" y="37872371"/>
          <a:ext cx="1839303" cy="31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42</xdr:col>
      <xdr:colOff>1</xdr:colOff>
      <xdr:row>272</xdr:row>
      <xdr:rowOff>1</xdr:rowOff>
    </xdr:from>
    <xdr:to>
      <xdr:col>42</xdr:col>
      <xdr:colOff>8283</xdr:colOff>
      <xdr:row>275</xdr:row>
      <xdr:rowOff>1</xdr:rowOff>
    </xdr:to>
    <xdr:cxnSp macro="">
      <xdr:nvCxnSpPr>
        <xdr:cNvPr id="10" name="直線矢印コネクタ 9">
          <a:extLst>
            <a:ext uri="{FF2B5EF4-FFF2-40B4-BE49-F238E27FC236}">
              <a16:creationId xmlns:a16="http://schemas.microsoft.com/office/drawing/2014/main" id="{CA94937E-1CCB-4408-ACF4-6B4E971FE8D3}"/>
            </a:ext>
          </a:extLst>
        </xdr:cNvPr>
        <xdr:cNvCxnSpPr/>
      </xdr:nvCxnSpPr>
      <xdr:spPr>
        <a:xfrm flipH="1">
          <a:off x="8348871" y="36774784"/>
          <a:ext cx="8282" cy="1068456"/>
        </a:xfrm>
        <a:prstGeom prst="straightConnector1">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272</xdr:row>
      <xdr:rowOff>0</xdr:rowOff>
    </xdr:from>
    <xdr:to>
      <xdr:col>15</xdr:col>
      <xdr:colOff>198782</xdr:colOff>
      <xdr:row>275</xdr:row>
      <xdr:rowOff>0</xdr:rowOff>
    </xdr:to>
    <xdr:cxnSp macro="">
      <xdr:nvCxnSpPr>
        <xdr:cNvPr id="11" name="直線矢印コネクタ 10">
          <a:extLst>
            <a:ext uri="{FF2B5EF4-FFF2-40B4-BE49-F238E27FC236}">
              <a16:creationId xmlns:a16="http://schemas.microsoft.com/office/drawing/2014/main" id="{31548012-7B85-4FBE-8B3C-6119375E3E5E}"/>
            </a:ext>
          </a:extLst>
        </xdr:cNvPr>
        <xdr:cNvCxnSpPr/>
      </xdr:nvCxnSpPr>
      <xdr:spPr>
        <a:xfrm flipH="1">
          <a:off x="3172239" y="36774783"/>
          <a:ext cx="8282" cy="1068456"/>
        </a:xfrm>
        <a:prstGeom prst="straightConnector1">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6454</xdr:colOff>
      <xdr:row>275</xdr:row>
      <xdr:rowOff>273212</xdr:rowOff>
    </xdr:from>
    <xdr:to>
      <xdr:col>19</xdr:col>
      <xdr:colOff>192458</xdr:colOff>
      <xdr:row>278</xdr:row>
      <xdr:rowOff>89901</xdr:rowOff>
    </xdr:to>
    <xdr:sp macro="" textlink="">
      <xdr:nvSpPr>
        <xdr:cNvPr id="12" name="正方形/長方形 11">
          <a:extLst>
            <a:ext uri="{FF2B5EF4-FFF2-40B4-BE49-F238E27FC236}">
              <a16:creationId xmlns:a16="http://schemas.microsoft.com/office/drawing/2014/main" id="{4FE778FF-3C7F-47AB-9271-19A821BCB4E5}"/>
            </a:ext>
          </a:extLst>
        </xdr:cNvPr>
        <xdr:cNvSpPr/>
      </xdr:nvSpPr>
      <xdr:spPr>
        <a:xfrm>
          <a:off x="2391845" y="38116451"/>
          <a:ext cx="1577483" cy="8851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株式会社セック　</a:t>
          </a:r>
          <a:endParaRPr kumimoji="1" lang="en-US" altLang="ja-JP" sz="1100"/>
        </a:p>
        <a:p>
          <a:pPr algn="ctr"/>
          <a:r>
            <a:rPr kumimoji="1" lang="en-US" altLang="ja-JP" sz="1100">
              <a:solidFill>
                <a:sysClr val="windowText" lastClr="000000"/>
              </a:solidFill>
            </a:rPr>
            <a:t>31.9</a:t>
          </a:r>
          <a:r>
            <a:rPr kumimoji="1" lang="ja-JP" altLang="en-US" sz="1100">
              <a:solidFill>
                <a:sysClr val="windowText" lastClr="000000"/>
              </a:solidFill>
            </a:rPr>
            <a:t>百</a:t>
          </a:r>
          <a:r>
            <a:rPr kumimoji="1" lang="ja-JP" altLang="en-US" sz="1100"/>
            <a:t>万円</a:t>
          </a:r>
        </a:p>
      </xdr:txBody>
    </xdr:sp>
    <xdr:clientData/>
  </xdr:twoCellAnchor>
  <xdr:twoCellAnchor>
    <xdr:from>
      <xdr:col>38</xdr:col>
      <xdr:colOff>1486</xdr:colOff>
      <xdr:row>275</xdr:row>
      <xdr:rowOff>276525</xdr:rowOff>
    </xdr:from>
    <xdr:to>
      <xdr:col>45</xdr:col>
      <xdr:colOff>187491</xdr:colOff>
      <xdr:row>278</xdr:row>
      <xdr:rowOff>93214</xdr:rowOff>
    </xdr:to>
    <xdr:sp macro="" textlink="">
      <xdr:nvSpPr>
        <xdr:cNvPr id="13" name="正方形/長方形 12">
          <a:extLst>
            <a:ext uri="{FF2B5EF4-FFF2-40B4-BE49-F238E27FC236}">
              <a16:creationId xmlns:a16="http://schemas.microsoft.com/office/drawing/2014/main" id="{2594373E-B4DB-4AEF-96F1-503D4256E6CF}"/>
            </a:ext>
          </a:extLst>
        </xdr:cNvPr>
        <xdr:cNvSpPr/>
      </xdr:nvSpPr>
      <xdr:spPr>
        <a:xfrm>
          <a:off x="7555225" y="38119764"/>
          <a:ext cx="1577483" cy="8851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株式会社セック　</a:t>
          </a:r>
          <a:endParaRPr kumimoji="1" lang="en-US" altLang="ja-JP" sz="1100"/>
        </a:p>
        <a:p>
          <a:pPr algn="ctr"/>
          <a:r>
            <a:rPr kumimoji="1" lang="en-US" altLang="ja-JP" sz="1100">
              <a:solidFill>
                <a:sysClr val="windowText" lastClr="000000"/>
              </a:solidFill>
            </a:rPr>
            <a:t>6.5</a:t>
          </a:r>
          <a:r>
            <a:rPr kumimoji="1" lang="ja-JP" altLang="en-US" sz="1100">
              <a:solidFill>
                <a:sysClr val="windowText" lastClr="000000"/>
              </a:solidFill>
            </a:rPr>
            <a:t>百</a:t>
          </a:r>
          <a:r>
            <a:rPr kumimoji="1" lang="ja-JP" altLang="en-US" sz="1100"/>
            <a:t>万円</a:t>
          </a:r>
        </a:p>
      </xdr:txBody>
    </xdr:sp>
    <xdr:clientData/>
  </xdr:twoCellAnchor>
  <xdr:twoCellAnchor>
    <xdr:from>
      <xdr:col>16</xdr:col>
      <xdr:colOff>0</xdr:colOff>
      <xdr:row>271</xdr:row>
      <xdr:rowOff>347870</xdr:rowOff>
    </xdr:from>
    <xdr:to>
      <xdr:col>42</xdr:col>
      <xdr:colOff>8282</xdr:colOff>
      <xdr:row>272</xdr:row>
      <xdr:rowOff>8283</xdr:rowOff>
    </xdr:to>
    <xdr:cxnSp macro="">
      <xdr:nvCxnSpPr>
        <xdr:cNvPr id="15" name="直線コネクタ 14">
          <a:extLst>
            <a:ext uri="{FF2B5EF4-FFF2-40B4-BE49-F238E27FC236}">
              <a16:creationId xmlns:a16="http://schemas.microsoft.com/office/drawing/2014/main" id="{C2797C80-54EA-4D43-9435-E538BAC4E8F5}"/>
            </a:ext>
          </a:extLst>
        </xdr:cNvPr>
        <xdr:cNvCxnSpPr/>
      </xdr:nvCxnSpPr>
      <xdr:spPr>
        <a:xfrm flipV="1">
          <a:off x="3180522" y="36766500"/>
          <a:ext cx="5176630" cy="165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91102</xdr:colOff>
      <xdr:row>275</xdr:row>
      <xdr:rowOff>8283</xdr:rowOff>
    </xdr:from>
    <xdr:to>
      <xdr:col>34</xdr:col>
      <xdr:colOff>99392</xdr:colOff>
      <xdr:row>275</xdr:row>
      <xdr:rowOff>327020</xdr:rowOff>
    </xdr:to>
    <xdr:sp macro="" textlink="">
      <xdr:nvSpPr>
        <xdr:cNvPr id="17" name="テキスト ボックス 16">
          <a:extLst>
            <a:ext uri="{FF2B5EF4-FFF2-40B4-BE49-F238E27FC236}">
              <a16:creationId xmlns:a16="http://schemas.microsoft.com/office/drawing/2014/main" id="{39A34393-14B0-4D11-9B1E-787216CA6BC3}"/>
            </a:ext>
          </a:extLst>
        </xdr:cNvPr>
        <xdr:cNvSpPr txBox="1"/>
      </xdr:nvSpPr>
      <xdr:spPr>
        <a:xfrm>
          <a:off x="5060667" y="37851522"/>
          <a:ext cx="1797334" cy="31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24850</xdr:colOff>
      <xdr:row>275</xdr:row>
      <xdr:rowOff>16565</xdr:rowOff>
    </xdr:from>
    <xdr:to>
      <xdr:col>21</xdr:col>
      <xdr:colOff>41414</xdr:colOff>
      <xdr:row>275</xdr:row>
      <xdr:rowOff>335302</xdr:rowOff>
    </xdr:to>
    <xdr:sp macro="" textlink="">
      <xdr:nvSpPr>
        <xdr:cNvPr id="18" name="テキスト ボックス 17">
          <a:extLst>
            <a:ext uri="{FF2B5EF4-FFF2-40B4-BE49-F238E27FC236}">
              <a16:creationId xmlns:a16="http://schemas.microsoft.com/office/drawing/2014/main" id="{3D7E9529-116C-4EF0-B077-00447552D457}"/>
            </a:ext>
          </a:extLst>
        </xdr:cNvPr>
        <xdr:cNvSpPr txBox="1"/>
      </xdr:nvSpPr>
      <xdr:spPr>
        <a:xfrm>
          <a:off x="2410241" y="37859804"/>
          <a:ext cx="1805608" cy="31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一般競争（最低価格）</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49263</xdr:colOff>
      <xdr:row>278</xdr:row>
      <xdr:rowOff>154400</xdr:rowOff>
    </xdr:from>
    <xdr:to>
      <xdr:col>32</xdr:col>
      <xdr:colOff>172328</xdr:colOff>
      <xdr:row>280</xdr:row>
      <xdr:rowOff>246530</xdr:rowOff>
    </xdr:to>
    <xdr:sp macro="" textlink="">
      <xdr:nvSpPr>
        <xdr:cNvPr id="19" name="大かっこ 18">
          <a:extLst>
            <a:ext uri="{FF2B5EF4-FFF2-40B4-BE49-F238E27FC236}">
              <a16:creationId xmlns:a16="http://schemas.microsoft.com/office/drawing/2014/main" id="{CBDDCBEE-C66B-4F82-8141-BD99F4CD0CD8}"/>
            </a:ext>
          </a:extLst>
        </xdr:cNvPr>
        <xdr:cNvSpPr/>
      </xdr:nvSpPr>
      <xdr:spPr bwMode="auto">
        <a:xfrm>
          <a:off x="4531616" y="39229312"/>
          <a:ext cx="1378124" cy="78689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業務をより効率的に行うための機能の追加・改修</a:t>
          </a:r>
          <a:endParaRPr lang="ja-JP" altLang="ja-JP">
            <a:effectLst/>
          </a:endParaRPr>
        </a:p>
      </xdr:txBody>
    </xdr:sp>
    <xdr:clientData/>
  </xdr:twoCellAnchor>
  <xdr:twoCellAnchor>
    <xdr:from>
      <xdr:col>12</xdr:col>
      <xdr:colOff>39186</xdr:colOff>
      <xdr:row>278</xdr:row>
      <xdr:rowOff>190844</xdr:rowOff>
    </xdr:from>
    <xdr:to>
      <xdr:col>19</xdr:col>
      <xdr:colOff>159075</xdr:colOff>
      <xdr:row>280</xdr:row>
      <xdr:rowOff>175556</xdr:rowOff>
    </xdr:to>
    <xdr:sp macro="" textlink="">
      <xdr:nvSpPr>
        <xdr:cNvPr id="20" name="大かっこ 19">
          <a:extLst>
            <a:ext uri="{FF2B5EF4-FFF2-40B4-BE49-F238E27FC236}">
              <a16:creationId xmlns:a16="http://schemas.microsoft.com/office/drawing/2014/main" id="{C471F38A-35C9-492E-9109-B576044D4F9A}"/>
            </a:ext>
          </a:extLst>
        </xdr:cNvPr>
        <xdr:cNvSpPr/>
      </xdr:nvSpPr>
      <xdr:spPr bwMode="auto">
        <a:xfrm>
          <a:off x="2424577" y="39102540"/>
          <a:ext cx="1511368" cy="697016"/>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プラットフォームの移行作業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K668" sqref="K668"/>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604</v>
      </c>
      <c r="AK2" s="172"/>
      <c r="AL2" s="172"/>
      <c r="AM2" s="172"/>
      <c r="AN2" s="75" t="s">
        <v>283</v>
      </c>
      <c r="AO2" s="172">
        <v>21</v>
      </c>
      <c r="AP2" s="172"/>
      <c r="AQ2" s="172"/>
      <c r="AR2" s="76" t="s">
        <v>283</v>
      </c>
      <c r="AS2" s="173">
        <v>196</v>
      </c>
      <c r="AT2" s="173"/>
      <c r="AU2" s="173"/>
      <c r="AV2" s="75" t="str">
        <f>IF(AW2="","","-")</f>
        <v/>
      </c>
      <c r="AW2" s="174"/>
      <c r="AX2" s="174"/>
    </row>
    <row r="3" spans="1:50" ht="21" customHeight="1" thickBot="1" x14ac:dyDescent="0.25">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680</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82.5" customHeight="1" x14ac:dyDescent="0.2">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観光立国、国土強靱化施策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638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14</v>
      </c>
      <c r="Q13" s="217"/>
      <c r="R13" s="217"/>
      <c r="S13" s="217"/>
      <c r="T13" s="217"/>
      <c r="U13" s="217"/>
      <c r="V13" s="218"/>
      <c r="W13" s="216">
        <v>9</v>
      </c>
      <c r="X13" s="217"/>
      <c r="Y13" s="217"/>
      <c r="Z13" s="217"/>
      <c r="AA13" s="217"/>
      <c r="AB13" s="217"/>
      <c r="AC13" s="218"/>
      <c r="AD13" s="216">
        <v>46</v>
      </c>
      <c r="AE13" s="217"/>
      <c r="AF13" s="217"/>
      <c r="AG13" s="217"/>
      <c r="AH13" s="217"/>
      <c r="AI13" s="217"/>
      <c r="AJ13" s="218"/>
      <c r="AK13" s="216" t="s">
        <v>283</v>
      </c>
      <c r="AL13" s="217"/>
      <c r="AM13" s="217"/>
      <c r="AN13" s="217"/>
      <c r="AO13" s="217"/>
      <c r="AP13" s="217"/>
      <c r="AQ13" s="218"/>
      <c r="AR13" s="228" t="s">
        <v>283</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639</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639</v>
      </c>
      <c r="AL15" s="217"/>
      <c r="AM15" s="217"/>
      <c r="AN15" s="217"/>
      <c r="AO15" s="217"/>
      <c r="AP15" s="217"/>
      <c r="AQ15" s="218"/>
      <c r="AR15" s="216" t="s">
        <v>283</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639</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639</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14</v>
      </c>
      <c r="Q18" s="261"/>
      <c r="R18" s="261"/>
      <c r="S18" s="261"/>
      <c r="T18" s="261"/>
      <c r="U18" s="261"/>
      <c r="V18" s="262"/>
      <c r="W18" s="260">
        <f>SUM(W13:AC17)</f>
        <v>9</v>
      </c>
      <c r="X18" s="261"/>
      <c r="Y18" s="261"/>
      <c r="Z18" s="261"/>
      <c r="AA18" s="261"/>
      <c r="AB18" s="261"/>
      <c r="AC18" s="262"/>
      <c r="AD18" s="260">
        <f>SUM(AD13:AJ17)</f>
        <v>46</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13</v>
      </c>
      <c r="Q19" s="217"/>
      <c r="R19" s="217"/>
      <c r="S19" s="217"/>
      <c r="T19" s="217"/>
      <c r="U19" s="217"/>
      <c r="V19" s="218"/>
      <c r="W19" s="216">
        <v>9</v>
      </c>
      <c r="X19" s="217"/>
      <c r="Y19" s="217"/>
      <c r="Z19" s="217"/>
      <c r="AA19" s="217"/>
      <c r="AB19" s="217"/>
      <c r="AC19" s="218"/>
      <c r="AD19" s="216">
        <v>44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0.9285714285714286</v>
      </c>
      <c r="Q20" s="292"/>
      <c r="R20" s="292"/>
      <c r="S20" s="292"/>
      <c r="T20" s="292"/>
      <c r="U20" s="292"/>
      <c r="V20" s="292"/>
      <c r="W20" s="292">
        <f>IF(W18=0, "-", SUM(W19)/W18)</f>
        <v>1</v>
      </c>
      <c r="X20" s="292"/>
      <c r="Y20" s="292"/>
      <c r="Z20" s="292"/>
      <c r="AA20" s="292"/>
      <c r="AB20" s="292"/>
      <c r="AC20" s="292"/>
      <c r="AD20" s="292">
        <f>IF(AD18=0, "-", SUM(AD19)/AD18)</f>
        <v>0.95652173913043481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238</v>
      </c>
      <c r="H21" s="291"/>
      <c r="I21" s="291"/>
      <c r="J21" s="291"/>
      <c r="K21" s="291"/>
      <c r="L21" s="291"/>
      <c r="M21" s="291"/>
      <c r="N21" s="291"/>
      <c r="O21" s="291"/>
      <c r="P21" s="292">
        <f>IF(P19=0, "-", SUM(P19)/SUM(P13,P14))</f>
        <v>0.9285714285714286</v>
      </c>
      <c r="Q21" s="292"/>
      <c r="R21" s="292"/>
      <c r="S21" s="292"/>
      <c r="T21" s="292"/>
      <c r="U21" s="292"/>
      <c r="V21" s="292"/>
      <c r="W21" s="292">
        <f>IF(W19=0, "-", SUM(W19)/SUM(W13,W14))</f>
        <v>1</v>
      </c>
      <c r="X21" s="292"/>
      <c r="Y21" s="292"/>
      <c r="Z21" s="292"/>
      <c r="AA21" s="292"/>
      <c r="AB21" s="292"/>
      <c r="AC21" s="292"/>
      <c r="AD21" s="292">
        <f>IF(AD19=0, "-", SUM(AD19)/SUM(AD13,AD14))</f>
        <v>0.95652173913043481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589</v>
      </c>
      <c r="B22" s="301"/>
      <c r="C22" s="301"/>
      <c r="D22" s="301"/>
      <c r="E22" s="301"/>
      <c r="F22" s="302"/>
      <c r="G22" s="306" t="s">
        <v>228</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283</v>
      </c>
      <c r="H23" s="278"/>
      <c r="I23" s="278"/>
      <c r="J23" s="278"/>
      <c r="K23" s="278"/>
      <c r="L23" s="278"/>
      <c r="M23" s="278"/>
      <c r="N23" s="278"/>
      <c r="O23" s="279"/>
      <c r="P23" s="228" t="s">
        <v>639</v>
      </c>
      <c r="Q23" s="229"/>
      <c r="R23" s="229"/>
      <c r="S23" s="229"/>
      <c r="T23" s="229"/>
      <c r="U23" s="229"/>
      <c r="V23" s="280"/>
      <c r="W23" s="228" t="s">
        <v>283</v>
      </c>
      <c r="X23" s="229"/>
      <c r="Y23" s="229"/>
      <c r="Z23" s="229"/>
      <c r="AA23" s="229"/>
      <c r="AB23" s="229"/>
      <c r="AC23" s="280"/>
      <c r="AD23" s="281" t="s">
        <v>640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578</v>
      </c>
      <c r="B30" s="337"/>
      <c r="C30" s="337"/>
      <c r="D30" s="337"/>
      <c r="E30" s="337"/>
      <c r="F30" s="338"/>
      <c r="G30" s="339" t="s">
        <v>670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0" t="s">
        <v>414</v>
      </c>
      <c r="AR31" s="411"/>
      <c r="AS31" s="411"/>
      <c r="AT31" s="412"/>
      <c r="AU31" s="410" t="s">
        <v>590</v>
      </c>
      <c r="AV31" s="411"/>
      <c r="AW31" s="411"/>
      <c r="AX31" s="413"/>
    </row>
    <row r="32" spans="1:50" ht="23.25" customHeight="1" x14ac:dyDescent="0.2">
      <c r="A32" s="348"/>
      <c r="B32" s="317"/>
      <c r="C32" s="317"/>
      <c r="D32" s="317"/>
      <c r="E32" s="317"/>
      <c r="F32" s="318"/>
      <c r="G32" s="357" t="s">
        <v>669</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674</v>
      </c>
      <c r="AC32" s="371"/>
      <c r="AD32" s="371"/>
      <c r="AE32" s="372">
        <v>0</v>
      </c>
      <c r="AF32" s="372"/>
      <c r="AG32" s="372"/>
      <c r="AH32" s="372"/>
      <c r="AI32" s="372">
        <v>0</v>
      </c>
      <c r="AJ32" s="372"/>
      <c r="AK32" s="372"/>
      <c r="AL32" s="372"/>
      <c r="AM32" s="372">
        <v>0</v>
      </c>
      <c r="AN32" s="372"/>
      <c r="AO32" s="372"/>
      <c r="AP32" s="372"/>
      <c r="AQ32" s="398" t="s">
        <v>639</v>
      </c>
      <c r="AR32" s="372"/>
      <c r="AS32" s="372"/>
      <c r="AT32" s="372"/>
      <c r="AU32" s="389" t="s">
        <v>639</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674</v>
      </c>
      <c r="AC33" s="371"/>
      <c r="AD33" s="371"/>
      <c r="AE33" s="372">
        <v>0</v>
      </c>
      <c r="AF33" s="372"/>
      <c r="AG33" s="372"/>
      <c r="AH33" s="372"/>
      <c r="AI33" s="372">
        <v>0</v>
      </c>
      <c r="AJ33" s="372"/>
      <c r="AK33" s="372"/>
      <c r="AL33" s="372"/>
      <c r="AM33" s="372">
        <v>0</v>
      </c>
      <c r="AN33" s="372"/>
      <c r="AO33" s="372"/>
      <c r="AP33" s="372"/>
      <c r="AQ33" s="398" t="s">
        <v>283</v>
      </c>
      <c r="AR33" s="372"/>
      <c r="AS33" s="372"/>
      <c r="AT33" s="372"/>
      <c r="AU33" s="389" t="s">
        <v>283</v>
      </c>
      <c r="AV33" s="405"/>
      <c r="AW33" s="405"/>
      <c r="AX33" s="406"/>
    </row>
    <row r="34" spans="1:51" ht="23.25" customHeight="1" x14ac:dyDescent="0.2">
      <c r="A34" s="436" t="s">
        <v>580</v>
      </c>
      <c r="B34" s="437"/>
      <c r="C34" s="437"/>
      <c r="D34" s="437"/>
      <c r="E34" s="437"/>
      <c r="F34" s="438"/>
      <c r="G34" s="223" t="s">
        <v>581</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415</v>
      </c>
      <c r="AF34" s="223"/>
      <c r="AG34" s="223"/>
      <c r="AH34" s="252"/>
      <c r="AI34" s="222" t="s">
        <v>567</v>
      </c>
      <c r="AJ34" s="223"/>
      <c r="AK34" s="223"/>
      <c r="AL34" s="252"/>
      <c r="AM34" s="222" t="s">
        <v>383</v>
      </c>
      <c r="AN34" s="223"/>
      <c r="AO34" s="223"/>
      <c r="AP34" s="252"/>
      <c r="AQ34" s="416" t="s">
        <v>591</v>
      </c>
      <c r="AR34" s="417"/>
      <c r="AS34" s="417"/>
      <c r="AT34" s="417"/>
      <c r="AU34" s="417"/>
      <c r="AV34" s="417"/>
      <c r="AW34" s="417"/>
      <c r="AX34" s="418"/>
    </row>
    <row r="35" spans="1:51" ht="23.25" customHeight="1" x14ac:dyDescent="0.2">
      <c r="A35" s="439"/>
      <c r="B35" s="440"/>
      <c r="C35" s="440"/>
      <c r="D35" s="440"/>
      <c r="E35" s="440"/>
      <c r="F35" s="441"/>
      <c r="G35" s="394" t="s">
        <v>619</v>
      </c>
      <c r="H35" s="395"/>
      <c r="I35" s="395"/>
      <c r="J35" s="395"/>
      <c r="K35" s="395"/>
      <c r="L35" s="395"/>
      <c r="M35" s="395"/>
      <c r="N35" s="395"/>
      <c r="O35" s="395"/>
      <c r="P35" s="395"/>
      <c r="Q35" s="395"/>
      <c r="R35" s="395"/>
      <c r="S35" s="395"/>
      <c r="T35" s="395"/>
      <c r="U35" s="395"/>
      <c r="V35" s="395"/>
      <c r="W35" s="395"/>
      <c r="X35" s="395"/>
      <c r="Y35" s="419" t="s">
        <v>580</v>
      </c>
      <c r="Z35" s="420"/>
      <c r="AA35" s="421"/>
      <c r="AB35" s="422" t="s">
        <v>620</v>
      </c>
      <c r="AC35" s="423"/>
      <c r="AD35" s="424"/>
      <c r="AE35" s="398">
        <v>3.8</v>
      </c>
      <c r="AF35" s="398"/>
      <c r="AG35" s="398"/>
      <c r="AH35" s="398"/>
      <c r="AI35" s="398">
        <v>2.5</v>
      </c>
      <c r="AJ35" s="398"/>
      <c r="AK35" s="398"/>
      <c r="AL35" s="398"/>
      <c r="AM35" s="398">
        <v>12.1</v>
      </c>
      <c r="AN35" s="398"/>
      <c r="AO35" s="398"/>
      <c r="AP35" s="398"/>
      <c r="AQ35" s="389" t="s">
        <v>283</v>
      </c>
      <c r="AR35" s="373"/>
      <c r="AS35" s="373"/>
      <c r="AT35" s="373"/>
      <c r="AU35" s="373"/>
      <c r="AV35" s="373"/>
      <c r="AW35" s="373"/>
      <c r="AX35" s="374"/>
    </row>
    <row r="36" spans="1:51" ht="46.5" customHeight="1" x14ac:dyDescent="0.2">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6" t="s">
        <v>582</v>
      </c>
      <c r="Z36" s="399"/>
      <c r="AA36" s="400"/>
      <c r="AB36" s="425" t="s">
        <v>621</v>
      </c>
      <c r="AC36" s="426"/>
      <c r="AD36" s="427"/>
      <c r="AE36" s="428" t="s">
        <v>622</v>
      </c>
      <c r="AF36" s="428"/>
      <c r="AG36" s="428"/>
      <c r="AH36" s="428"/>
      <c r="AI36" s="428" t="s">
        <v>623</v>
      </c>
      <c r="AJ36" s="428"/>
      <c r="AK36" s="428"/>
      <c r="AL36" s="428"/>
      <c r="AM36" s="428" t="s">
        <v>641</v>
      </c>
      <c r="AN36" s="428"/>
      <c r="AO36" s="428"/>
      <c r="AP36" s="428"/>
      <c r="AQ36" s="428" t="s">
        <v>283</v>
      </c>
      <c r="AR36" s="428"/>
      <c r="AS36" s="428"/>
      <c r="AT36" s="428"/>
      <c r="AU36" s="428"/>
      <c r="AV36" s="428"/>
      <c r="AW36" s="428"/>
      <c r="AX36" s="430"/>
    </row>
    <row r="37" spans="1:51" ht="18.75" customHeight="1" x14ac:dyDescent="0.2">
      <c r="A37" s="466" t="s">
        <v>235</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415</v>
      </c>
      <c r="AF37" s="484"/>
      <c r="AG37" s="484"/>
      <c r="AH37" s="485"/>
      <c r="AI37" s="488" t="s">
        <v>567</v>
      </c>
      <c r="AJ37" s="488"/>
      <c r="AK37" s="488"/>
      <c r="AL37" s="483"/>
      <c r="AM37" s="488" t="s">
        <v>383</v>
      </c>
      <c r="AN37" s="488"/>
      <c r="AO37" s="488"/>
      <c r="AP37" s="483"/>
      <c r="AQ37" s="457" t="s">
        <v>174</v>
      </c>
      <c r="AR37" s="458"/>
      <c r="AS37" s="458"/>
      <c r="AT37" s="459"/>
      <c r="AU37" s="322" t="s">
        <v>128</v>
      </c>
      <c r="AV37" s="322"/>
      <c r="AW37" s="322"/>
      <c r="AX37" s="327"/>
    </row>
    <row r="38" spans="1:51" ht="18.75" customHeight="1" x14ac:dyDescent="0.2">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283</v>
      </c>
      <c r="AR38" s="432"/>
      <c r="AS38" s="433" t="s">
        <v>175</v>
      </c>
      <c r="AT38" s="434"/>
      <c r="AU38" s="435" t="s">
        <v>615</v>
      </c>
      <c r="AV38" s="435"/>
      <c r="AW38" s="324" t="s">
        <v>166</v>
      </c>
      <c r="AX38" s="329"/>
    </row>
    <row r="39" spans="1:51" ht="23.25" customHeight="1" x14ac:dyDescent="0.2">
      <c r="A39" s="472"/>
      <c r="B39" s="470"/>
      <c r="C39" s="470"/>
      <c r="D39" s="470"/>
      <c r="E39" s="470"/>
      <c r="F39" s="471"/>
      <c r="G39" s="375" t="s">
        <v>616</v>
      </c>
      <c r="H39" s="376"/>
      <c r="I39" s="376"/>
      <c r="J39" s="376"/>
      <c r="K39" s="376"/>
      <c r="L39" s="376"/>
      <c r="M39" s="376"/>
      <c r="N39" s="376"/>
      <c r="O39" s="377"/>
      <c r="P39" s="139" t="s">
        <v>617</v>
      </c>
      <c r="Q39" s="139"/>
      <c r="R39" s="139"/>
      <c r="S39" s="139"/>
      <c r="T39" s="139"/>
      <c r="U39" s="139"/>
      <c r="V39" s="139"/>
      <c r="W39" s="139"/>
      <c r="X39" s="140"/>
      <c r="Y39" s="386" t="s">
        <v>12</v>
      </c>
      <c r="Z39" s="387"/>
      <c r="AA39" s="388"/>
      <c r="AB39" s="370" t="s">
        <v>675</v>
      </c>
      <c r="AC39" s="370"/>
      <c r="AD39" s="370"/>
      <c r="AE39" s="389">
        <v>4593</v>
      </c>
      <c r="AF39" s="373"/>
      <c r="AG39" s="373"/>
      <c r="AH39" s="373"/>
      <c r="AI39" s="389">
        <v>4110</v>
      </c>
      <c r="AJ39" s="373"/>
      <c r="AK39" s="373"/>
      <c r="AL39" s="373"/>
      <c r="AM39" s="389">
        <v>4133</v>
      </c>
      <c r="AN39" s="373"/>
      <c r="AO39" s="373"/>
      <c r="AP39" s="373"/>
      <c r="AQ39" s="391" t="s">
        <v>615</v>
      </c>
      <c r="AR39" s="392"/>
      <c r="AS39" s="392"/>
      <c r="AT39" s="393"/>
      <c r="AU39" s="373" t="s">
        <v>615</v>
      </c>
      <c r="AV39" s="373"/>
      <c r="AW39" s="373"/>
      <c r="AX39" s="374"/>
    </row>
    <row r="40" spans="1:51" ht="23.25" customHeight="1" x14ac:dyDescent="0.2">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2" t="s">
        <v>50</v>
      </c>
      <c r="Z40" s="223"/>
      <c r="AA40" s="252"/>
      <c r="AB40" s="447" t="s">
        <v>675</v>
      </c>
      <c r="AC40" s="447"/>
      <c r="AD40" s="447"/>
      <c r="AE40" s="389">
        <v>4000</v>
      </c>
      <c r="AF40" s="373"/>
      <c r="AG40" s="373"/>
      <c r="AH40" s="373"/>
      <c r="AI40" s="389">
        <v>4000</v>
      </c>
      <c r="AJ40" s="373"/>
      <c r="AK40" s="373"/>
      <c r="AL40" s="373"/>
      <c r="AM40" s="389">
        <v>4000</v>
      </c>
      <c r="AN40" s="373"/>
      <c r="AO40" s="373"/>
      <c r="AP40" s="373"/>
      <c r="AQ40" s="391" t="s">
        <v>283</v>
      </c>
      <c r="AR40" s="392"/>
      <c r="AS40" s="392"/>
      <c r="AT40" s="393"/>
      <c r="AU40" s="373" t="s">
        <v>615</v>
      </c>
      <c r="AV40" s="373"/>
      <c r="AW40" s="373"/>
      <c r="AX40" s="374"/>
    </row>
    <row r="41" spans="1:51" ht="23.25" customHeight="1" x14ac:dyDescent="0.2">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115</v>
      </c>
      <c r="AF41" s="373"/>
      <c r="AG41" s="373"/>
      <c r="AH41" s="373"/>
      <c r="AI41" s="389">
        <v>103</v>
      </c>
      <c r="AJ41" s="373"/>
      <c r="AK41" s="373"/>
      <c r="AL41" s="373"/>
      <c r="AM41" s="389">
        <v>103</v>
      </c>
      <c r="AN41" s="373"/>
      <c r="AO41" s="373"/>
      <c r="AP41" s="373"/>
      <c r="AQ41" s="391" t="s">
        <v>615</v>
      </c>
      <c r="AR41" s="392"/>
      <c r="AS41" s="392"/>
      <c r="AT41" s="393"/>
      <c r="AU41" s="373" t="s">
        <v>615</v>
      </c>
      <c r="AV41" s="373"/>
      <c r="AW41" s="373"/>
      <c r="AX41" s="374"/>
    </row>
    <row r="42" spans="1:51" ht="23.25" customHeight="1" x14ac:dyDescent="0.2">
      <c r="A42" s="460" t="s">
        <v>259</v>
      </c>
      <c r="B42" s="455"/>
      <c r="C42" s="455"/>
      <c r="D42" s="455"/>
      <c r="E42" s="455"/>
      <c r="F42" s="456"/>
      <c r="G42" s="496" t="s">
        <v>642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2">
      <c r="A44" s="88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2">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2">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2">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415</v>
      </c>
      <c r="AF49" s="415"/>
      <c r="AG49" s="415"/>
      <c r="AH49" s="415"/>
      <c r="AI49" s="415" t="s">
        <v>567</v>
      </c>
      <c r="AJ49" s="415"/>
      <c r="AK49" s="415"/>
      <c r="AL49" s="415"/>
      <c r="AM49" s="415" t="s">
        <v>383</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2">
      <c r="A52" s="314"/>
      <c r="B52" s="316"/>
      <c r="C52" s="317"/>
      <c r="D52" s="317"/>
      <c r="E52" s="317"/>
      <c r="F52" s="318"/>
      <c r="G52" s="892"/>
      <c r="H52" s="384"/>
      <c r="I52" s="384"/>
      <c r="J52" s="384"/>
      <c r="K52" s="384"/>
      <c r="L52" s="384"/>
      <c r="M52" s="384"/>
      <c r="N52" s="384"/>
      <c r="O52" s="385"/>
      <c r="P52" s="450"/>
      <c r="Q52" s="450"/>
      <c r="R52" s="450"/>
      <c r="S52" s="450"/>
      <c r="T52" s="450"/>
      <c r="U52" s="450"/>
      <c r="V52" s="450"/>
      <c r="W52" s="450"/>
      <c r="X52" s="451"/>
      <c r="Y52" s="893" t="s">
        <v>50</v>
      </c>
      <c r="Z52" s="785"/>
      <c r="AA52" s="786"/>
      <c r="AB52" s="447"/>
      <c r="AC52" s="447"/>
      <c r="AD52" s="447"/>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2">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415</v>
      </c>
      <c r="AF54" s="415"/>
      <c r="AG54" s="415"/>
      <c r="AH54" s="415"/>
      <c r="AI54" s="415" t="s">
        <v>567</v>
      </c>
      <c r="AJ54" s="415"/>
      <c r="AK54" s="415"/>
      <c r="AL54" s="415"/>
      <c r="AM54" s="415" t="s">
        <v>383</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2">
      <c r="A57" s="314"/>
      <c r="B57" s="316"/>
      <c r="C57" s="317"/>
      <c r="D57" s="317"/>
      <c r="E57" s="317"/>
      <c r="F57" s="318"/>
      <c r="G57" s="892"/>
      <c r="H57" s="384"/>
      <c r="I57" s="384"/>
      <c r="J57" s="384"/>
      <c r="K57" s="384"/>
      <c r="L57" s="384"/>
      <c r="M57" s="384"/>
      <c r="N57" s="384"/>
      <c r="O57" s="385"/>
      <c r="P57" s="450"/>
      <c r="Q57" s="450"/>
      <c r="R57" s="450"/>
      <c r="S57" s="450"/>
      <c r="T57" s="450"/>
      <c r="U57" s="450"/>
      <c r="V57" s="450"/>
      <c r="W57" s="450"/>
      <c r="X57" s="451"/>
      <c r="Y57" s="893" t="s">
        <v>50</v>
      </c>
      <c r="Z57" s="785"/>
      <c r="AA57" s="786"/>
      <c r="AB57" s="447"/>
      <c r="AC57" s="447"/>
      <c r="AD57" s="447"/>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2">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415</v>
      </c>
      <c r="AF59" s="415"/>
      <c r="AG59" s="415"/>
      <c r="AH59" s="415"/>
      <c r="AI59" s="415" t="s">
        <v>567</v>
      </c>
      <c r="AJ59" s="415"/>
      <c r="AK59" s="415"/>
      <c r="AL59" s="415"/>
      <c r="AM59" s="415" t="s">
        <v>383</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2">
      <c r="A62" s="314"/>
      <c r="B62" s="316"/>
      <c r="C62" s="317"/>
      <c r="D62" s="317"/>
      <c r="E62" s="317"/>
      <c r="F62" s="318"/>
      <c r="G62" s="892"/>
      <c r="H62" s="384"/>
      <c r="I62" s="384"/>
      <c r="J62" s="384"/>
      <c r="K62" s="384"/>
      <c r="L62" s="384"/>
      <c r="M62" s="384"/>
      <c r="N62" s="384"/>
      <c r="O62" s="385"/>
      <c r="P62" s="450"/>
      <c r="Q62" s="450"/>
      <c r="R62" s="450"/>
      <c r="S62" s="450"/>
      <c r="T62" s="450"/>
      <c r="U62" s="450"/>
      <c r="V62" s="450"/>
      <c r="W62" s="450"/>
      <c r="X62" s="451"/>
      <c r="Y62" s="893" t="s">
        <v>50</v>
      </c>
      <c r="Z62" s="785"/>
      <c r="AA62" s="786"/>
      <c r="AB62" s="447"/>
      <c r="AC62" s="447"/>
      <c r="AD62" s="447"/>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2">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0" t="s">
        <v>414</v>
      </c>
      <c r="AR65" s="411"/>
      <c r="AS65" s="411"/>
      <c r="AT65" s="412"/>
      <c r="AU65" s="410" t="s">
        <v>590</v>
      </c>
      <c r="AV65" s="411"/>
      <c r="AW65" s="411"/>
      <c r="AX65" s="413"/>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2">
      <c r="A68" s="436" t="s">
        <v>580</v>
      </c>
      <c r="B68" s="437"/>
      <c r="C68" s="437"/>
      <c r="D68" s="437"/>
      <c r="E68" s="437"/>
      <c r="F68" s="438"/>
      <c r="G68" s="223" t="s">
        <v>581</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415</v>
      </c>
      <c r="AF68" s="415"/>
      <c r="AG68" s="415"/>
      <c r="AH68" s="415"/>
      <c r="AI68" s="415" t="s">
        <v>567</v>
      </c>
      <c r="AJ68" s="415"/>
      <c r="AK68" s="415"/>
      <c r="AL68" s="415"/>
      <c r="AM68" s="415" t="s">
        <v>383</v>
      </c>
      <c r="AN68" s="415"/>
      <c r="AO68" s="415"/>
      <c r="AP68" s="415"/>
      <c r="AQ68" s="416" t="s">
        <v>591</v>
      </c>
      <c r="AR68" s="417"/>
      <c r="AS68" s="417"/>
      <c r="AT68" s="417"/>
      <c r="AU68" s="417"/>
      <c r="AV68" s="417"/>
      <c r="AW68" s="417"/>
      <c r="AX68" s="418"/>
      <c r="AY68">
        <f>IF(SUBSTITUTE(SUBSTITUTE($G$69,"／",""),"　","")="",0,1)</f>
        <v>0</v>
      </c>
    </row>
    <row r="69" spans="1:51" ht="23.25" hidden="1" customHeight="1" x14ac:dyDescent="0.2">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2">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6" t="s">
        <v>582</v>
      </c>
      <c r="Z70" s="399"/>
      <c r="AA70" s="400"/>
      <c r="AB70" s="425" t="s">
        <v>625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2">
      <c r="A71" s="502" t="s">
        <v>235</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415</v>
      </c>
      <c r="AF71" s="415"/>
      <c r="AG71" s="415"/>
      <c r="AH71" s="415"/>
      <c r="AI71" s="415" t="s">
        <v>567</v>
      </c>
      <c r="AJ71" s="415"/>
      <c r="AK71" s="415"/>
      <c r="AL71" s="415"/>
      <c r="AM71" s="415" t="s">
        <v>383</v>
      </c>
      <c r="AN71" s="415"/>
      <c r="AO71" s="415"/>
      <c r="AP71" s="415"/>
      <c r="AQ71" s="457" t="s">
        <v>174</v>
      </c>
      <c r="AR71" s="458"/>
      <c r="AS71" s="458"/>
      <c r="AT71" s="459"/>
      <c r="AU71" s="322" t="s">
        <v>128</v>
      </c>
      <c r="AV71" s="322"/>
      <c r="AW71" s="322"/>
      <c r="AX71" s="327"/>
      <c r="AY71">
        <f>COUNTA($G$73)</f>
        <v>0</v>
      </c>
    </row>
    <row r="72" spans="1:51" ht="18.75" hidden="1" customHeight="1" x14ac:dyDescent="0.2">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2">
      <c r="A73" s="508"/>
      <c r="B73" s="506"/>
      <c r="C73" s="506"/>
      <c r="D73" s="506"/>
      <c r="E73" s="506"/>
      <c r="F73" s="507"/>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2">
      <c r="A74" s="509"/>
      <c r="B74" s="510"/>
      <c r="C74" s="510"/>
      <c r="D74" s="510"/>
      <c r="E74" s="510"/>
      <c r="F74" s="511"/>
      <c r="G74" s="378"/>
      <c r="H74" s="379"/>
      <c r="I74" s="379"/>
      <c r="J74" s="379"/>
      <c r="K74" s="379"/>
      <c r="L74" s="379"/>
      <c r="M74" s="379"/>
      <c r="N74" s="379"/>
      <c r="O74" s="380"/>
      <c r="P74" s="384"/>
      <c r="Q74" s="384"/>
      <c r="R74" s="384"/>
      <c r="S74" s="384"/>
      <c r="T74" s="384"/>
      <c r="U74" s="384"/>
      <c r="V74" s="384"/>
      <c r="W74" s="384"/>
      <c r="X74" s="385"/>
      <c r="Y74" s="222" t="s">
        <v>50</v>
      </c>
      <c r="Z74" s="223"/>
      <c r="AA74" s="252"/>
      <c r="AB74" s="447"/>
      <c r="AC74" s="447"/>
      <c r="AD74" s="447"/>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2">
      <c r="A75" s="508"/>
      <c r="B75" s="506"/>
      <c r="C75" s="506"/>
      <c r="D75" s="506"/>
      <c r="E75" s="506"/>
      <c r="F75" s="507"/>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2">
      <c r="A76" s="460" t="s">
        <v>259</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2">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2">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2">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2">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415</v>
      </c>
      <c r="AF83" s="415"/>
      <c r="AG83" s="415"/>
      <c r="AH83" s="415"/>
      <c r="AI83" s="415" t="s">
        <v>567</v>
      </c>
      <c r="AJ83" s="415"/>
      <c r="AK83" s="415"/>
      <c r="AL83" s="415"/>
      <c r="AM83" s="415" t="s">
        <v>383</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2">
      <c r="A86" s="314"/>
      <c r="B86" s="316"/>
      <c r="C86" s="317"/>
      <c r="D86" s="317"/>
      <c r="E86" s="317"/>
      <c r="F86" s="318"/>
      <c r="G86" s="892"/>
      <c r="H86" s="384"/>
      <c r="I86" s="384"/>
      <c r="J86" s="384"/>
      <c r="K86" s="384"/>
      <c r="L86" s="384"/>
      <c r="M86" s="384"/>
      <c r="N86" s="384"/>
      <c r="O86" s="385"/>
      <c r="P86" s="450"/>
      <c r="Q86" s="450"/>
      <c r="R86" s="450"/>
      <c r="S86" s="450"/>
      <c r="T86" s="450"/>
      <c r="U86" s="450"/>
      <c r="V86" s="450"/>
      <c r="W86" s="450"/>
      <c r="X86" s="451"/>
      <c r="Y86" s="893" t="s">
        <v>50</v>
      </c>
      <c r="Z86" s="785"/>
      <c r="AA86" s="786"/>
      <c r="AB86" s="447"/>
      <c r="AC86" s="447"/>
      <c r="AD86" s="447"/>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2">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415</v>
      </c>
      <c r="AF88" s="415"/>
      <c r="AG88" s="415"/>
      <c r="AH88" s="415"/>
      <c r="AI88" s="415" t="s">
        <v>567</v>
      </c>
      <c r="AJ88" s="415"/>
      <c r="AK88" s="415"/>
      <c r="AL88" s="415"/>
      <c r="AM88" s="415" t="s">
        <v>383</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2">
      <c r="A91" s="314"/>
      <c r="B91" s="316"/>
      <c r="C91" s="317"/>
      <c r="D91" s="317"/>
      <c r="E91" s="317"/>
      <c r="F91" s="318"/>
      <c r="G91" s="892"/>
      <c r="H91" s="384"/>
      <c r="I91" s="384"/>
      <c r="J91" s="384"/>
      <c r="K91" s="384"/>
      <c r="L91" s="384"/>
      <c r="M91" s="384"/>
      <c r="N91" s="384"/>
      <c r="O91" s="385"/>
      <c r="P91" s="450"/>
      <c r="Q91" s="450"/>
      <c r="R91" s="450"/>
      <c r="S91" s="450"/>
      <c r="T91" s="450"/>
      <c r="U91" s="450"/>
      <c r="V91" s="450"/>
      <c r="W91" s="450"/>
      <c r="X91" s="451"/>
      <c r="Y91" s="893" t="s">
        <v>50</v>
      </c>
      <c r="Z91" s="785"/>
      <c r="AA91" s="786"/>
      <c r="AB91" s="447"/>
      <c r="AC91" s="447"/>
      <c r="AD91" s="447"/>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415</v>
      </c>
      <c r="AF93" s="415"/>
      <c r="AG93" s="415"/>
      <c r="AH93" s="415"/>
      <c r="AI93" s="415" t="s">
        <v>567</v>
      </c>
      <c r="AJ93" s="415"/>
      <c r="AK93" s="415"/>
      <c r="AL93" s="415"/>
      <c r="AM93" s="415" t="s">
        <v>383</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2">
      <c r="A96" s="314"/>
      <c r="B96" s="316"/>
      <c r="C96" s="317"/>
      <c r="D96" s="317"/>
      <c r="E96" s="317"/>
      <c r="F96" s="318"/>
      <c r="G96" s="892"/>
      <c r="H96" s="384"/>
      <c r="I96" s="384"/>
      <c r="J96" s="384"/>
      <c r="K96" s="384"/>
      <c r="L96" s="384"/>
      <c r="M96" s="384"/>
      <c r="N96" s="384"/>
      <c r="O96" s="385"/>
      <c r="P96" s="450"/>
      <c r="Q96" s="450"/>
      <c r="R96" s="450"/>
      <c r="S96" s="450"/>
      <c r="T96" s="450"/>
      <c r="U96" s="450"/>
      <c r="V96" s="450"/>
      <c r="W96" s="450"/>
      <c r="X96" s="451"/>
      <c r="Y96" s="893" t="s">
        <v>50</v>
      </c>
      <c r="Z96" s="785"/>
      <c r="AA96" s="786"/>
      <c r="AB96" s="447"/>
      <c r="AC96" s="447"/>
      <c r="AD96" s="447"/>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2">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0" t="s">
        <v>414</v>
      </c>
      <c r="AR99" s="411"/>
      <c r="AS99" s="411"/>
      <c r="AT99" s="412"/>
      <c r="AU99" s="410" t="s">
        <v>590</v>
      </c>
      <c r="AV99" s="411"/>
      <c r="AW99" s="411"/>
      <c r="AX99" s="413"/>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2">
      <c r="A102" s="460" t="s">
        <v>580</v>
      </c>
      <c r="B102" s="341"/>
      <c r="C102" s="341"/>
      <c r="D102" s="341"/>
      <c r="E102" s="341"/>
      <c r="F102" s="461"/>
      <c r="G102" s="223" t="s">
        <v>581</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415</v>
      </c>
      <c r="AF102" s="415"/>
      <c r="AG102" s="415"/>
      <c r="AH102" s="415"/>
      <c r="AI102" s="415" t="s">
        <v>567</v>
      </c>
      <c r="AJ102" s="415"/>
      <c r="AK102" s="415"/>
      <c r="AL102" s="415"/>
      <c r="AM102" s="415" t="s">
        <v>383</v>
      </c>
      <c r="AN102" s="415"/>
      <c r="AO102" s="415"/>
      <c r="AP102" s="415"/>
      <c r="AQ102" s="416" t="s">
        <v>591</v>
      </c>
      <c r="AR102" s="417"/>
      <c r="AS102" s="417"/>
      <c r="AT102" s="417"/>
      <c r="AU102" s="417"/>
      <c r="AV102" s="417"/>
      <c r="AW102" s="417"/>
      <c r="AX102" s="418"/>
      <c r="AY102">
        <f>IF(SUBSTITUTE(SUBSTITUTE($G$103,"／",""),"　","")="",0,1)</f>
        <v>0</v>
      </c>
    </row>
    <row r="103" spans="1:60" ht="23.25" hidden="1" customHeight="1" x14ac:dyDescent="0.2">
      <c r="A103" s="462"/>
      <c r="B103" s="322"/>
      <c r="C103" s="322"/>
      <c r="D103" s="322"/>
      <c r="E103" s="322"/>
      <c r="F103" s="463"/>
      <c r="G103" s="394" t="s">
        <v>626</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2">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6" t="s">
        <v>582</v>
      </c>
      <c r="Z104" s="399"/>
      <c r="AA104" s="400"/>
      <c r="AB104" s="425" t="s">
        <v>625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2">
      <c r="A105" s="502" t="s">
        <v>235</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415</v>
      </c>
      <c r="AF105" s="415"/>
      <c r="AG105" s="415"/>
      <c r="AH105" s="415"/>
      <c r="AI105" s="415" t="s">
        <v>567</v>
      </c>
      <c r="AJ105" s="415"/>
      <c r="AK105" s="415"/>
      <c r="AL105" s="415"/>
      <c r="AM105" s="415" t="s">
        <v>383</v>
      </c>
      <c r="AN105" s="415"/>
      <c r="AO105" s="415"/>
      <c r="AP105" s="415"/>
      <c r="AQ105" s="457" t="s">
        <v>174</v>
      </c>
      <c r="AR105" s="458"/>
      <c r="AS105" s="458"/>
      <c r="AT105" s="459"/>
      <c r="AU105" s="322" t="s">
        <v>128</v>
      </c>
      <c r="AV105" s="322"/>
      <c r="AW105" s="322"/>
      <c r="AX105" s="327"/>
      <c r="AY105">
        <f>COUNTA($G$107)</f>
        <v>0</v>
      </c>
    </row>
    <row r="106" spans="1:60" ht="18.75" hidden="1" customHeight="1" x14ac:dyDescent="0.2">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2">
      <c r="A107" s="508"/>
      <c r="B107" s="506"/>
      <c r="C107" s="506"/>
      <c r="D107" s="506"/>
      <c r="E107" s="506"/>
      <c r="F107" s="507"/>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2">
      <c r="A108" s="509"/>
      <c r="B108" s="510"/>
      <c r="C108" s="510"/>
      <c r="D108" s="510"/>
      <c r="E108" s="510"/>
      <c r="F108" s="511"/>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7"/>
      <c r="AC108" s="447"/>
      <c r="AD108" s="447"/>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2">
      <c r="A109" s="508"/>
      <c r="B109" s="506"/>
      <c r="C109" s="506"/>
      <c r="D109" s="506"/>
      <c r="E109" s="506"/>
      <c r="F109" s="507"/>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2">
      <c r="A110" s="460" t="s">
        <v>259</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2">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2">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2">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2">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415</v>
      </c>
      <c r="AF117" s="415"/>
      <c r="AG117" s="415"/>
      <c r="AH117" s="415"/>
      <c r="AI117" s="415" t="s">
        <v>567</v>
      </c>
      <c r="AJ117" s="415"/>
      <c r="AK117" s="415"/>
      <c r="AL117" s="415"/>
      <c r="AM117" s="415" t="s">
        <v>383</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2">
      <c r="A120" s="314"/>
      <c r="B120" s="316"/>
      <c r="C120" s="317"/>
      <c r="D120" s="317"/>
      <c r="E120" s="317"/>
      <c r="F120" s="318"/>
      <c r="G120" s="892"/>
      <c r="H120" s="384"/>
      <c r="I120" s="384"/>
      <c r="J120" s="384"/>
      <c r="K120" s="384"/>
      <c r="L120" s="384"/>
      <c r="M120" s="384"/>
      <c r="N120" s="384"/>
      <c r="O120" s="385"/>
      <c r="P120" s="450"/>
      <c r="Q120" s="450"/>
      <c r="R120" s="450"/>
      <c r="S120" s="450"/>
      <c r="T120" s="450"/>
      <c r="U120" s="450"/>
      <c r="V120" s="450"/>
      <c r="W120" s="450"/>
      <c r="X120" s="451"/>
      <c r="Y120" s="893" t="s">
        <v>50</v>
      </c>
      <c r="Z120" s="785"/>
      <c r="AA120" s="786"/>
      <c r="AB120" s="447"/>
      <c r="AC120" s="447"/>
      <c r="AD120" s="447"/>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2">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415</v>
      </c>
      <c r="AF122" s="415"/>
      <c r="AG122" s="415"/>
      <c r="AH122" s="415"/>
      <c r="AI122" s="415" t="s">
        <v>567</v>
      </c>
      <c r="AJ122" s="415"/>
      <c r="AK122" s="415"/>
      <c r="AL122" s="415"/>
      <c r="AM122" s="415" t="s">
        <v>383</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2">
      <c r="A125" s="314"/>
      <c r="B125" s="316"/>
      <c r="C125" s="317"/>
      <c r="D125" s="317"/>
      <c r="E125" s="317"/>
      <c r="F125" s="318"/>
      <c r="G125" s="892"/>
      <c r="H125" s="384"/>
      <c r="I125" s="384"/>
      <c r="J125" s="384"/>
      <c r="K125" s="384"/>
      <c r="L125" s="384"/>
      <c r="M125" s="384"/>
      <c r="N125" s="384"/>
      <c r="O125" s="385"/>
      <c r="P125" s="450"/>
      <c r="Q125" s="450"/>
      <c r="R125" s="450"/>
      <c r="S125" s="450"/>
      <c r="T125" s="450"/>
      <c r="U125" s="450"/>
      <c r="V125" s="450"/>
      <c r="W125" s="450"/>
      <c r="X125" s="451"/>
      <c r="Y125" s="893" t="s">
        <v>50</v>
      </c>
      <c r="Z125" s="785"/>
      <c r="AA125" s="786"/>
      <c r="AB125" s="447"/>
      <c r="AC125" s="447"/>
      <c r="AD125" s="447"/>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2">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415</v>
      </c>
      <c r="AF127" s="415"/>
      <c r="AG127" s="415"/>
      <c r="AH127" s="415"/>
      <c r="AI127" s="415" t="s">
        <v>567</v>
      </c>
      <c r="AJ127" s="415"/>
      <c r="AK127" s="415"/>
      <c r="AL127" s="415"/>
      <c r="AM127" s="415" t="s">
        <v>383</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2">
      <c r="A130" s="314"/>
      <c r="B130" s="316"/>
      <c r="C130" s="317"/>
      <c r="D130" s="317"/>
      <c r="E130" s="317"/>
      <c r="F130" s="318"/>
      <c r="G130" s="892"/>
      <c r="H130" s="384"/>
      <c r="I130" s="384"/>
      <c r="J130" s="384"/>
      <c r="K130" s="384"/>
      <c r="L130" s="384"/>
      <c r="M130" s="384"/>
      <c r="N130" s="384"/>
      <c r="O130" s="385"/>
      <c r="P130" s="450"/>
      <c r="Q130" s="450"/>
      <c r="R130" s="450"/>
      <c r="S130" s="450"/>
      <c r="T130" s="450"/>
      <c r="U130" s="450"/>
      <c r="V130" s="450"/>
      <c r="W130" s="450"/>
      <c r="X130" s="451"/>
      <c r="Y130" s="893" t="s">
        <v>50</v>
      </c>
      <c r="Z130" s="785"/>
      <c r="AA130" s="786"/>
      <c r="AB130" s="447"/>
      <c r="AC130" s="447"/>
      <c r="AD130" s="447"/>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2">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0" t="s">
        <v>414</v>
      </c>
      <c r="AR133" s="411"/>
      <c r="AS133" s="411"/>
      <c r="AT133" s="412"/>
      <c r="AU133" s="410" t="s">
        <v>590</v>
      </c>
      <c r="AV133" s="411"/>
      <c r="AW133" s="411"/>
      <c r="AX133" s="413"/>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2">
      <c r="A136" s="460" t="s">
        <v>580</v>
      </c>
      <c r="B136" s="341"/>
      <c r="C136" s="341"/>
      <c r="D136" s="341"/>
      <c r="E136" s="341"/>
      <c r="F136" s="461"/>
      <c r="G136" s="223" t="s">
        <v>581</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415</v>
      </c>
      <c r="AF136" s="415"/>
      <c r="AG136" s="415"/>
      <c r="AH136" s="415"/>
      <c r="AI136" s="415" t="s">
        <v>567</v>
      </c>
      <c r="AJ136" s="415"/>
      <c r="AK136" s="415"/>
      <c r="AL136" s="415"/>
      <c r="AM136" s="415" t="s">
        <v>383</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2">
      <c r="A137" s="462"/>
      <c r="B137" s="322"/>
      <c r="C137" s="322"/>
      <c r="D137" s="322"/>
      <c r="E137" s="322"/>
      <c r="F137" s="463"/>
      <c r="G137" s="394" t="s">
        <v>627</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2">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6" t="s">
        <v>582</v>
      </c>
      <c r="Z138" s="399"/>
      <c r="AA138" s="400"/>
      <c r="AB138" s="425" t="s">
        <v>625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2">
      <c r="A139" s="502" t="s">
        <v>235</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415</v>
      </c>
      <c r="AF139" s="415"/>
      <c r="AG139" s="415"/>
      <c r="AH139" s="415"/>
      <c r="AI139" s="415" t="s">
        <v>567</v>
      </c>
      <c r="AJ139" s="415"/>
      <c r="AK139" s="415"/>
      <c r="AL139" s="415"/>
      <c r="AM139" s="415" t="s">
        <v>383</v>
      </c>
      <c r="AN139" s="415"/>
      <c r="AO139" s="415"/>
      <c r="AP139" s="415"/>
      <c r="AQ139" s="457" t="s">
        <v>174</v>
      </c>
      <c r="AR139" s="458"/>
      <c r="AS139" s="458"/>
      <c r="AT139" s="459"/>
      <c r="AU139" s="322" t="s">
        <v>128</v>
      </c>
      <c r="AV139" s="322"/>
      <c r="AW139" s="322"/>
      <c r="AX139" s="327"/>
      <c r="AY139">
        <f>COUNTA($G$141)</f>
        <v>0</v>
      </c>
    </row>
    <row r="140" spans="1:60" ht="18.75" hidden="1" customHeight="1" x14ac:dyDescent="0.2">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2">
      <c r="A141" s="508"/>
      <c r="B141" s="506"/>
      <c r="C141" s="506"/>
      <c r="D141" s="506"/>
      <c r="E141" s="506"/>
      <c r="F141" s="507"/>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2">
      <c r="A142" s="509"/>
      <c r="B142" s="510"/>
      <c r="C142" s="510"/>
      <c r="D142" s="510"/>
      <c r="E142" s="510"/>
      <c r="F142" s="511"/>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7"/>
      <c r="AC142" s="447"/>
      <c r="AD142" s="447"/>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2">
      <c r="A143" s="508"/>
      <c r="B143" s="506"/>
      <c r="C143" s="506"/>
      <c r="D143" s="506"/>
      <c r="E143" s="506"/>
      <c r="F143" s="507"/>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2">
      <c r="A144" s="460" t="s">
        <v>259</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2">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2">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2">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2">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415</v>
      </c>
      <c r="AF151" s="415"/>
      <c r="AG151" s="415"/>
      <c r="AH151" s="415"/>
      <c r="AI151" s="415" t="s">
        <v>567</v>
      </c>
      <c r="AJ151" s="415"/>
      <c r="AK151" s="415"/>
      <c r="AL151" s="415"/>
      <c r="AM151" s="415" t="s">
        <v>383</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2">
      <c r="A154" s="314"/>
      <c r="B154" s="316"/>
      <c r="C154" s="317"/>
      <c r="D154" s="317"/>
      <c r="E154" s="317"/>
      <c r="F154" s="318"/>
      <c r="G154" s="892"/>
      <c r="H154" s="384"/>
      <c r="I154" s="384"/>
      <c r="J154" s="384"/>
      <c r="K154" s="384"/>
      <c r="L154" s="384"/>
      <c r="M154" s="384"/>
      <c r="N154" s="384"/>
      <c r="O154" s="385"/>
      <c r="P154" s="450"/>
      <c r="Q154" s="450"/>
      <c r="R154" s="450"/>
      <c r="S154" s="450"/>
      <c r="T154" s="450"/>
      <c r="U154" s="450"/>
      <c r="V154" s="450"/>
      <c r="W154" s="450"/>
      <c r="X154" s="451"/>
      <c r="Y154" s="893" t="s">
        <v>50</v>
      </c>
      <c r="Z154" s="785"/>
      <c r="AA154" s="786"/>
      <c r="AB154" s="447"/>
      <c r="AC154" s="447"/>
      <c r="AD154" s="447"/>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2">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415</v>
      </c>
      <c r="AF156" s="415"/>
      <c r="AG156" s="415"/>
      <c r="AH156" s="415"/>
      <c r="AI156" s="415" t="s">
        <v>567</v>
      </c>
      <c r="AJ156" s="415"/>
      <c r="AK156" s="415"/>
      <c r="AL156" s="415"/>
      <c r="AM156" s="415" t="s">
        <v>383</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2">
      <c r="A159" s="314"/>
      <c r="B159" s="316"/>
      <c r="C159" s="317"/>
      <c r="D159" s="317"/>
      <c r="E159" s="317"/>
      <c r="F159" s="318"/>
      <c r="G159" s="892"/>
      <c r="H159" s="384"/>
      <c r="I159" s="384"/>
      <c r="J159" s="384"/>
      <c r="K159" s="384"/>
      <c r="L159" s="384"/>
      <c r="M159" s="384"/>
      <c r="N159" s="384"/>
      <c r="O159" s="385"/>
      <c r="P159" s="450"/>
      <c r="Q159" s="450"/>
      <c r="R159" s="450"/>
      <c r="S159" s="450"/>
      <c r="T159" s="450"/>
      <c r="U159" s="450"/>
      <c r="V159" s="450"/>
      <c r="W159" s="450"/>
      <c r="X159" s="451"/>
      <c r="Y159" s="893" t="s">
        <v>50</v>
      </c>
      <c r="Z159" s="785"/>
      <c r="AA159" s="786"/>
      <c r="AB159" s="447"/>
      <c r="AC159" s="447"/>
      <c r="AD159" s="447"/>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2">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415</v>
      </c>
      <c r="AF161" s="415"/>
      <c r="AG161" s="415"/>
      <c r="AH161" s="415"/>
      <c r="AI161" s="415" t="s">
        <v>567</v>
      </c>
      <c r="AJ161" s="415"/>
      <c r="AK161" s="415"/>
      <c r="AL161" s="415"/>
      <c r="AM161" s="415" t="s">
        <v>383</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2">
      <c r="A164" s="314"/>
      <c r="B164" s="316"/>
      <c r="C164" s="317"/>
      <c r="D164" s="317"/>
      <c r="E164" s="317"/>
      <c r="F164" s="318"/>
      <c r="G164" s="892"/>
      <c r="H164" s="384"/>
      <c r="I164" s="384"/>
      <c r="J164" s="384"/>
      <c r="K164" s="384"/>
      <c r="L164" s="384"/>
      <c r="M164" s="384"/>
      <c r="N164" s="384"/>
      <c r="O164" s="385"/>
      <c r="P164" s="450"/>
      <c r="Q164" s="450"/>
      <c r="R164" s="450"/>
      <c r="S164" s="450"/>
      <c r="T164" s="450"/>
      <c r="U164" s="450"/>
      <c r="V164" s="450"/>
      <c r="W164" s="450"/>
      <c r="X164" s="451"/>
      <c r="Y164" s="893" t="s">
        <v>50</v>
      </c>
      <c r="Z164" s="785"/>
      <c r="AA164" s="786"/>
      <c r="AB164" s="447"/>
      <c r="AC164" s="447"/>
      <c r="AD164" s="447"/>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0" t="s">
        <v>414</v>
      </c>
      <c r="AR167" s="411"/>
      <c r="AS167" s="411"/>
      <c r="AT167" s="412"/>
      <c r="AU167" s="410" t="s">
        <v>590</v>
      </c>
      <c r="AV167" s="411"/>
      <c r="AW167" s="411"/>
      <c r="AX167" s="413"/>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2">
      <c r="A170" s="460" t="s">
        <v>580</v>
      </c>
      <c r="B170" s="341"/>
      <c r="C170" s="341"/>
      <c r="D170" s="341"/>
      <c r="E170" s="341"/>
      <c r="F170" s="461"/>
      <c r="G170" s="223" t="s">
        <v>581</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415</v>
      </c>
      <c r="AF170" s="415"/>
      <c r="AG170" s="415"/>
      <c r="AH170" s="415"/>
      <c r="AI170" s="415" t="s">
        <v>567</v>
      </c>
      <c r="AJ170" s="415"/>
      <c r="AK170" s="415"/>
      <c r="AL170" s="415"/>
      <c r="AM170" s="415" t="s">
        <v>383</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2">
      <c r="A171" s="462"/>
      <c r="B171" s="322"/>
      <c r="C171" s="322"/>
      <c r="D171" s="322"/>
      <c r="E171" s="322"/>
      <c r="F171" s="463"/>
      <c r="G171" s="394" t="s">
        <v>626</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2">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6" t="s">
        <v>582</v>
      </c>
      <c r="Z172" s="399"/>
      <c r="AA172" s="400"/>
      <c r="AB172" s="425" t="s">
        <v>628</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2">
      <c r="A173" s="502" t="s">
        <v>235</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415</v>
      </c>
      <c r="AF173" s="415"/>
      <c r="AG173" s="415"/>
      <c r="AH173" s="415"/>
      <c r="AI173" s="415" t="s">
        <v>567</v>
      </c>
      <c r="AJ173" s="415"/>
      <c r="AK173" s="415"/>
      <c r="AL173" s="415"/>
      <c r="AM173" s="415" t="s">
        <v>383</v>
      </c>
      <c r="AN173" s="415"/>
      <c r="AO173" s="415"/>
      <c r="AP173" s="415"/>
      <c r="AQ173" s="457" t="s">
        <v>174</v>
      </c>
      <c r="AR173" s="458"/>
      <c r="AS173" s="458"/>
      <c r="AT173" s="459"/>
      <c r="AU173" s="322" t="s">
        <v>128</v>
      </c>
      <c r="AV173" s="322"/>
      <c r="AW173" s="322"/>
      <c r="AX173" s="327"/>
      <c r="AY173">
        <f>COUNTA($G$175)</f>
        <v>0</v>
      </c>
    </row>
    <row r="174" spans="1:60" ht="18.75" hidden="1" customHeight="1" x14ac:dyDescent="0.2">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2">
      <c r="A175" s="508"/>
      <c r="B175" s="506"/>
      <c r="C175" s="506"/>
      <c r="D175" s="506"/>
      <c r="E175" s="506"/>
      <c r="F175" s="507"/>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2">
      <c r="A176" s="509"/>
      <c r="B176" s="510"/>
      <c r="C176" s="510"/>
      <c r="D176" s="510"/>
      <c r="E176" s="510"/>
      <c r="F176" s="511"/>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7"/>
      <c r="AC176" s="447"/>
      <c r="AD176" s="447"/>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2">
      <c r="A177" s="508"/>
      <c r="B177" s="506"/>
      <c r="C177" s="506"/>
      <c r="D177" s="506"/>
      <c r="E177" s="506"/>
      <c r="F177" s="507"/>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2">
      <c r="A178" s="460" t="s">
        <v>259</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2">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2">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2">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2">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2">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415</v>
      </c>
      <c r="AF185" s="415"/>
      <c r="AG185" s="415"/>
      <c r="AH185" s="415"/>
      <c r="AI185" s="415" t="s">
        <v>567</v>
      </c>
      <c r="AJ185" s="415"/>
      <c r="AK185" s="415"/>
      <c r="AL185" s="415"/>
      <c r="AM185" s="415" t="s">
        <v>383</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2">
      <c r="A188" s="314"/>
      <c r="B188" s="316"/>
      <c r="C188" s="317"/>
      <c r="D188" s="317"/>
      <c r="E188" s="317"/>
      <c r="F188" s="318"/>
      <c r="G188" s="892"/>
      <c r="H188" s="384"/>
      <c r="I188" s="384"/>
      <c r="J188" s="384"/>
      <c r="K188" s="384"/>
      <c r="L188" s="384"/>
      <c r="M188" s="384"/>
      <c r="N188" s="384"/>
      <c r="O188" s="385"/>
      <c r="P188" s="450"/>
      <c r="Q188" s="450"/>
      <c r="R188" s="450"/>
      <c r="S188" s="450"/>
      <c r="T188" s="450"/>
      <c r="U188" s="450"/>
      <c r="V188" s="450"/>
      <c r="W188" s="450"/>
      <c r="X188" s="451"/>
      <c r="Y188" s="893" t="s">
        <v>50</v>
      </c>
      <c r="Z188" s="785"/>
      <c r="AA188" s="786"/>
      <c r="AB188" s="447"/>
      <c r="AC188" s="447"/>
      <c r="AD188" s="447"/>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2">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415</v>
      </c>
      <c r="AF190" s="415"/>
      <c r="AG190" s="415"/>
      <c r="AH190" s="415"/>
      <c r="AI190" s="415" t="s">
        <v>567</v>
      </c>
      <c r="AJ190" s="415"/>
      <c r="AK190" s="415"/>
      <c r="AL190" s="415"/>
      <c r="AM190" s="415" t="s">
        <v>383</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2">
      <c r="A193" s="314"/>
      <c r="B193" s="316"/>
      <c r="C193" s="317"/>
      <c r="D193" s="317"/>
      <c r="E193" s="317"/>
      <c r="F193" s="318"/>
      <c r="G193" s="892"/>
      <c r="H193" s="384"/>
      <c r="I193" s="384"/>
      <c r="J193" s="384"/>
      <c r="K193" s="384"/>
      <c r="L193" s="384"/>
      <c r="M193" s="384"/>
      <c r="N193" s="384"/>
      <c r="O193" s="385"/>
      <c r="P193" s="450"/>
      <c r="Q193" s="450"/>
      <c r="R193" s="450"/>
      <c r="S193" s="450"/>
      <c r="T193" s="450"/>
      <c r="U193" s="450"/>
      <c r="V193" s="450"/>
      <c r="W193" s="450"/>
      <c r="X193" s="451"/>
      <c r="Y193" s="893" t="s">
        <v>50</v>
      </c>
      <c r="Z193" s="785"/>
      <c r="AA193" s="786"/>
      <c r="AB193" s="447"/>
      <c r="AC193" s="447"/>
      <c r="AD193" s="447"/>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2">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415</v>
      </c>
      <c r="AF195" s="415"/>
      <c r="AG195" s="415"/>
      <c r="AH195" s="415"/>
      <c r="AI195" s="415" t="s">
        <v>567</v>
      </c>
      <c r="AJ195" s="415"/>
      <c r="AK195" s="415"/>
      <c r="AL195" s="415"/>
      <c r="AM195" s="415" t="s">
        <v>383</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2">
      <c r="A198" s="314"/>
      <c r="B198" s="316"/>
      <c r="C198" s="317"/>
      <c r="D198" s="317"/>
      <c r="E198" s="317"/>
      <c r="F198" s="318"/>
      <c r="G198" s="892"/>
      <c r="H198" s="384"/>
      <c r="I198" s="384"/>
      <c r="J198" s="384"/>
      <c r="K198" s="384"/>
      <c r="L198" s="384"/>
      <c r="M198" s="384"/>
      <c r="N198" s="384"/>
      <c r="O198" s="385"/>
      <c r="P198" s="450"/>
      <c r="Q198" s="450"/>
      <c r="R198" s="450"/>
      <c r="S198" s="450"/>
      <c r="T198" s="450"/>
      <c r="U198" s="450"/>
      <c r="V198" s="450"/>
      <c r="W198" s="450"/>
      <c r="X198" s="451"/>
      <c r="Y198" s="893" t="s">
        <v>50</v>
      </c>
      <c r="Z198" s="785"/>
      <c r="AA198" s="786"/>
      <c r="AB198" s="447"/>
      <c r="AC198" s="447"/>
      <c r="AD198" s="447"/>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0" t="s">
        <v>236</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232</v>
      </c>
      <c r="X200" s="554"/>
      <c r="Y200" s="557"/>
      <c r="Z200" s="557"/>
      <c r="AA200" s="558"/>
      <c r="AB200" s="551" t="s">
        <v>11</v>
      </c>
      <c r="AC200" s="548"/>
      <c r="AD200" s="549"/>
      <c r="AE200" s="415" t="s">
        <v>415</v>
      </c>
      <c r="AF200" s="415"/>
      <c r="AG200" s="415"/>
      <c r="AH200" s="415"/>
      <c r="AI200" s="415" t="s">
        <v>567</v>
      </c>
      <c r="AJ200" s="415"/>
      <c r="AK200" s="415"/>
      <c r="AL200" s="415"/>
      <c r="AM200" s="415" t="s">
        <v>383</v>
      </c>
      <c r="AN200" s="415"/>
      <c r="AO200" s="415"/>
      <c r="AP200" s="415"/>
      <c r="AQ200" s="490" t="s">
        <v>174</v>
      </c>
      <c r="AR200" s="491"/>
      <c r="AS200" s="491"/>
      <c r="AT200" s="492"/>
      <c r="AU200" s="542" t="s">
        <v>128</v>
      </c>
      <c r="AV200" s="542"/>
      <c r="AW200" s="542"/>
      <c r="AX200" s="543"/>
      <c r="AY200">
        <f>COUNTA($H$202)</f>
        <v>0</v>
      </c>
    </row>
    <row r="201" spans="1:60" ht="18.75" hidden="1" customHeight="1" x14ac:dyDescent="0.2">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2">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249</v>
      </c>
      <c r="AC202" s="541"/>
      <c r="AD202" s="541"/>
      <c r="AE202" s="389"/>
      <c r="AF202" s="373"/>
      <c r="AG202" s="373"/>
      <c r="AH202" s="373"/>
      <c r="AI202" s="389"/>
      <c r="AJ202" s="373"/>
      <c r="AK202" s="373"/>
      <c r="AL202" s="373"/>
      <c r="AM202" s="389"/>
      <c r="AN202" s="373"/>
      <c r="AO202" s="373"/>
      <c r="AP202" s="373"/>
      <c r="AQ202" s="389"/>
      <c r="AR202" s="373"/>
      <c r="AS202" s="373"/>
      <c r="AT202" s="561"/>
      <c r="AU202" s="373"/>
      <c r="AV202" s="373"/>
      <c r="AW202" s="373"/>
      <c r="AX202" s="374"/>
      <c r="AY202">
        <f t="shared" si="10"/>
        <v>0</v>
      </c>
    </row>
    <row r="203" spans="1:60" ht="23.25" hidden="1" customHeight="1" x14ac:dyDescent="0.2">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249</v>
      </c>
      <c r="AC203" s="584"/>
      <c r="AD203" s="584"/>
      <c r="AE203" s="389"/>
      <c r="AF203" s="373"/>
      <c r="AG203" s="373"/>
      <c r="AH203" s="373"/>
      <c r="AI203" s="389"/>
      <c r="AJ203" s="373"/>
      <c r="AK203" s="373"/>
      <c r="AL203" s="373"/>
      <c r="AM203" s="389"/>
      <c r="AN203" s="373"/>
      <c r="AO203" s="373"/>
      <c r="AP203" s="373"/>
      <c r="AQ203" s="389"/>
      <c r="AR203" s="373"/>
      <c r="AS203" s="373"/>
      <c r="AT203" s="561"/>
      <c r="AU203" s="373"/>
      <c r="AV203" s="373"/>
      <c r="AW203" s="373"/>
      <c r="AX203" s="374"/>
      <c r="AY203">
        <f t="shared" si="10"/>
        <v>0</v>
      </c>
    </row>
    <row r="204" spans="1:60" ht="23.25" hidden="1" customHeight="1" x14ac:dyDescent="0.2">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250</v>
      </c>
      <c r="AC204" s="562"/>
      <c r="AD204" s="562"/>
      <c r="AE204" s="563"/>
      <c r="AF204" s="564"/>
      <c r="AG204" s="564"/>
      <c r="AH204" s="564"/>
      <c r="AI204" s="563"/>
      <c r="AJ204" s="564"/>
      <c r="AK204" s="564"/>
      <c r="AL204" s="564"/>
      <c r="AM204" s="563"/>
      <c r="AN204" s="564"/>
      <c r="AO204" s="564"/>
      <c r="AP204" s="564"/>
      <c r="AQ204" s="389"/>
      <c r="AR204" s="373"/>
      <c r="AS204" s="373"/>
      <c r="AT204" s="561"/>
      <c r="AU204" s="373"/>
      <c r="AV204" s="373"/>
      <c r="AW204" s="373"/>
      <c r="AX204" s="374"/>
      <c r="AY204">
        <f t="shared" si="10"/>
        <v>0</v>
      </c>
    </row>
    <row r="205" spans="1:60" ht="23.25" hidden="1" customHeight="1" x14ac:dyDescent="0.2">
      <c r="A205" s="565" t="s">
        <v>239</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248</v>
      </c>
      <c r="X205" s="575"/>
      <c r="Y205" s="539" t="s">
        <v>12</v>
      </c>
      <c r="Z205" s="539"/>
      <c r="AA205" s="540"/>
      <c r="AB205" s="541" t="s">
        <v>249</v>
      </c>
      <c r="AC205" s="541"/>
      <c r="AD205" s="541"/>
      <c r="AE205" s="389"/>
      <c r="AF205" s="373"/>
      <c r="AG205" s="373"/>
      <c r="AH205" s="373"/>
      <c r="AI205" s="389"/>
      <c r="AJ205" s="373"/>
      <c r="AK205" s="373"/>
      <c r="AL205" s="373"/>
      <c r="AM205" s="389"/>
      <c r="AN205" s="373"/>
      <c r="AO205" s="373"/>
      <c r="AP205" s="373"/>
      <c r="AQ205" s="389"/>
      <c r="AR205" s="373"/>
      <c r="AS205" s="373"/>
      <c r="AT205" s="561"/>
      <c r="AU205" s="373"/>
      <c r="AV205" s="373"/>
      <c r="AW205" s="373"/>
      <c r="AX205" s="374"/>
      <c r="AY205">
        <f t="shared" si="10"/>
        <v>0</v>
      </c>
    </row>
    <row r="206" spans="1:60" ht="23.25" hidden="1" customHeight="1" x14ac:dyDescent="0.2">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249</v>
      </c>
      <c r="AC206" s="584"/>
      <c r="AD206" s="584"/>
      <c r="AE206" s="389"/>
      <c r="AF206" s="373"/>
      <c r="AG206" s="373"/>
      <c r="AH206" s="373"/>
      <c r="AI206" s="389"/>
      <c r="AJ206" s="373"/>
      <c r="AK206" s="373"/>
      <c r="AL206" s="373"/>
      <c r="AM206" s="389"/>
      <c r="AN206" s="373"/>
      <c r="AO206" s="373"/>
      <c r="AP206" s="373"/>
      <c r="AQ206" s="389"/>
      <c r="AR206" s="373"/>
      <c r="AS206" s="373"/>
      <c r="AT206" s="561"/>
      <c r="AU206" s="373"/>
      <c r="AV206" s="373"/>
      <c r="AW206" s="373"/>
      <c r="AX206" s="374"/>
      <c r="AY206">
        <f t="shared" si="10"/>
        <v>0</v>
      </c>
    </row>
    <row r="207" spans="1:60" ht="23.25" hidden="1" customHeight="1" x14ac:dyDescent="0.2">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250</v>
      </c>
      <c r="AC207" s="562"/>
      <c r="AD207" s="562"/>
      <c r="AE207" s="563"/>
      <c r="AF207" s="564"/>
      <c r="AG207" s="564"/>
      <c r="AH207" s="564"/>
      <c r="AI207" s="563"/>
      <c r="AJ207" s="564"/>
      <c r="AK207" s="564"/>
      <c r="AL207" s="564"/>
      <c r="AM207" s="563"/>
      <c r="AN207" s="564"/>
      <c r="AO207" s="564"/>
      <c r="AP207" s="583"/>
      <c r="AQ207" s="389"/>
      <c r="AR207" s="373"/>
      <c r="AS207" s="373"/>
      <c r="AT207" s="561"/>
      <c r="AU207" s="373"/>
      <c r="AV207" s="373"/>
      <c r="AW207" s="373"/>
      <c r="AX207" s="374"/>
      <c r="AY207">
        <f t="shared" si="10"/>
        <v>0</v>
      </c>
    </row>
    <row r="208" spans="1:60" ht="18.75" hidden="1" customHeight="1" x14ac:dyDescent="0.2">
      <c r="A208" s="589" t="s">
        <v>236</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415</v>
      </c>
      <c r="AF208" s="136"/>
      <c r="AG208" s="136"/>
      <c r="AH208" s="136"/>
      <c r="AI208" s="415" t="s">
        <v>567</v>
      </c>
      <c r="AJ208" s="415"/>
      <c r="AK208" s="415"/>
      <c r="AL208" s="415"/>
      <c r="AM208" s="415" t="s">
        <v>383</v>
      </c>
      <c r="AN208" s="415"/>
      <c r="AO208" s="415"/>
      <c r="AP208" s="415"/>
      <c r="AQ208" s="490" t="s">
        <v>174</v>
      </c>
      <c r="AR208" s="491"/>
      <c r="AS208" s="491"/>
      <c r="AT208" s="492"/>
      <c r="AU208" s="585" t="s">
        <v>128</v>
      </c>
      <c r="AV208" s="586"/>
      <c r="AW208" s="586"/>
      <c r="AX208" s="587"/>
      <c r="AY208">
        <f>COUNTA($H$210)</f>
        <v>0</v>
      </c>
    </row>
    <row r="209" spans="1:51" ht="18.75" hidden="1" customHeight="1" x14ac:dyDescent="0.2">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2">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2">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2">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3"/>
      <c r="AV212" s="373"/>
      <c r="AW212" s="373"/>
      <c r="AX212" s="374"/>
      <c r="AY212">
        <f>$AY$208</f>
        <v>0</v>
      </c>
    </row>
    <row r="213" spans="1:51" ht="69.75" hidden="1" customHeight="1" x14ac:dyDescent="0.2">
      <c r="A213" s="644" t="s">
        <v>262</v>
      </c>
      <c r="B213" s="645"/>
      <c r="C213" s="645"/>
      <c r="D213" s="645"/>
      <c r="E213" s="569" t="s">
        <v>224</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2" t="s">
        <v>575</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231</v>
      </c>
      <c r="AP214" s="661"/>
      <c r="AQ214" s="661"/>
      <c r="AR214" s="81" t="s">
        <v>230</v>
      </c>
      <c r="AS214" s="660"/>
      <c r="AT214" s="661"/>
      <c r="AU214" s="661"/>
      <c r="AV214" s="661"/>
      <c r="AW214" s="661"/>
      <c r="AX214" s="662"/>
      <c r="AY214">
        <f>COUNTIF($AR$214,"☑")</f>
        <v>0</v>
      </c>
    </row>
    <row r="215" spans="1:51" ht="45" customHeight="1" x14ac:dyDescent="0.2">
      <c r="A215" s="650" t="s">
        <v>282</v>
      </c>
      <c r="B215" s="651"/>
      <c r="C215" s="653" t="s">
        <v>178</v>
      </c>
      <c r="D215" s="651"/>
      <c r="E215" s="654" t="s">
        <v>194</v>
      </c>
      <c r="F215" s="655"/>
      <c r="G215" s="656" t="s">
        <v>639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4" t="s">
        <v>193</v>
      </c>
      <c r="F216" s="456"/>
      <c r="G216" s="138" t="s">
        <v>643</v>
      </c>
      <c r="H216" s="139"/>
      <c r="I216" s="139"/>
      <c r="J216" s="139"/>
      <c r="K216" s="139"/>
      <c r="L216" s="139"/>
      <c r="M216" s="139"/>
      <c r="N216" s="139"/>
      <c r="O216" s="139"/>
      <c r="P216" s="139"/>
      <c r="Q216" s="139"/>
      <c r="R216" s="139"/>
      <c r="S216" s="139"/>
      <c r="T216" s="139"/>
      <c r="U216" s="139"/>
      <c r="V216" s="140"/>
      <c r="W216" s="628" t="s">
        <v>583</v>
      </c>
      <c r="X216" s="629"/>
      <c r="Y216" s="629"/>
      <c r="Z216" s="629"/>
      <c r="AA216" s="630"/>
      <c r="AB216" s="631" t="s">
        <v>678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584</v>
      </c>
      <c r="X217" s="635"/>
      <c r="Y217" s="635"/>
      <c r="Z217" s="635"/>
      <c r="AA217" s="636"/>
      <c r="AB217" s="631" t="s">
        <v>679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2">
      <c r="A218" s="652"/>
      <c r="B218" s="640"/>
      <c r="C218" s="637" t="s">
        <v>596</v>
      </c>
      <c r="D218" s="638"/>
      <c r="E218" s="454" t="s">
        <v>278</v>
      </c>
      <c r="F218" s="456"/>
      <c r="G218" s="618" t="s">
        <v>181</v>
      </c>
      <c r="H218" s="619"/>
      <c r="I218" s="619"/>
      <c r="J218" s="641" t="s">
        <v>615</v>
      </c>
      <c r="K218" s="642"/>
      <c r="L218" s="642"/>
      <c r="M218" s="642"/>
      <c r="N218" s="642"/>
      <c r="O218" s="642"/>
      <c r="P218" s="642"/>
      <c r="Q218" s="642"/>
      <c r="R218" s="642"/>
      <c r="S218" s="642"/>
      <c r="T218" s="643"/>
      <c r="U218" s="616" t="s">
        <v>283</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2">
      <c r="A219" s="652"/>
      <c r="B219" s="640"/>
      <c r="C219" s="639"/>
      <c r="D219" s="640"/>
      <c r="E219" s="316"/>
      <c r="F219" s="318"/>
      <c r="G219" s="618" t="s">
        <v>597</v>
      </c>
      <c r="H219" s="619"/>
      <c r="I219" s="619"/>
      <c r="J219" s="619"/>
      <c r="K219" s="619"/>
      <c r="L219" s="619"/>
      <c r="M219" s="619"/>
      <c r="N219" s="619"/>
      <c r="O219" s="619"/>
      <c r="P219" s="619"/>
      <c r="Q219" s="619"/>
      <c r="R219" s="619"/>
      <c r="S219" s="619"/>
      <c r="T219" s="619"/>
      <c r="U219" s="615" t="s">
        <v>639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5">
      <c r="A220" s="652"/>
      <c r="B220" s="640"/>
      <c r="C220" s="639"/>
      <c r="D220" s="640"/>
      <c r="E220" s="319"/>
      <c r="F220" s="321"/>
      <c r="G220" s="618" t="s">
        <v>584</v>
      </c>
      <c r="H220" s="619"/>
      <c r="I220" s="619"/>
      <c r="J220" s="619"/>
      <c r="K220" s="619"/>
      <c r="L220" s="619"/>
      <c r="M220" s="619"/>
      <c r="N220" s="619"/>
      <c r="O220" s="619"/>
      <c r="P220" s="619"/>
      <c r="Q220" s="619"/>
      <c r="R220" s="619"/>
      <c r="S220" s="619"/>
      <c r="T220" s="619"/>
      <c r="U220" s="144" t="s">
        <v>639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645</v>
      </c>
      <c r="AH223" s="708"/>
      <c r="AI223" s="708"/>
      <c r="AJ223" s="708"/>
      <c r="AK223" s="708"/>
      <c r="AL223" s="708"/>
      <c r="AM223" s="708"/>
      <c r="AN223" s="708"/>
      <c r="AO223" s="708"/>
      <c r="AP223" s="708"/>
      <c r="AQ223" s="708"/>
      <c r="AR223" s="708"/>
      <c r="AS223" s="708"/>
      <c r="AT223" s="708"/>
      <c r="AU223" s="708"/>
      <c r="AV223" s="708"/>
      <c r="AW223" s="708"/>
      <c r="AX223" s="709"/>
    </row>
    <row r="224" spans="1:51" ht="39.75"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646</v>
      </c>
      <c r="AH224" s="714"/>
      <c r="AI224" s="714"/>
      <c r="AJ224" s="714"/>
      <c r="AK224" s="714"/>
      <c r="AL224" s="714"/>
      <c r="AM224" s="714"/>
      <c r="AN224" s="714"/>
      <c r="AO224" s="714"/>
      <c r="AP224" s="714"/>
      <c r="AQ224" s="714"/>
      <c r="AR224" s="714"/>
      <c r="AS224" s="714"/>
      <c r="AT224" s="714"/>
      <c r="AU224" s="714"/>
      <c r="AV224" s="714"/>
      <c r="AW224" s="714"/>
      <c r="AX224" s="715"/>
    </row>
    <row r="225" spans="1:50" ht="42"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677" t="s">
        <v>647</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637</v>
      </c>
      <c r="AE226" s="674"/>
      <c r="AF226" s="674"/>
      <c r="AG226" s="675" t="s">
        <v>659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4"/>
      <c r="B227" s="665"/>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644</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2">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2">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648</v>
      </c>
      <c r="AE229" s="739"/>
      <c r="AF229" s="739"/>
      <c r="AG229" s="740" t="s">
        <v>639</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667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648</v>
      </c>
      <c r="AE231" s="687"/>
      <c r="AF231" s="687"/>
      <c r="AG231" s="713" t="s">
        <v>639</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637</v>
      </c>
      <c r="AE232" s="687"/>
      <c r="AF232" s="687"/>
      <c r="AG232" s="713" t="s">
        <v>651</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4"/>
      <c r="B233" s="666"/>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648</v>
      </c>
      <c r="AE233" s="720"/>
      <c r="AF233" s="720"/>
      <c r="AG233" s="735" t="s">
        <v>639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4"/>
      <c r="B234" s="666"/>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648</v>
      </c>
      <c r="AE234" s="687"/>
      <c r="AF234" s="688"/>
      <c r="AG234" s="713" t="s">
        <v>639</v>
      </c>
      <c r="AH234" s="714"/>
      <c r="AI234" s="714"/>
      <c r="AJ234" s="714"/>
      <c r="AK234" s="714"/>
      <c r="AL234" s="714"/>
      <c r="AM234" s="714"/>
      <c r="AN234" s="714"/>
      <c r="AO234" s="714"/>
      <c r="AP234" s="714"/>
      <c r="AQ234" s="714"/>
      <c r="AR234" s="714"/>
      <c r="AS234" s="714"/>
      <c r="AT234" s="714"/>
      <c r="AU234" s="714"/>
      <c r="AV234" s="714"/>
      <c r="AW234" s="714"/>
      <c r="AX234" s="715"/>
    </row>
    <row r="235" spans="1:50" ht="39.75" customHeight="1" x14ac:dyDescent="0.2">
      <c r="A235" s="667"/>
      <c r="B235" s="668"/>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637</v>
      </c>
      <c r="AE235" s="728"/>
      <c r="AF235" s="729"/>
      <c r="AG235" s="730" t="s">
        <v>652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637</v>
      </c>
      <c r="AE236" s="739"/>
      <c r="AF236" s="749"/>
      <c r="AG236" s="740" t="s">
        <v>653</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637</v>
      </c>
      <c r="AE237" s="754"/>
      <c r="AF237" s="754"/>
      <c r="AG237" s="713" t="s">
        <v>654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655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637</v>
      </c>
      <c r="AE239" s="687"/>
      <c r="AF239" s="687"/>
      <c r="AG239" s="743" t="s">
        <v>656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648</v>
      </c>
      <c r="AE240" s="674"/>
      <c r="AF240" s="766"/>
      <c r="AG240" s="675" t="s">
        <v>283</v>
      </c>
      <c r="AH240" s="139"/>
      <c r="AI240" s="139"/>
      <c r="AJ240" s="139"/>
      <c r="AK240" s="139"/>
      <c r="AL240" s="139"/>
      <c r="AM240" s="139"/>
      <c r="AN240" s="139"/>
      <c r="AO240" s="139"/>
      <c r="AP240" s="139"/>
      <c r="AQ240" s="139"/>
      <c r="AR240" s="139"/>
      <c r="AS240" s="139"/>
      <c r="AT240" s="139"/>
      <c r="AU240" s="139"/>
      <c r="AV240" s="139"/>
      <c r="AW240" s="139"/>
      <c r="AX240" s="676"/>
    </row>
    <row r="241" spans="1:50" ht="19.75" customHeight="1" x14ac:dyDescent="0.2">
      <c r="A241" s="760"/>
      <c r="B241" s="761"/>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2">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682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681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4" t="s">
        <v>683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276</v>
      </c>
      <c r="B258" s="785"/>
      <c r="C258" s="785"/>
      <c r="D258" s="786"/>
      <c r="E258" s="770" t="s">
        <v>629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275</v>
      </c>
      <c r="B259" s="136"/>
      <c r="C259" s="136"/>
      <c r="D259" s="136"/>
      <c r="E259" s="770" t="s">
        <v>630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274</v>
      </c>
      <c r="B260" s="136"/>
      <c r="C260" s="136"/>
      <c r="D260" s="136"/>
      <c r="E260" s="770" t="s">
        <v>631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273</v>
      </c>
      <c r="B261" s="136"/>
      <c r="C261" s="136"/>
      <c r="D261" s="136"/>
      <c r="E261" s="770" t="s">
        <v>632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272</v>
      </c>
      <c r="B262" s="136"/>
      <c r="C262" s="136"/>
      <c r="D262" s="136"/>
      <c r="E262" s="770" t="s">
        <v>633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271</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270</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269</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415</v>
      </c>
      <c r="B266" s="136"/>
      <c r="C266" s="136"/>
      <c r="D266" s="136"/>
      <c r="E266" s="789" t="s">
        <v>605</v>
      </c>
      <c r="F266" s="790"/>
      <c r="G266" s="790"/>
      <c r="H266" s="77" t="str">
        <f>IF(E266="","","-")</f>
        <v>-</v>
      </c>
      <c r="I266" s="790"/>
      <c r="J266" s="790"/>
      <c r="K266" s="77" t="str">
        <f>IF(I266="","","-")</f>
        <v/>
      </c>
      <c r="L266" s="106">
        <v>199</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593</v>
      </c>
      <c r="B267" s="136"/>
      <c r="C267" s="136"/>
      <c r="D267" s="136"/>
      <c r="E267" s="789" t="s">
        <v>605</v>
      </c>
      <c r="F267" s="790"/>
      <c r="G267" s="790"/>
      <c r="H267" s="77"/>
      <c r="I267" s="790"/>
      <c r="J267" s="790"/>
      <c r="K267" s="77"/>
      <c r="L267" s="106">
        <v>204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383</v>
      </c>
      <c r="B268" s="136"/>
      <c r="C268" s="136"/>
      <c r="D268" s="136"/>
      <c r="E268" s="792">
        <v>2021</v>
      </c>
      <c r="F268" s="137"/>
      <c r="G268" s="790" t="s">
        <v>604</v>
      </c>
      <c r="H268" s="790"/>
      <c r="I268" s="790"/>
      <c r="J268" s="137">
        <v>20</v>
      </c>
      <c r="K268" s="137"/>
      <c r="L268" s="106">
        <v>210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4" customHeight="1" x14ac:dyDescent="0.2">
      <c r="A269" s="246" t="s">
        <v>263</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265</v>
      </c>
      <c r="B308" s="797"/>
      <c r="C308" s="797"/>
      <c r="D308" s="797"/>
      <c r="E308" s="797"/>
      <c r="F308" s="798"/>
      <c r="G308" s="802" t="s">
        <v>671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2">
      <c r="A310" s="799"/>
      <c r="B310" s="800"/>
      <c r="C310" s="800"/>
      <c r="D310" s="800"/>
      <c r="E310" s="800"/>
      <c r="F310" s="801"/>
      <c r="G310" s="823" t="s">
        <v>657</v>
      </c>
      <c r="H310" s="824"/>
      <c r="I310" s="824"/>
      <c r="J310" s="824"/>
      <c r="K310" s="825"/>
      <c r="L310" s="826" t="s">
        <v>668</v>
      </c>
      <c r="M310" s="827"/>
      <c r="N310" s="827"/>
      <c r="O310" s="827"/>
      <c r="P310" s="827"/>
      <c r="Q310" s="827"/>
      <c r="R310" s="827"/>
      <c r="S310" s="827"/>
      <c r="T310" s="827"/>
      <c r="U310" s="827"/>
      <c r="V310" s="827"/>
      <c r="W310" s="827"/>
      <c r="X310" s="828"/>
      <c r="Y310" s="829">
        <v>29</v>
      </c>
      <c r="Z310" s="830"/>
      <c r="AA310" s="830"/>
      <c r="AB310" s="831"/>
      <c r="AC310" s="823" t="s">
        <v>657</v>
      </c>
      <c r="AD310" s="824"/>
      <c r="AE310" s="824"/>
      <c r="AF310" s="824"/>
      <c r="AG310" s="825"/>
      <c r="AH310" s="826" t="s">
        <v>660</v>
      </c>
      <c r="AI310" s="827"/>
      <c r="AJ310" s="827"/>
      <c r="AK310" s="827"/>
      <c r="AL310" s="827"/>
      <c r="AM310" s="827"/>
      <c r="AN310" s="827"/>
      <c r="AO310" s="827"/>
      <c r="AP310" s="827"/>
      <c r="AQ310" s="827"/>
      <c r="AR310" s="827"/>
      <c r="AS310" s="827"/>
      <c r="AT310" s="828"/>
      <c r="AU310" s="829">
        <v>4.9000000000000004</v>
      </c>
      <c r="AV310" s="830"/>
      <c r="AW310" s="830"/>
      <c r="AX310" s="832"/>
    </row>
    <row r="311" spans="1:50" ht="24.75" customHeight="1" x14ac:dyDescent="0.2">
      <c r="A311" s="799"/>
      <c r="B311" s="800"/>
      <c r="C311" s="800"/>
      <c r="D311" s="800"/>
      <c r="E311" s="800"/>
      <c r="F311" s="801"/>
      <c r="G311" s="809" t="s">
        <v>658</v>
      </c>
      <c r="H311" s="810"/>
      <c r="I311" s="810"/>
      <c r="J311" s="810"/>
      <c r="K311" s="811"/>
      <c r="L311" s="812"/>
      <c r="M311" s="813"/>
      <c r="N311" s="813"/>
      <c r="O311" s="813"/>
      <c r="P311" s="813"/>
      <c r="Q311" s="813"/>
      <c r="R311" s="813"/>
      <c r="S311" s="813"/>
      <c r="T311" s="813"/>
      <c r="U311" s="813"/>
      <c r="V311" s="813"/>
      <c r="W311" s="813"/>
      <c r="X311" s="814"/>
      <c r="Y311" s="815">
        <v>2.9</v>
      </c>
      <c r="Z311" s="816"/>
      <c r="AA311" s="816"/>
      <c r="AB311" s="817"/>
      <c r="AC311" s="809" t="s">
        <v>658</v>
      </c>
      <c r="AD311" s="810"/>
      <c r="AE311" s="810"/>
      <c r="AF311" s="810"/>
      <c r="AG311" s="811"/>
      <c r="AH311" s="812"/>
      <c r="AI311" s="813"/>
      <c r="AJ311" s="813"/>
      <c r="AK311" s="813"/>
      <c r="AL311" s="813"/>
      <c r="AM311" s="813"/>
      <c r="AN311" s="813"/>
      <c r="AO311" s="813"/>
      <c r="AP311" s="813"/>
      <c r="AQ311" s="813"/>
      <c r="AR311" s="813"/>
      <c r="AS311" s="813"/>
      <c r="AT311" s="814"/>
      <c r="AU311" s="815">
        <v>0.5</v>
      </c>
      <c r="AV311" s="816"/>
      <c r="AW311" s="816"/>
      <c r="AX311" s="818"/>
    </row>
    <row r="312" spans="1:50" ht="24.75" hidden="1" customHeight="1" x14ac:dyDescent="0.2">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31.9</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5.4</v>
      </c>
      <c r="AV320" s="839"/>
      <c r="AW320" s="839"/>
      <c r="AX320" s="841"/>
    </row>
    <row r="321" spans="1:51" ht="24.75" customHeight="1" x14ac:dyDescent="0.2">
      <c r="A321" s="799"/>
      <c r="B321" s="800"/>
      <c r="C321" s="800"/>
      <c r="D321" s="800"/>
      <c r="E321" s="800"/>
      <c r="F321" s="801"/>
      <c r="G321" s="802" t="s">
        <v>673</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1</v>
      </c>
    </row>
    <row r="322" spans="1:51" ht="24.75"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1</v>
      </c>
    </row>
    <row r="323" spans="1:51" ht="24.75" customHeight="1" x14ac:dyDescent="0.2">
      <c r="A323" s="799"/>
      <c r="B323" s="800"/>
      <c r="C323" s="800"/>
      <c r="D323" s="800"/>
      <c r="E323" s="800"/>
      <c r="F323" s="801"/>
      <c r="G323" s="823" t="s">
        <v>657</v>
      </c>
      <c r="H323" s="824"/>
      <c r="I323" s="824"/>
      <c r="J323" s="824"/>
      <c r="K323" s="825"/>
      <c r="L323" s="826" t="s">
        <v>661</v>
      </c>
      <c r="M323" s="827"/>
      <c r="N323" s="827"/>
      <c r="O323" s="827"/>
      <c r="P323" s="827"/>
      <c r="Q323" s="827"/>
      <c r="R323" s="827"/>
      <c r="S323" s="827"/>
      <c r="T323" s="827"/>
      <c r="U323" s="827"/>
      <c r="V323" s="827"/>
      <c r="W323" s="827"/>
      <c r="X323" s="828"/>
      <c r="Y323" s="829">
        <v>5.9</v>
      </c>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1</v>
      </c>
    </row>
    <row r="324" spans="1:51" ht="24.75" customHeight="1" x14ac:dyDescent="0.2">
      <c r="A324" s="799"/>
      <c r="B324" s="800"/>
      <c r="C324" s="800"/>
      <c r="D324" s="800"/>
      <c r="E324" s="800"/>
      <c r="F324" s="801"/>
      <c r="G324" s="809" t="s">
        <v>658</v>
      </c>
      <c r="H324" s="810"/>
      <c r="I324" s="810"/>
      <c r="J324" s="810"/>
      <c r="K324" s="811"/>
      <c r="L324" s="812"/>
      <c r="M324" s="813"/>
      <c r="N324" s="813"/>
      <c r="O324" s="813"/>
      <c r="P324" s="813"/>
      <c r="Q324" s="813"/>
      <c r="R324" s="813"/>
      <c r="S324" s="813"/>
      <c r="T324" s="813"/>
      <c r="U324" s="813"/>
      <c r="V324" s="813"/>
      <c r="W324" s="813"/>
      <c r="X324" s="814"/>
      <c r="Y324" s="815">
        <v>0.6</v>
      </c>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1</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1</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1</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1</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1</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1</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1</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1</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1</v>
      </c>
    </row>
    <row r="333" spans="1:51" ht="24.75" customHeigh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6.5</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1</v>
      </c>
    </row>
    <row r="334" spans="1:51" ht="24.75" hidden="1" customHeight="1" x14ac:dyDescent="0.2">
      <c r="A334" s="799"/>
      <c r="B334" s="800"/>
      <c r="C334" s="800"/>
      <c r="D334" s="800"/>
      <c r="E334" s="800"/>
      <c r="F334" s="801"/>
      <c r="G334" s="802" t="s">
        <v>218</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219</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5">
      <c r="A360" s="842" t="s">
        <v>576</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231</v>
      </c>
      <c r="AM360" s="846"/>
      <c r="AN360" s="846"/>
      <c r="AO360" s="79"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229</v>
      </c>
      <c r="AD365" s="848"/>
      <c r="AE365" s="848"/>
      <c r="AF365" s="848"/>
      <c r="AG365" s="848"/>
      <c r="AH365" s="849" t="s">
        <v>247</v>
      </c>
      <c r="AI365" s="847"/>
      <c r="AJ365" s="847"/>
      <c r="AK365" s="847"/>
      <c r="AL365" s="847" t="s">
        <v>19</v>
      </c>
      <c r="AM365" s="847"/>
      <c r="AN365" s="847"/>
      <c r="AO365" s="851"/>
      <c r="AP365" s="872" t="s">
        <v>198</v>
      </c>
      <c r="AQ365" s="872"/>
      <c r="AR365" s="872"/>
      <c r="AS365" s="872"/>
      <c r="AT365" s="872"/>
      <c r="AU365" s="872"/>
      <c r="AV365" s="872"/>
      <c r="AW365" s="872"/>
      <c r="AX365" s="872"/>
    </row>
    <row r="366" spans="1:51" ht="60" customHeight="1" x14ac:dyDescent="0.2">
      <c r="A366" s="858">
        <v>1</v>
      </c>
      <c r="B366" s="858">
        <v>1</v>
      </c>
      <c r="C366" s="859" t="s">
        <v>662</v>
      </c>
      <c r="D366" s="860"/>
      <c r="E366" s="860"/>
      <c r="F366" s="860"/>
      <c r="G366" s="860"/>
      <c r="H366" s="860"/>
      <c r="I366" s="860"/>
      <c r="J366" s="861">
        <v>1010901026918</v>
      </c>
      <c r="K366" s="862"/>
      <c r="L366" s="862"/>
      <c r="M366" s="862"/>
      <c r="N366" s="862"/>
      <c r="O366" s="862"/>
      <c r="P366" s="863" t="s">
        <v>663</v>
      </c>
      <c r="Q366" s="864"/>
      <c r="R366" s="864"/>
      <c r="S366" s="864"/>
      <c r="T366" s="864"/>
      <c r="U366" s="864"/>
      <c r="V366" s="864"/>
      <c r="W366" s="864"/>
      <c r="X366" s="864"/>
      <c r="Y366" s="865">
        <v>31.9</v>
      </c>
      <c r="Z366" s="866"/>
      <c r="AA366" s="866"/>
      <c r="AB366" s="867"/>
      <c r="AC366" s="868" t="s">
        <v>251</v>
      </c>
      <c r="AD366" s="869"/>
      <c r="AE366" s="869"/>
      <c r="AF366" s="869"/>
      <c r="AG366" s="869"/>
      <c r="AH366" s="852">
        <v>1</v>
      </c>
      <c r="AI366" s="853"/>
      <c r="AJ366" s="853"/>
      <c r="AK366" s="853"/>
      <c r="AL366" s="854">
        <v>92.6</v>
      </c>
      <c r="AM366" s="855"/>
      <c r="AN366" s="855"/>
      <c r="AO366" s="856"/>
      <c r="AP366" s="857" t="s">
        <v>639</v>
      </c>
      <c r="AQ366" s="857"/>
      <c r="AR366" s="857"/>
      <c r="AS366" s="857"/>
      <c r="AT366" s="857"/>
      <c r="AU366" s="857"/>
      <c r="AV366" s="857"/>
      <c r="AW366" s="857"/>
      <c r="AX366" s="857"/>
    </row>
    <row r="367" spans="1:51" ht="30" hidden="1" customHeight="1" x14ac:dyDescent="0.2">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2">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2">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2">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2">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2">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2">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2">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2">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229</v>
      </c>
      <c r="AD398" s="848"/>
      <c r="AE398" s="848"/>
      <c r="AF398" s="848"/>
      <c r="AG398" s="848"/>
      <c r="AH398" s="849" t="s">
        <v>247</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60" customHeight="1" x14ac:dyDescent="0.2">
      <c r="A399" s="858">
        <v>1</v>
      </c>
      <c r="B399" s="858">
        <v>1</v>
      </c>
      <c r="C399" s="859" t="s">
        <v>662</v>
      </c>
      <c r="D399" s="860"/>
      <c r="E399" s="860"/>
      <c r="F399" s="860"/>
      <c r="G399" s="860"/>
      <c r="H399" s="860"/>
      <c r="I399" s="860"/>
      <c r="J399" s="861">
        <v>1010901026918</v>
      </c>
      <c r="K399" s="862"/>
      <c r="L399" s="862"/>
      <c r="M399" s="862"/>
      <c r="N399" s="862"/>
      <c r="O399" s="862"/>
      <c r="P399" s="863" t="s">
        <v>664</v>
      </c>
      <c r="Q399" s="864"/>
      <c r="R399" s="864"/>
      <c r="S399" s="864"/>
      <c r="T399" s="864"/>
      <c r="U399" s="864"/>
      <c r="V399" s="864"/>
      <c r="W399" s="864"/>
      <c r="X399" s="864"/>
      <c r="Y399" s="865">
        <v>5.4</v>
      </c>
      <c r="Z399" s="866"/>
      <c r="AA399" s="866"/>
      <c r="AB399" s="867"/>
      <c r="AC399" s="868" t="s">
        <v>258</v>
      </c>
      <c r="AD399" s="869"/>
      <c r="AE399" s="869"/>
      <c r="AF399" s="869"/>
      <c r="AG399" s="869"/>
      <c r="AH399" s="852" t="s">
        <v>639</v>
      </c>
      <c r="AI399" s="853"/>
      <c r="AJ399" s="853"/>
      <c r="AK399" s="853"/>
      <c r="AL399" s="854" t="s">
        <v>639</v>
      </c>
      <c r="AM399" s="855"/>
      <c r="AN399" s="855"/>
      <c r="AO399" s="856"/>
      <c r="AP399" s="857" t="s">
        <v>639</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229</v>
      </c>
      <c r="AD431" s="848"/>
      <c r="AE431" s="848"/>
      <c r="AF431" s="848"/>
      <c r="AG431" s="848"/>
      <c r="AH431" s="849" t="s">
        <v>247</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60" customHeight="1" x14ac:dyDescent="0.2">
      <c r="A432" s="858">
        <v>1</v>
      </c>
      <c r="B432" s="858">
        <v>1</v>
      </c>
      <c r="C432" s="859" t="s">
        <v>662</v>
      </c>
      <c r="D432" s="860"/>
      <c r="E432" s="860"/>
      <c r="F432" s="860"/>
      <c r="G432" s="860"/>
      <c r="H432" s="860"/>
      <c r="I432" s="860"/>
      <c r="J432" s="861">
        <v>1010901026918</v>
      </c>
      <c r="K432" s="862"/>
      <c r="L432" s="862"/>
      <c r="M432" s="862"/>
      <c r="N432" s="862"/>
      <c r="O432" s="862"/>
      <c r="P432" s="863" t="s">
        <v>676</v>
      </c>
      <c r="Q432" s="864"/>
      <c r="R432" s="864"/>
      <c r="S432" s="864"/>
      <c r="T432" s="864"/>
      <c r="U432" s="864"/>
      <c r="V432" s="864"/>
      <c r="W432" s="864"/>
      <c r="X432" s="864"/>
      <c r="Y432" s="865">
        <v>6.5</v>
      </c>
      <c r="Z432" s="866"/>
      <c r="AA432" s="866"/>
      <c r="AB432" s="867"/>
      <c r="AC432" s="868" t="s">
        <v>251</v>
      </c>
      <c r="AD432" s="869"/>
      <c r="AE432" s="869"/>
      <c r="AF432" s="869"/>
      <c r="AG432" s="869"/>
      <c r="AH432" s="852">
        <v>2</v>
      </c>
      <c r="AI432" s="853"/>
      <c r="AJ432" s="853"/>
      <c r="AK432" s="853"/>
      <c r="AL432" s="854">
        <v>65</v>
      </c>
      <c r="AM432" s="855"/>
      <c r="AN432" s="855"/>
      <c r="AO432" s="856"/>
      <c r="AP432" s="857" t="s">
        <v>677</v>
      </c>
      <c r="AQ432" s="857"/>
      <c r="AR432" s="857"/>
      <c r="AS432" s="857"/>
      <c r="AT432" s="857"/>
      <c r="AU432" s="857"/>
      <c r="AV432" s="857"/>
      <c r="AW432" s="857"/>
      <c r="AX432" s="857"/>
      <c r="AY432">
        <f>$AY$429</f>
        <v>1</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229</v>
      </c>
      <c r="AD464" s="848"/>
      <c r="AE464" s="848"/>
      <c r="AF464" s="848"/>
      <c r="AG464" s="848"/>
      <c r="AH464" s="849" t="s">
        <v>247</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229</v>
      </c>
      <c r="AD497" s="848"/>
      <c r="AE497" s="848"/>
      <c r="AF497" s="848"/>
      <c r="AG497" s="848"/>
      <c r="AH497" s="849" t="s">
        <v>247</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229</v>
      </c>
      <c r="AD530" s="848"/>
      <c r="AE530" s="848"/>
      <c r="AF530" s="848"/>
      <c r="AG530" s="848"/>
      <c r="AH530" s="849" t="s">
        <v>247</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229</v>
      </c>
      <c r="AD563" s="848"/>
      <c r="AE563" s="848"/>
      <c r="AF563" s="848"/>
      <c r="AG563" s="848"/>
      <c r="AH563" s="849" t="s">
        <v>247</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229</v>
      </c>
      <c r="AD596" s="848"/>
      <c r="AE596" s="848"/>
      <c r="AF596" s="848"/>
      <c r="AG596" s="848"/>
      <c r="AH596" s="849" t="s">
        <v>247</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2">
      <c r="A627" s="873" t="s">
        <v>577</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231</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225</v>
      </c>
      <c r="AQ630" s="872"/>
      <c r="AR630" s="872"/>
      <c r="AS630" s="872"/>
      <c r="AT630" s="872"/>
      <c r="AU630" s="872"/>
      <c r="AV630" s="872"/>
      <c r="AW630" s="872"/>
      <c r="AX630" s="872"/>
    </row>
    <row r="631" spans="1:51" ht="60" customHeight="1" x14ac:dyDescent="0.2">
      <c r="A631" s="858">
        <v>1</v>
      </c>
      <c r="B631" s="858">
        <v>1</v>
      </c>
      <c r="C631" s="880" t="s">
        <v>665</v>
      </c>
      <c r="D631" s="880"/>
      <c r="E631" s="647" t="s">
        <v>662</v>
      </c>
      <c r="F631" s="881"/>
      <c r="G631" s="881"/>
      <c r="H631" s="881"/>
      <c r="I631" s="881"/>
      <c r="J631" s="861">
        <v>1010901026918</v>
      </c>
      <c r="K631" s="862"/>
      <c r="L631" s="862"/>
      <c r="M631" s="862"/>
      <c r="N631" s="862"/>
      <c r="O631" s="862"/>
      <c r="P631" s="863" t="s">
        <v>666</v>
      </c>
      <c r="Q631" s="864"/>
      <c r="R631" s="864"/>
      <c r="S631" s="864"/>
      <c r="T631" s="864"/>
      <c r="U631" s="864"/>
      <c r="V631" s="864"/>
      <c r="W631" s="864"/>
      <c r="X631" s="864"/>
      <c r="Y631" s="865">
        <v>32.299999999999997</v>
      </c>
      <c r="Z631" s="866"/>
      <c r="AA631" s="866"/>
      <c r="AB631" s="867"/>
      <c r="AC631" s="868" t="s">
        <v>251</v>
      </c>
      <c r="AD631" s="869"/>
      <c r="AE631" s="869"/>
      <c r="AF631" s="869"/>
      <c r="AG631" s="869"/>
      <c r="AH631" s="870">
        <v>2</v>
      </c>
      <c r="AI631" s="871"/>
      <c r="AJ631" s="871"/>
      <c r="AK631" s="871"/>
      <c r="AL631" s="854">
        <v>64.989999999999995</v>
      </c>
      <c r="AM631" s="855"/>
      <c r="AN631" s="855"/>
      <c r="AO631" s="856"/>
      <c r="AP631" s="857" t="s">
        <v>639</v>
      </c>
      <c r="AQ631" s="857"/>
      <c r="AR631" s="857"/>
      <c r="AS631" s="857"/>
      <c r="AT631" s="857"/>
      <c r="AU631" s="857"/>
      <c r="AV631" s="857"/>
      <c r="AW631" s="857"/>
      <c r="AX631" s="857"/>
    </row>
    <row r="632" spans="1:51" ht="30"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2">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637</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2">
      <c r="A7" s="14" t="s">
        <v>85</v>
      </c>
      <c r="B7" s="15" t="s">
        <v>637</v>
      </c>
      <c r="C7" s="13" t="str">
        <f t="shared" si="0"/>
        <v>観光立国</v>
      </c>
      <c r="D7" s="13" t="str">
        <f t="shared" si="8"/>
        <v>観光立国</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2">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2">
      <c r="A9" s="14" t="s">
        <v>87</v>
      </c>
      <c r="B9" s="15"/>
      <c r="C9" s="13" t="str">
        <f t="shared" si="0"/>
        <v/>
      </c>
      <c r="D9" s="13" t="str">
        <f t="shared" si="8"/>
        <v>観光立国</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2">
      <c r="A10" s="14" t="s">
        <v>223</v>
      </c>
      <c r="B10" s="15" t="s">
        <v>637</v>
      </c>
      <c r="C10" s="13" t="str">
        <f t="shared" si="0"/>
        <v>国土強靱化施策</v>
      </c>
      <c r="D10" s="13" t="str">
        <f t="shared" si="8"/>
        <v>観光立国、国土強靱化施策</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2">
      <c r="A11" s="14" t="s">
        <v>88</v>
      </c>
      <c r="B11" s="15"/>
      <c r="C11" s="13" t="str">
        <f t="shared" si="0"/>
        <v/>
      </c>
      <c r="D11" s="13" t="str">
        <f t="shared" si="8"/>
        <v>観光立国、国土強靱化施策</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246</v>
      </c>
      <c r="AK11" s="42" t="str">
        <f t="shared" si="7"/>
        <v>J</v>
      </c>
    </row>
    <row r="12" spans="1:42" ht="13.5" customHeight="1" x14ac:dyDescent="0.2">
      <c r="A12" s="14" t="s">
        <v>89</v>
      </c>
      <c r="B12" s="15"/>
      <c r="C12" s="13" t="str">
        <f t="shared" ref="C12:C23" si="9">IF(B12="","",A12)</f>
        <v/>
      </c>
      <c r="D12" s="13" t="str">
        <f t="shared" si="8"/>
        <v>観光立国、国土強靱化施策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2">
      <c r="A13" s="14" t="s">
        <v>90</v>
      </c>
      <c r="B13" s="15"/>
      <c r="C13" s="13" t="str">
        <f t="shared" si="9"/>
        <v/>
      </c>
      <c r="D13" s="13" t="str">
        <f t="shared" si="8"/>
        <v>観光立国、国土強靱化施策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2">
      <c r="A14" s="14" t="s">
        <v>91</v>
      </c>
      <c r="B14" s="15"/>
      <c r="C14" s="13" t="str">
        <f t="shared" si="9"/>
        <v/>
      </c>
      <c r="D14" s="13" t="str">
        <f t="shared" si="8"/>
        <v>観光立国、国土強靱化施策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観光立国、国土強靱化施策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観光立国、国土強靱化施策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観光立国、国土強靱化施策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観光立国、国土強靱化施策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観光立国、国土強靱化施策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観光立国、国土強靱化施策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観光立国、国土強靱化施策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観光立国、国土強靱化施策</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観光立国、国土強靱化施策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観光立国、国土強靱化施策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2022-05-02T08:46:11Z</cp:lastPrinted>
  <dcterms:created xsi:type="dcterms:W3CDTF">2012-03-13T00:50:25Z</dcterms:created>
  <dcterms:modified xsi:type="dcterms:W3CDTF">2022-08-18T10:21:50Z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