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部局内）自然環境局\総務課発注依頼関係\令和４年度行政事業レビュー\02_レビュー資料作成依頼\02_レビューシート\09_最終公表\04 提出版\"/>
    </mc:Choice>
  </mc:AlternateContent>
  <xr:revisionPtr revIDLastSave="0" documentId="8_{77BAD69B-6EC3-4B71-8ED3-E0E98B298EED}" xr6:coauthVersionLast="47" xr6:coauthVersionMax="47" xr10:uidLastSave="{00000000-0000-0000-0000-000000000000}"/>
  <bookViews>
    <workbookView xWindow="-28920" yWindow="-120" windowWidth="29040" windowHeight="15840" xr2:uid="{00000000-000D-0000-FFFF-FFFF00000000}"/>
  </bookViews>
  <sheets>
    <sheet name="行政事業レビューシート" sheetId="11" r:id="rId1"/>
    <sheet name="入力規則等" sheetId="4" r:id="rId2"/>
  </sheets>
  <definedNames>
    <definedName name="_xlnm.Print_Area" localSheetId="0">行政事業レビューシート!$A$1:$AX$631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29" i="11" l="1"/>
  <c r="AY71" i="11" l="1"/>
  <c r="AY76" i="11" s="1"/>
  <c r="AY68" i="11"/>
  <c r="AY69" i="11" s="1"/>
  <c r="AY65" i="11"/>
  <c r="AY67" i="11" s="1"/>
  <c r="AY64" i="11"/>
  <c r="AY400" i="11"/>
  <c r="AY396" i="11"/>
  <c r="AY398" i="11" s="1"/>
  <c r="AY372" i="11"/>
  <c r="AY371" i="11"/>
  <c r="AY370" i="11"/>
  <c r="AY369" i="11"/>
  <c r="AY368" i="11"/>
  <c r="AY367" i="11"/>
  <c r="AY334" i="11"/>
  <c r="AY339" i="11" s="1"/>
  <c r="AY321" i="11"/>
  <c r="AY332" i="11" s="1"/>
  <c r="AY337" i="11" l="1"/>
  <c r="AY338" i="11"/>
  <c r="AY340" i="11"/>
  <c r="AY336" i="11"/>
  <c r="AY399" i="11"/>
  <c r="AY397" i="11"/>
  <c r="AY323" i="11"/>
  <c r="AY325" i="11"/>
  <c r="AY327" i="11"/>
  <c r="AY329" i="11"/>
  <c r="AY331" i="11"/>
  <c r="AY333" i="11"/>
  <c r="AY322" i="11"/>
  <c r="AY324" i="11"/>
  <c r="AY326" i="11"/>
  <c r="AY328" i="11"/>
  <c r="AY330" i="11"/>
  <c r="AY341" i="11"/>
  <c r="AY70" i="11"/>
  <c r="AY66" i="11"/>
  <c r="AY75" i="11"/>
  <c r="AY73" i="11"/>
  <c r="AY77" i="11"/>
  <c r="AY74" i="11"/>
  <c r="AY72" i="11"/>
  <c r="AY335" i="11"/>
  <c r="AY214" i="11"/>
  <c r="AY208" i="11"/>
  <c r="AY213" i="11" s="1"/>
  <c r="AY200" i="11"/>
  <c r="AY207" i="11" s="1"/>
  <c r="AY195" i="11"/>
  <c r="AY196" i="11" s="1"/>
  <c r="AY190" i="11"/>
  <c r="AY192" i="11" s="1"/>
  <c r="AY180" i="11"/>
  <c r="AY187" i="11" s="1"/>
  <c r="AY173" i="11"/>
  <c r="AY178" i="11" s="1"/>
  <c r="AY170" i="11"/>
  <c r="AY172" i="11" s="1"/>
  <c r="AY167" i="11"/>
  <c r="AY169" i="11" s="1"/>
  <c r="AY136" i="11"/>
  <c r="AY138" i="11" s="1"/>
  <c r="AY133" i="11"/>
  <c r="AY134" i="11" s="1"/>
  <c r="AY132" i="11"/>
  <c r="AY139" i="11"/>
  <c r="AY144" i="11" s="1"/>
  <c r="AY166" i="11"/>
  <c r="AY161" i="11"/>
  <c r="AY162" i="11" s="1"/>
  <c r="AY156" i="11"/>
  <c r="AY158" i="11" s="1"/>
  <c r="AY153" i="11"/>
  <c r="AY146" i="11"/>
  <c r="AY150" i="11" s="1"/>
  <c r="AY127" i="11"/>
  <c r="AY130" i="11" s="1"/>
  <c r="AY122" i="11"/>
  <c r="AY126" i="11" s="1"/>
  <c r="AY121" i="11"/>
  <c r="AY115" i="11"/>
  <c r="AY112" i="11"/>
  <c r="AY120" i="11" s="1"/>
  <c r="AY99" i="11"/>
  <c r="AY100" i="11" s="1"/>
  <c r="AY98" i="11"/>
  <c r="AY102" i="11"/>
  <c r="AY104" i="11" s="1"/>
  <c r="AY155" i="11" l="1"/>
  <c r="AY113" i="11"/>
  <c r="AY119" i="11"/>
  <c r="AY117" i="11"/>
  <c r="AY151" i="11"/>
  <c r="AY137" i="11"/>
  <c r="AY123" i="11"/>
  <c r="AY125" i="11"/>
  <c r="AY101" i="11"/>
  <c r="AY129" i="11"/>
  <c r="AY131" i="11"/>
  <c r="AY164" i="11"/>
  <c r="AY141" i="11"/>
  <c r="AY143" i="11"/>
  <c r="AY145" i="11"/>
  <c r="AY135" i="11"/>
  <c r="AY175" i="11"/>
  <c r="AY177" i="11"/>
  <c r="AY179" i="11"/>
  <c r="AY202" i="11"/>
  <c r="AY204" i="11"/>
  <c r="AY206" i="11"/>
  <c r="AY210" i="11"/>
  <c r="AY212" i="11"/>
  <c r="AY114" i="11"/>
  <c r="AY116" i="11"/>
  <c r="AY118" i="11"/>
  <c r="AY124" i="11"/>
  <c r="AY128" i="11"/>
  <c r="AY152" i="11"/>
  <c r="AY154" i="11"/>
  <c r="AY163" i="11"/>
  <c r="AY140" i="11"/>
  <c r="AY142" i="11"/>
  <c r="AY171" i="11"/>
  <c r="AY174" i="11"/>
  <c r="AY176" i="11"/>
  <c r="AY193" i="11"/>
  <c r="AY198" i="11"/>
  <c r="AY201" i="11"/>
  <c r="AY203" i="11"/>
  <c r="AY205" i="11"/>
  <c r="AY209" i="11"/>
  <c r="AY21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7" i="11" s="1"/>
  <c r="AY88" i="11"/>
  <c r="AY91" i="11" s="1"/>
  <c r="AY78" i="11"/>
  <c r="AY87" i="11" s="1"/>
  <c r="AY44" i="11"/>
  <c r="AY52" i="11" s="1"/>
  <c r="AY55" i="11" l="1"/>
  <c r="AY94" i="11"/>
  <c r="AY96" i="11"/>
  <c r="AY80" i="11"/>
  <c r="AY82" i="11"/>
  <c r="AY84" i="11"/>
  <c r="AY86" i="11"/>
  <c r="AY90" i="11"/>
  <c r="AY92" i="11"/>
  <c r="AY79" i="11"/>
  <c r="AY81" i="11"/>
  <c r="AY83" i="11"/>
  <c r="AY85" i="11"/>
  <c r="AY89" i="11"/>
  <c r="AY95"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<sst xmlns="http://schemas.openxmlformats.org/spreadsheetml/2006/main" count="1317" uniqueCount="687">
  <si>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</si>
  <si>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</si>
  <si>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</si>
  <si>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</si>
  <si>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</si>
  <si>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</si>
  <si>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</si>
  <si>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</si>
  <si>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</si>
  <si>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</si>
  <si>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</si>
  <si>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</si>
  <si>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</si>
  <si>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</si>
  <si>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</si>
  <si>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</si>
  <si>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</si>
  <si>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</si>
  <si>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</si>
  <si>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</si>
  <si>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</si>
  <si>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</si>
  <si>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</si>
  <si>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</si>
  <si>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</si>
  <si>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</si>
  <si>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</si>
  <si>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</si>
  <si>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</si>
  <si>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</si>
  <si>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</si>
  <si>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</si>
  <si>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</si>
  <si>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</si>
  <si>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</si>
  <si>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</si>
  <si>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</si>
  <si>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</si>
  <si>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</si>
  <si>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</si>
  <si>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</si>
  <si>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</si>
  <si>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</si>
  <si>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</si>
  <si>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</si>
  <si>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</si>
  <si>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</si>
  <si>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</si>
  <si>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</si>
  <si>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</si>
  <si>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</si>
  <si>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</si>
  <si>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</si>
  <si>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</si>
  <si>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</si>
  <si>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</si>
  <si>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</si>
  <si>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</si>
  <si>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</si>
  <si>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</si>
  <si>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</si>
  <si>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</si>
  <si>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</si>
  <si>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</si>
  <si>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</si>
  <si>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</si>
  <si>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</si>
  <si>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</si>
  <si>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</si>
  <si>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</si>
  <si>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</si>
  <si>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</si>
  <si>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</si>
  <si>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</si>
  <si>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</si>
  <si>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</si>
  <si>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</si>
  <si>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</si>
  <si>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</si>
  <si>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</si>
  <si>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</si>
  <si>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</si>
  <si>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</si>
  <si>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</si>
  <si>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</si>
  <si>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</si>
  <si>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</si>
  <si>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</si>
  <si>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</si>
  <si>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</si>
  <si>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</si>
  <si>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</si>
  <si>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</si>
  <si>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</si>
  <si>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</si>
  <si>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</si>
  <si>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</si>
  <si>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</si>
  <si>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</si>
  <si>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</si>
  <si>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</si>
  <si>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</si>
  <si>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</si>
  <si>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</si>
  <si>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</si>
  <si>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</si>
  <si>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</si>
  <si>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</si>
  <si>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</si>
  <si>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</si>
  <si>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</si>
  <si>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</si>
  <si>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</si>
  <si>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</si>
  <si>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</si>
  <si>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</si>
  <si>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</si>
  <si>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</si>
  <si>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</si>
  <si>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</si>
  <si>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</si>
  <si>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</si>
  <si>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</si>
  <si>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</si>
  <si>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</si>
  <si>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</si>
  <si>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</si>
  <si>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</si>
  <si>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</si>
  <si>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</si>
  <si>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</si>
  <si>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</si>
  <si>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</si>
  <si>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</si>
  <si>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</si>
  <si>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</si>
  <si>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</si>
  <si>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</si>
  <si>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</si>
  <si>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</si>
  <si>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</si>
  <si>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</si>
  <si>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</si>
  <si>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</si>
  <si>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</si>
  <si>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</si>
  <si>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</si>
  <si>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</si>
  <si>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</si>
  <si>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</si>
  <si>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</si>
  <si>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</si>
  <si>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</si>
  <si>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</si>
  <si>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</si>
  <si>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</si>
  <si>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</si>
  <si>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</si>
  <si>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</si>
  <si>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</si>
  <si>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</si>
  <si>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</si>
  <si>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</si>
  <si>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</si>
  <si>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</si>
  <si>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</si>
  <si>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</si>
  <si>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</si>
  <si>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</si>
  <si>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</si>
  <si>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</si>
  <si>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</si>
  <si>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</si>
  <si>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</si>
  <si>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</si>
  <si>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</si>
  <si>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</si>
  <si>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</si>
  <si>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</si>
  <si>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</si>
  <si>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</si>
  <si>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</si>
  <si>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</si>
  <si>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</si>
  <si>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</si>
  <si>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</si>
  <si>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</si>
  <si>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</si>
  <si>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</si>
  <si>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</si>
  <si>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</si>
  <si>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</si>
  <si>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</si>
  <si>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</si>
  <si>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</si>
  <si>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</si>
  <si>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</si>
  <si>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</si>
  <si>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</si>
  <si>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</si>
  <si>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</si>
  <si>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</si>
  <si>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</si>
  <si>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</si>
  <si>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</si>
  <si>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</si>
  <si>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</si>
  <si>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</si>
  <si>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</si>
  <si>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</si>
  <si>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</si>
  <si>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</si>
  <si>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</si>
  <si>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</si>
  <si>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</si>
  <si>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</si>
  <si>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</si>
  <si>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</si>
  <si>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</si>
  <si>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</si>
  <si>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</si>
  <si>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</si>
  <si>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</si>
  <si>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</si>
  <si>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</si>
  <si>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</si>
  <si>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</si>
  <si>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</si>
  <si>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</si>
  <si>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</si>
  <si>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</si>
  <si>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</si>
  <si>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</si>
  <si>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</si>
  <si>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</si>
  <si>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</si>
  <si>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</si>
  <si>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</si>
  <si>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</si>
  <si>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</si>
  <si>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</si>
  <si>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</si>
  <si>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</si>
  <si>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</si>
  <si>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</si>
  <si>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</si>
  <si>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</si>
  <si>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</si>
  <si>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</si>
  <si>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</si>
  <si>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</si>
  <si>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</si>
  <si>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</si>
  <si>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</si>
  <si>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</si>
  <si>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</si>
  <si>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</si>
  <si>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</si>
  <si>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</si>
  <si>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</si>
  <si>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</si>
  <si>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</si>
  <si>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</si>
  <si>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</si>
  <si>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</si>
  <si>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</si>
  <si>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</si>
  <si>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</si>
  <si>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</si>
  <si>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</si>
  <si>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</si>
  <si>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</si>
  <si>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</si>
  <si>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</si>
  <si>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</si>
  <si>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</si>
  <si>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</si>
  <si>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</si>
  <si>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</si>
  <si>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</si>
  <si>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</si>
  <si>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</si>
  <si>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</si>
  <si>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</si>
  <si>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</si>
  <si>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</si>
  <si>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</si>
  <si>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</si>
  <si>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</si>
  <si>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</si>
  <si>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</si>
  <si>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</si>
  <si>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</si>
  <si>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</si>
  <si>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</si>
  <si>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</si>
  <si>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</si>
  <si>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</si>
  <si>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</si>
  <si>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</si>
  <si>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</si>
  <si>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</si>
  <si>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</si>
  <si>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</si>
  <si>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</si>
  <si>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</si>
  <si>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</si>
  <si>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</si>
  <si>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</si>
  <si>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</si>
  <si>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</si>
  <si>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</si>
  <si>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</si>
  <si>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</si>
  <si>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</si>
  <si>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</si>
  <si>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</si>
  <si>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</si>
  <si>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</si>
  <si>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</si>
  <si>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</si>
  <si>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</si>
  <si>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</si>
  <si>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</si>
  <si>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</si>
  <si>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</si>
  <si>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</si>
  <si>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</si>
  <si>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</si>
  <si>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</si>
  <si>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</si>
  <si>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</si>
  <si>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</si>
  <si>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</si>
  <si>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</si>
  <si>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</si>
  <si>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</si>
  <si>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</si>
  <si>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</si>
  <si>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</si>
  <si>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</si>
  <si>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</si>
  <si>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</si>
  <si>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</si>
  <si>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</si>
  <si>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</si>
  <si>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</si>
  <si>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</si>
  <si>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</si>
  <si>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</si>
  <si>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</si>
  <si>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</si>
  <si>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</si>
  <si>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</si>
  <si>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</si>
  <si>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</si>
  <si>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</si>
  <si>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</si>
  <si>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</si>
  <si>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</si>
  <si>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</si>
  <si>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</si>
  <si>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</si>
  <si>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</si>
  <si>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</si>
  <si>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</si>
  <si>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</si>
  <si>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</si>
  <si>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</si>
  <si>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</si>
  <si>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</si>
  <si>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</si>
  <si>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</si>
  <si>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</si>
  <si>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</si>
  <si>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</si>
  <si>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</si>
  <si>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</si>
  <si>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</si>
  <si>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</si>
  <si>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</si>
  <si>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</si>
  <si>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</si>
  <si>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</si>
  <si>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</si>
  <si>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</si>
  <si>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</si>
  <si>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</si>
  <si>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</si>
  <si>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</si>
  <si>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</si>
  <si>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</si>
  <si>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</si>
  <si>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</si>
  <si>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</si>
  <si>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</si>
  <si>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</si>
  <si>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</si>
  <si>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</si>
  <si>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</si>
  <si>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</si>
  <si>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</si>
  <si>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</si>
  <si>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</si>
  <si>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</si>
  <si>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</si>
  <si>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</si>
  <si>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</si>
  <si>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</si>
  <si>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</si>
  <si>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</si>
  <si>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</si>
  <si>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</si>
  <si>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</si>
  <si>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</si>
  <si>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</si>
  <si>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</si>
  <si>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</si>
  <si>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</si>
  <si>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</si>
  <si>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</si>
  <si>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</si>
  <si>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</si>
  <si>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</si>
  <si>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</si>
  <si>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</si>
  <si>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</si>
  <si>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</si>
  <si>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</si>
  <si>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</si>
  <si>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</si>
  <si>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</si>
  <si>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</si>
  <si>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</si>
  <si>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</si>
  <si>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</si>
  <si>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</si>
  <si>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</si>
  <si>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</si>
  <si>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</si>
  <si>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</si>
  <si>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</si>
  <si>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</si>
  <si>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</si>
  <si>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</si>
  <si>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</si>
  <si>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</si>
  <si>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</si>
  <si>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</si>
  <si>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</si>
  <si>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</si>
  <si>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</si>
  <si>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</si>
  <si>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</si>
  <si>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</si>
  <si>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</si>
  <si>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</si>
  <si>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</si>
  <si>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</si>
  <si>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</si>
  <si>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</si>
  <si>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</si>
  <si>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</si>
  <si>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</si>
  <si>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</si>
  <si>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</si>
  <si>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</si>
  <si>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</si>
  <si>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</si>
  <si>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</si>
  <si>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</si>
  <si>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</si>
  <si>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</si>
  <si>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</si>
  <si>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</si>
  <si>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</si>
  <si>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</si>
  <si>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</si>
  <si>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</si>
  <si>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</si>
  <si>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</si>
  <si>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</si>
  <si>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</si>
  <si>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</si>
  <si>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</si>
  <si>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</si>
  <si>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</si>
  <si>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</si>
  <si>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</si>
  <si>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</si>
  <si>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</si>
  <si>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</si>
  <si>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</si>
  <si>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</si>
  <si>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</si>
  <si>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</si>
  <si>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</si>
  <si>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</si>
  <si>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</si>
  <si>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</si>
  <si>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</si>
  <si>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</si>
  <si>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</si>
  <si>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</si>
  <si>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</si>
  <si>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</si>
  <si>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</si>
  <si>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</si>
  <si>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</si>
  <si>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</si>
  <si>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</si>
  <si>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</si>
  <si>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</si>
  <si>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</si>
  <si>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</si>
  <si>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</si>
  <si>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</si>
  <si>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</si>
  <si>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</si>
  <si>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</si>
  <si>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</si>
  <si>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</si>
  <si>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</si>
  <si>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</si>
  <si>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</si>
  <si>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</si>
  <si>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</si>
  <si>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</si>
  <si>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</si>
  <si>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</si>
  <si>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</si>
  <si>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</si>
  <si>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</si>
  <si>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</si>
  <si>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</si>
  <si>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</si>
  <si>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</si>
  <si>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</si>
  <si>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</si>
  <si>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</si>
  <si>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</si>
  <si>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</si>
  <si>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</si>
  <si>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</si>
  <si>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</si>
  <si>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</si>
  <si>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</si>
  <si>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</si>
  <si>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</si>
  <si>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</si>
  <si>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</si>
  <si>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</si>
  <si>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</si>
  <si>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</si>
  <si>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</si>
  <si>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</si>
  <si>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</si>
  <si>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</si>
  <si>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</si>
  <si>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</si>
  <si>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</si>
  <si>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</si>
  <si>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</si>
  <si>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</si>
  <si>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</si>
  <si>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</si>
  <si>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</si>
  <si>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</si>
  <si>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</si>
  <si>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</si>
  <si>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</si>
  <si>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</si>
  <si>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</si>
  <si>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</si>
  <si>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</si>
  <si>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</si>
  <si>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</si>
  <si>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</si>
  <si>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</si>
  <si>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</si>
  <si>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</si>
  <si>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</si>
  <si>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</si>
  <si>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</si>
  <si>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</si>
  <si>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</si>
  <si>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</si>
  <si>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</si>
  <si>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</si>
  <si>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</si>
  <si>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</si>
  <si>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</si>
  <si>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</si>
  <si>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</si>
  <si>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</si>
  <si>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</si>
  <si>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</si>
  <si>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</si>
  <si>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</si>
  <si>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</si>
  <si>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</si>
  <si>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</si>
  <si>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</si>
  <si>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</si>
  <si>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</si>
  <si>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</si>
  <si>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</si>
  <si>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西之島総合学術調査事業費</t>
  </si>
  <si>
    <t>自然環境局</t>
  </si>
  <si>
    <t>課長　堀上　勝</t>
  </si>
  <si>
    <t>平成２９年度</t>
  </si>
  <si>
    <t>自然環境計画課</t>
  </si>
  <si>
    <t>-</t>
  </si>
  <si>
    <t>自然環境保全基本方針（令和2年3月環境省告示29号）
生物多様性国家戦略2012-2020（平成24年9月28日閣議決定）</t>
  </si>
  <si>
    <t>西之島の生態系の保護を図り、島嶼における進化の過程や生態系の形成過程を把握するためのモニタリングサイトとして厳正に管理する。このことにより、生態系の形成過程を一から観測できる貴重な区域としての価値を損なうことなく子孫に引き継ぐことが可能となり、生態系の仕組みの解明等に資するとともに、自然再生、自然と共存した国土の合理的利用といった観点の技術的進歩に貢献する。</t>
  </si>
  <si>
    <t>環境保全調査費</t>
  </si>
  <si>
    <t>職員旅費</t>
  </si>
  <si>
    <t>クリアにした課題数</t>
  </si>
  <si>
    <t>課題数</t>
  </si>
  <si>
    <t>●●</t>
    <phoneticPr fontId="5"/>
  </si>
  <si>
    <t>総合調査の実施回数</t>
  </si>
  <si>
    <t>回</t>
  </si>
  <si>
    <t>事業費／調査回数　</t>
    <phoneticPr fontId="5"/>
  </si>
  <si>
    <t>百万円</t>
  </si>
  <si>
    <t>事業費/調査回数</t>
    <phoneticPr fontId="5"/>
  </si>
  <si>
    <t>26/1</t>
  </si>
  <si>
    <t>／　</t>
    <phoneticPr fontId="5"/>
  </si>
  <si>
    <t>　　/</t>
    <phoneticPr fontId="5"/>
  </si>
  <si>
    <t>／　　　　　　　　　　　　　　</t>
    <phoneticPr fontId="5"/>
  </si>
  <si>
    <t>　　/</t>
    <phoneticPr fontId="5"/>
  </si>
  <si>
    <t>／　　　　　　　　　　　　　　</t>
    <phoneticPr fontId="5"/>
  </si>
  <si>
    <t>　　/</t>
    <phoneticPr fontId="5"/>
  </si>
  <si>
    <t>新29-0024</t>
  </si>
  <si>
    <t>202</t>
  </si>
  <si>
    <t>○</t>
  </si>
  <si>
    <t>-</t>
    <phoneticPr fontId="5"/>
  </si>
  <si>
    <t>①自然環境に関する各分野の専門家による調査団を組織し、総合学術調査を実施。あわせて、学術的な検討会を実施し、調査計画の作成や、調査結果に基づく当該地域の自然生態系の状況や学術的価値などについての分析・評価を行うとともに、モニタリング計画の策定を行う。
②保護担保措置の検討に当たっての基礎的調査として、当該地域の生態系を脅かすリスクの把握や、原生的な自然を維持できる条件を有しているかについて、実態調査や海外の事例も含めた情報収集を行う。
③①、②をもとに、西之島の保護のあり方についての検討を行い、保護の方針を決定する。</t>
    <phoneticPr fontId="5"/>
  </si>
  <si>
    <t>71/2</t>
    <phoneticPr fontId="5"/>
  </si>
  <si>
    <t>-</t>
    <phoneticPr fontId="5"/>
  </si>
  <si>
    <t>5. 生物多様性の保全と自然との共生の推進</t>
    <phoneticPr fontId="5"/>
  </si>
  <si>
    <t>-</t>
    <phoneticPr fontId="5"/>
  </si>
  <si>
    <t>-</t>
    <phoneticPr fontId="5"/>
  </si>
  <si>
    <t>有</t>
  </si>
  <si>
    <t>無</t>
  </si>
  <si>
    <t>‐</t>
  </si>
  <si>
    <t>△</t>
  </si>
  <si>
    <t>西之島は、溶岩等によって生物がほぼゼロの状態になったところから、どのように生態系ができあがっていくのかを実測できる貴重な場所となっており、国民の関心は高く、これを守っていくことに対するニーズが高い。</t>
    <phoneticPr fontId="5"/>
  </si>
  <si>
    <t>西之島を守ることは、生態系の仕組みを明らかにしていくという、個々の地域ではない、人類にとって共通に価値のある課題解決に資するものである。この価値を守るには、島外からの生物による攪乱を起こさせないよう、できる限り人為の介入をさけることが肝要であるが、それは、地域での営利活動を含めた活用も制限することにつながるため、自治体や民間等に委ねることは不適切である。</t>
    <rPh sb="143" eb="145">
      <t>セイゲン</t>
    </rPh>
    <phoneticPr fontId="5"/>
  </si>
  <si>
    <t>令和２年度の大規模な噴火により島全体を溶岩が覆い、生物が限りなくゼロに近くなり、生態系がリセットされたものと考えらることから、西之島の価値はさらに高まった。初期の生態系の変遷は速いとされていることから、早期に調査を実施しデータを収集する必要がある。
火山活動が活発な状況が続いているが、今後警戒範囲が縮小されれば、上陸に伴う外来生物の持ち込みによる生態系の攪乱が起こる可能性もある。これを防ぐために西之島に法的規制をかけていくことは、喫緊の課題である。早急に規制をかけるためにも、その根拠となる情報を早々に収集し、必要な検討をできる限り早く、正確に行う必要がある。</t>
    <rPh sb="125" eb="127">
      <t>カザン</t>
    </rPh>
    <rPh sb="127" eb="129">
      <t>カツドウ</t>
    </rPh>
    <rPh sb="130" eb="132">
      <t>カッパツ</t>
    </rPh>
    <rPh sb="133" eb="135">
      <t>ジョウキョウ</t>
    </rPh>
    <rPh sb="136" eb="137">
      <t>ツヅ</t>
    </rPh>
    <rPh sb="160" eb="161">
      <t>トモナ</t>
    </rPh>
    <rPh sb="174" eb="177">
      <t>セイタイケイ</t>
    </rPh>
    <rPh sb="178" eb="180">
      <t>カクラン</t>
    </rPh>
    <rPh sb="181" eb="182">
      <t>オ</t>
    </rPh>
    <rPh sb="184" eb="187">
      <t>カノウセイ</t>
    </rPh>
    <phoneticPr fontId="5"/>
  </si>
  <si>
    <t>平成29～令和元年度は総合評価落札方式による一般競争により業者を選定し、競争性は確保されている。各年度において一者応札であったが、遠隔地の無人島での調査という特殊性・専門性のため応札者が限られたと思料される。
このことを踏まえ、令和2年度は、調達改善計画に基づき、参加者確認公募方式により公募した。令和3年度も業務の実施に必要となる特殊な技術、設備等に変更はなく、「参加者確認公募方式による調達手続について」の中で、参加者確認公募を実施し、応募要件を満たすと認められる者が一者しかおらず当該応募者との随意契約手続に移行した場合は、次々年度までの間、同一業務については随意契約によることができるとあることから、会計法第29条の３第４項の規定に基づき、引き続き随意契約を行った。</t>
    <rPh sb="149" eb="151">
      <t>レイワ</t>
    </rPh>
    <rPh sb="152" eb="154">
      <t>ネンド</t>
    </rPh>
    <rPh sb="333" eb="334">
      <t>オコナ</t>
    </rPh>
    <phoneticPr fontId="5"/>
  </si>
  <si>
    <t>専門家の意見を踏まえ、適切な手段、方法で調査を実施しており、単位当たりのコストは妥当である。</t>
    <phoneticPr fontId="5"/>
  </si>
  <si>
    <t>費目・使途については、会計手続きに従って必要最低限なものになっている。</t>
    <phoneticPr fontId="5"/>
  </si>
  <si>
    <t>専門家の意見を踏まえ、必要な内容について事業を実施している。</t>
    <phoneticPr fontId="5"/>
  </si>
  <si>
    <t>専門家の意見を踏まえ、適切な手段、方法で調査を実施しており、他の手段・方法等は考えがたい。</t>
    <phoneticPr fontId="5"/>
  </si>
  <si>
    <t>成果物は、学術検討会や地域関係者間での保護区域指定等に必要な検討資料として十分に活用されている。</t>
    <phoneticPr fontId="5"/>
  </si>
  <si>
    <t>調査回数は見込み通りであるが、火山活動が収束せず上陸調査ができていない。</t>
    <rPh sb="0" eb="2">
      <t>チョウサ</t>
    </rPh>
    <rPh sb="2" eb="4">
      <t>カイスウ</t>
    </rPh>
    <rPh sb="5" eb="7">
      <t>ミコ</t>
    </rPh>
    <rPh sb="8" eb="9">
      <t>ドオ</t>
    </rPh>
    <rPh sb="15" eb="17">
      <t>カザン</t>
    </rPh>
    <rPh sb="17" eb="19">
      <t>カツドウ</t>
    </rPh>
    <rPh sb="20" eb="22">
      <t>シュウソク</t>
    </rPh>
    <rPh sb="24" eb="26">
      <t>ジョウリク</t>
    </rPh>
    <rPh sb="26" eb="28">
      <t>チョウサ</t>
    </rPh>
    <phoneticPr fontId="5"/>
  </si>
  <si>
    <t>保護区域指定に必要な課題をクリアにするとともに、原初の生物相の把握を行う
①西之島の生態系価値の明確化
②生態系攪乱要因の明確化
③原生状態を維持するための条件の明確化
④当該地の保護に適切な制度の選定
⑤規制手法に関する関係者の合意形成
⑥原初の生物相の把握</t>
    <phoneticPr fontId="5"/>
  </si>
  <si>
    <t>原初の生物相の把握には上陸調査が必要であるが、火山活動が収束しておらず、十分な調査ができていない。</t>
    <rPh sb="11" eb="13">
      <t>ジョウリク</t>
    </rPh>
    <rPh sb="13" eb="15">
      <t>チョウサ</t>
    </rPh>
    <rPh sb="16" eb="18">
      <t>ヒツヨウ</t>
    </rPh>
    <rPh sb="23" eb="25">
      <t>カザン</t>
    </rPh>
    <rPh sb="25" eb="27">
      <t>カツドウ</t>
    </rPh>
    <rPh sb="28" eb="30">
      <t>シュウソク</t>
    </rPh>
    <rPh sb="36" eb="38">
      <t>ジュウブン</t>
    </rPh>
    <rPh sb="39" eb="41">
      <t>チョウサ</t>
    </rPh>
    <phoneticPr fontId="5"/>
  </si>
  <si>
    <t>人類共通の財産である西之島について保全措置を検討するための調査を行う。</t>
    <rPh sb="0" eb="2">
      <t>ジンルイ</t>
    </rPh>
    <rPh sb="2" eb="4">
      <t>キョウツウ</t>
    </rPh>
    <rPh sb="5" eb="7">
      <t>ザイサン</t>
    </rPh>
    <rPh sb="10" eb="13">
      <t>ニシノシマ</t>
    </rPh>
    <rPh sb="17" eb="21">
      <t>ホゼンソチ</t>
    </rPh>
    <rPh sb="22" eb="24">
      <t>ケントウ</t>
    </rPh>
    <rPh sb="29" eb="31">
      <t>チョウサ</t>
    </rPh>
    <rPh sb="32" eb="33">
      <t>オコナ</t>
    </rPh>
    <phoneticPr fontId="5"/>
  </si>
  <si>
    <t>西之島の生態系に関する情報の集積</t>
    <rPh sb="0" eb="3">
      <t>ニシノシマ</t>
    </rPh>
    <rPh sb="4" eb="7">
      <t>セイタイケイ</t>
    </rPh>
    <rPh sb="8" eb="9">
      <t>カン</t>
    </rPh>
    <rPh sb="11" eb="13">
      <t>ジョウホウ</t>
    </rPh>
    <rPh sb="14" eb="16">
      <t>シュウセキ</t>
    </rPh>
    <phoneticPr fontId="5"/>
  </si>
  <si>
    <t>-</t>
    <phoneticPr fontId="5"/>
  </si>
  <si>
    <t>A.（一財）自然環境研究センター</t>
    <phoneticPr fontId="5"/>
  </si>
  <si>
    <t>人件費</t>
    <rPh sb="0" eb="3">
      <t>ジンケンヒ</t>
    </rPh>
    <phoneticPr fontId="5"/>
  </si>
  <si>
    <t>旅費</t>
    <rPh sb="0" eb="2">
      <t>リョヒ</t>
    </rPh>
    <phoneticPr fontId="5"/>
  </si>
  <si>
    <t>印刷製本費</t>
    <rPh sb="0" eb="2">
      <t>インサツ</t>
    </rPh>
    <rPh sb="2" eb="4">
      <t>セイホン</t>
    </rPh>
    <rPh sb="4" eb="5">
      <t>ヒ</t>
    </rPh>
    <phoneticPr fontId="5"/>
  </si>
  <si>
    <t>その他</t>
    <rPh sb="2" eb="3">
      <t>タ</t>
    </rPh>
    <phoneticPr fontId="5"/>
  </si>
  <si>
    <t>現地調査、データ整理・分析、検討会開催等</t>
    <rPh sb="0" eb="2">
      <t>ゲンチ</t>
    </rPh>
    <rPh sb="2" eb="4">
      <t>チョウサ</t>
    </rPh>
    <rPh sb="8" eb="10">
      <t>セイリ</t>
    </rPh>
    <rPh sb="11" eb="13">
      <t>ブンセキ</t>
    </rPh>
    <rPh sb="14" eb="17">
      <t>ケントウカイ</t>
    </rPh>
    <rPh sb="17" eb="19">
      <t>カイサイ</t>
    </rPh>
    <rPh sb="19" eb="20">
      <t>トウ</t>
    </rPh>
    <phoneticPr fontId="5"/>
  </si>
  <si>
    <t>西之島総合学術調査業務（令和３年度）</t>
    <rPh sb="12" eb="14">
      <t>レイワ</t>
    </rPh>
    <rPh sb="15" eb="17">
      <t>ネンド</t>
    </rPh>
    <phoneticPr fontId="5"/>
  </si>
  <si>
    <t>-</t>
    <phoneticPr fontId="5"/>
  </si>
  <si>
    <t>-</t>
    <phoneticPr fontId="5"/>
  </si>
  <si>
    <t>西之島総合学術調査業務（令和２年度繰越）</t>
    <rPh sb="12" eb="14">
      <t>レイワ</t>
    </rPh>
    <rPh sb="15" eb="17">
      <t>ネンド</t>
    </rPh>
    <rPh sb="17" eb="18">
      <t>ク</t>
    </rPh>
    <rPh sb="18" eb="19">
      <t>コ</t>
    </rPh>
    <phoneticPr fontId="5"/>
  </si>
  <si>
    <t>職員・委員旅費</t>
    <rPh sb="0" eb="2">
      <t>ショクイン</t>
    </rPh>
    <rPh sb="3" eb="5">
      <t>イイン</t>
    </rPh>
    <rPh sb="5" eb="7">
      <t>リョヒ</t>
    </rPh>
    <phoneticPr fontId="5"/>
  </si>
  <si>
    <t>報告書印刷</t>
    <rPh sb="0" eb="3">
      <t>ホウコクショ</t>
    </rPh>
    <rPh sb="3" eb="5">
      <t>インサツ</t>
    </rPh>
    <phoneticPr fontId="5"/>
  </si>
  <si>
    <t>調査協力、検討会出席等謝金、傭船、資材等購入・発送、一般管理費、消費税</t>
    <rPh sb="0" eb="2">
      <t>チョウサ</t>
    </rPh>
    <rPh sb="2" eb="4">
      <t>キョウリョク</t>
    </rPh>
    <rPh sb="5" eb="8">
      <t>ケントウカイ</t>
    </rPh>
    <rPh sb="8" eb="10">
      <t>シュッセキ</t>
    </rPh>
    <rPh sb="10" eb="11">
      <t>トウ</t>
    </rPh>
    <rPh sb="11" eb="13">
      <t>シャキン</t>
    </rPh>
    <rPh sb="14" eb="16">
      <t>ヨウセン</t>
    </rPh>
    <rPh sb="17" eb="19">
      <t>シザイ</t>
    </rPh>
    <rPh sb="19" eb="20">
      <t>トウ</t>
    </rPh>
    <rPh sb="20" eb="22">
      <t>コウニュウ</t>
    </rPh>
    <rPh sb="23" eb="25">
      <t>ハッソウ</t>
    </rPh>
    <rPh sb="26" eb="28">
      <t>イッパン</t>
    </rPh>
    <rPh sb="28" eb="31">
      <t>カンリヒ</t>
    </rPh>
    <rPh sb="32" eb="35">
      <t>ショウヒゼイ</t>
    </rPh>
    <phoneticPr fontId="5"/>
  </si>
  <si>
    <t>-</t>
    <phoneticPr fontId="5"/>
  </si>
  <si>
    <t xml:space="preserve">B. </t>
    <phoneticPr fontId="5"/>
  </si>
  <si>
    <t>-</t>
    <phoneticPr fontId="5"/>
  </si>
  <si>
    <t>保護区域指定等に必要な課題をクリアにしてきており、目的に沿った適切な予算執行が図られているが、令和2年度に大規模な噴火が発生し、島の様相が大きく変化したと考えられるため、原初の生物相の把握のための調査を実施して、その結果を踏まえてクリアした課題についても再度検討していくことが必要である。</t>
    <phoneticPr fontId="5"/>
  </si>
  <si>
    <t>令和2年度の大規模噴火後、西之島の生態系の変化が大きいと見込まれる今後数年間は継続的に調査を実施し、原初の生物相に関する貴重なデータ収集を行い、適切な保護管理に役立てる。</t>
    <phoneticPr fontId="5"/>
  </si>
  <si>
    <t>38/1</t>
    <phoneticPr fontId="5"/>
  </si>
  <si>
    <t>https://www.env.go.jp/guide/seisaku/index.html</t>
    <phoneticPr fontId="5"/>
  </si>
  <si>
    <t>目標5-2</t>
    <rPh sb="0" eb="2">
      <t>モクヒョウ</t>
    </rPh>
    <phoneticPr fontId="5"/>
  </si>
  <si>
    <t>貴重な原初の生物相把握のための調査であるため、引き続き効率的な事業の実施に努めること。</t>
    <phoneticPr fontId="5"/>
  </si>
  <si>
    <t>引き続き、効率的な事業の実施に努め、継続的なデータ収集を行う。</t>
    <rPh sb="0" eb="1">
      <t>ヒ</t>
    </rPh>
    <rPh sb="2" eb="3">
      <t>ツヅ</t>
    </rPh>
    <rPh sb="5" eb="8">
      <t>コウリツテキ</t>
    </rPh>
    <rPh sb="9" eb="11">
      <t>ジギョウ</t>
    </rPh>
    <rPh sb="12" eb="14">
      <t>ジッシ</t>
    </rPh>
    <rPh sb="15" eb="16">
      <t>ツト</t>
    </rPh>
    <rPh sb="18" eb="21">
      <t>ケイゾクテキ</t>
    </rPh>
    <rPh sb="25" eb="27">
      <t>シュウシュウ</t>
    </rPh>
    <rPh sb="28" eb="29">
      <t>オコナ</t>
    </rPh>
    <phoneticPr fontId="5"/>
  </si>
  <si>
    <t>一般財団法人自然環境研究センター</t>
    <phoneticPr fontId="5"/>
  </si>
  <si>
    <t>外部有識者点検対象外</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</si>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</sst>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10361</xdr:colOff>
      <xdr:row>270</xdr:row>
      <xdr:rowOff>140335</xdr:rowOff>
    </xdr:from>
    <xdr:to>
      <xdr:col>36</xdr:col>
      <xdr:colOff>171882</xdr:colOff>
      <xdr:row>282</xdr:row>
      <xdr:rowOff>269879</xdr:rowOff>
    </xdr:to>
    <xdr:grpSp>
      <xdr:nvGrpSpPr>
        <xdr:cNvPr id="40" name="グループ化 39">
          <a:extLst>
            <a:ext uri="{FF2B5EF4-FFF2-40B4-BE49-F238E27FC236}">
              <a16:creationId xmlns:a16="http://schemas.microsoft.com/office/drawing/2014/main" id="{00000000-0008-0000-0000-000028000000}"/>
            </a:ext>
          </a:extLst>
        </xdr:cNvPr>
        <xdr:cNvGrpSpPr/>
      </xdr:nvGrpSpPr>
      <xdr:grpSpPr>
        <a:xfrm>
          <a:off x="3221874" y="41208166"/>
          <a:ext cx="3379383" cy="4415794"/>
          <a:chOff x="3788226" y="44157703"/>
          <a:chExt cx="3760247" cy="4362517"/>
        </a:xfrm>
      </xdr:grpSpPr>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5067204" y="44157703"/>
            <a:ext cx="1246074" cy="508727"/>
          </a:xfrm>
          <a:prstGeom prst="rect">
            <a:avLst/>
          </a:prstGeom>
          <a:ln w="1270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lnSpc>
                <a:spcPts val="1300"/>
              </a:lnSpc>
            </a:pPr>
            <a:r>
              <a:rPr kumimoji="1" lang="en-US" altLang="ja-JP" sz="1100"/>
              <a:t>70.8</a:t>
            </a:r>
            <a:r>
              <a:rPr kumimoji="1" lang="ja-JP" altLang="en-US" sz="1100"/>
              <a:t>百万円</a:t>
            </a:r>
          </a:p>
        </xdr:txBody>
      </xdr:sp>
      <xdr:grpSp>
        <xdr:nvGrpSpPr>
          <xdr:cNvPr id="37" name="グループ化 36">
            <a:extLst>
              <a:ext uri="{FF2B5EF4-FFF2-40B4-BE49-F238E27FC236}">
                <a16:creationId xmlns:a16="http://schemas.microsoft.com/office/drawing/2014/main" id="{00000000-0008-0000-0000-000025000000}"/>
              </a:ext>
            </a:extLst>
          </xdr:cNvPr>
          <xdr:cNvGrpSpPr/>
        </xdr:nvGrpSpPr>
        <xdr:grpSpPr>
          <a:xfrm>
            <a:off x="3788226" y="44741349"/>
            <a:ext cx="3760247" cy="3778871"/>
            <a:chOff x="3877873" y="44550849"/>
            <a:chExt cx="3760247" cy="3778871"/>
          </a:xfrm>
        </xdr:grpSpPr>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3877873" y="45118744"/>
              <a:ext cx="3760247" cy="3210976"/>
              <a:chOff x="3311748" y="44991936"/>
              <a:chExt cx="3791854" cy="3182573"/>
            </a:xfrm>
          </xdr:grpSpPr>
          <xdr:sp macro="" textlink="">
            <xdr:nvSpPr>
              <xdr:cNvPr id="4" name="大かっこ 3">
                <a:extLst>
                  <a:ext uri="{FF2B5EF4-FFF2-40B4-BE49-F238E27FC236}">
                    <a16:creationId xmlns:a16="http://schemas.microsoft.com/office/drawing/2014/main" id="{00000000-0008-0000-0000-000004000000}"/>
                  </a:ext>
                </a:extLst>
              </xdr:cNvPr>
              <xdr:cNvSpPr/>
            </xdr:nvSpPr>
            <xdr:spPr>
              <a:xfrm>
                <a:off x="3311748" y="46163300"/>
                <a:ext cx="3791854" cy="2011209"/>
              </a:xfrm>
              <a:prstGeom prst="bracketPair">
                <a:avLst>
                  <a:gd name="adj" fmla="val 1341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西之島における総合学術調査</a:t>
                </a:r>
              </a:p>
              <a:p>
                <a:pPr algn="l"/>
                <a:r>
                  <a:rPr kumimoji="1" lang="ja-JP" altLang="en-US" sz="1100"/>
                  <a:t>　自然環境に係る各分野の専門家による調査団を組織し総合学術調査を実施。あわせて、調査に係る計画や、調査後の分析評価、長期モニタリングの計画の策定等を行う学術検討会を実施。</a:t>
                </a:r>
                <a:endParaRPr kumimoji="1" lang="en-US" altLang="ja-JP" sz="1100"/>
              </a:p>
              <a:p>
                <a:pPr algn="l"/>
                <a:r>
                  <a:rPr kumimoji="1" lang="ja-JP" altLang="en-US" sz="1100"/>
                  <a:t>　</a:t>
                </a:r>
                <a:endParaRPr kumimoji="1" lang="en-US" altLang="ja-JP" sz="1100"/>
              </a:p>
              <a:p>
                <a:pPr algn="l"/>
                <a:r>
                  <a:rPr kumimoji="1" lang="ja-JP" altLang="en-US" sz="1100"/>
                  <a:t>　調査結果や、西之島の価値や保全上の重要性について理解を深めるための地域関係者に向けた講演会を開催。</a:t>
                </a:r>
              </a:p>
            </xdr:txBody>
          </xdr:sp>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4262279" y="45387095"/>
                <a:ext cx="1890810" cy="6956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　（一財）自然環境研究センター  </a:t>
                </a:r>
                <a:r>
                  <a:rPr kumimoji="1" lang="en-US" altLang="ja-JP" sz="1100">
                    <a:solidFill>
                      <a:schemeClr val="dk1"/>
                    </a:solidFill>
                    <a:effectLst/>
                    <a:latin typeface="+mn-lt"/>
                    <a:ea typeface="+mn-ea"/>
                    <a:cs typeface="+mn-cs"/>
                  </a:rPr>
                  <a:t>70.8</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984916" y="44991936"/>
                <a:ext cx="2445472" cy="3177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請負</a:t>
                </a:r>
                <a:r>
                  <a:rPr kumimoji="1" lang="en-US" altLang="ja-JP" sz="1100"/>
                  <a:t>【</a:t>
                </a:r>
                <a:r>
                  <a:rPr kumimoji="1" lang="ja-JP" altLang="en-US" sz="1100"/>
                  <a:t>随意契約（公募）</a:t>
                </a:r>
                <a:r>
                  <a:rPr kumimoji="1" lang="en-US" altLang="ja-JP" sz="1100"/>
                  <a:t>】</a:t>
                </a:r>
                <a:endParaRPr kumimoji="1" lang="ja-JP" altLang="en-US" sz="1100"/>
              </a:p>
            </xdr:txBody>
          </xdr:sp>
        </xdr:grpSp>
        <xdr:cxnSp macro="">
          <xdr:nvCxnSpPr>
            <xdr:cNvPr id="24" name="直線矢印コネクタ 23">
              <a:extLst>
                <a:ext uri="{FF2B5EF4-FFF2-40B4-BE49-F238E27FC236}">
                  <a16:creationId xmlns:a16="http://schemas.microsoft.com/office/drawing/2014/main" id="{00000000-0008-0000-0000-000018000000}"/>
                </a:ext>
              </a:extLst>
            </xdr:cNvPr>
            <xdr:cNvCxnSpPr/>
          </xdr:nvCxnSpPr>
          <xdr:spPr>
            <a:xfrm flipH="1">
              <a:off x="5757990" y="44550849"/>
              <a:ext cx="0" cy="40104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80" zoomScaleNormal="75" zoomScaleSheetLayoutView="80" zoomScalePageLayoutView="85" workbookViewId="0">
      <selection activeCell="F670" sqref="F670"/>
    </sheetView>
  </sheetViews>
  <sheetFormatPr defaultRowHeight="13" x14ac:dyDescent="0.2"/>
  <cols>
    <col min="1" max="49" width="2.6328125" customWidth="1"/>
    <col min="50" max="50" width="6.6328125" customWidth="1"/>
    <col min="51" max="51" width="8.6328125" hidden="1" customWidth="1"/>
    <col min="52"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5">
        <v>2022</v>
      </c>
      <c r="AE2" s="835"/>
      <c r="AF2" s="835"/>
      <c r="AG2" s="835"/>
      <c r="AH2" s="835"/>
      <c r="AI2" s="75" t="s">
        <v>283</v>
      </c>
      <c r="AJ2" s="835" t="s">
        <v>604</v>
      </c>
      <c r="AK2" s="835"/>
      <c r="AL2" s="835"/>
      <c r="AM2" s="835"/>
      <c r="AN2" s="75" t="s">
        <v>283</v>
      </c>
      <c r="AO2" s="835">
        <v>21</v>
      </c>
      <c r="AP2" s="835"/>
      <c r="AQ2" s="835"/>
      <c r="AR2" s="76" t="s">
        <v>283</v>
      </c>
      <c r="AS2" s="836">
        <v>191</v>
      </c>
      <c r="AT2" s="836"/>
      <c r="AU2" s="836"/>
      <c r="AV2" s="75" t="str">
        <f>IF(AW2="","","-")</f>
        <v/>
      </c>
      <c r="AW2" s="837"/>
      <c r="AX2" s="837"/>
    </row>
    <row r="3" spans="1:50" ht="21" customHeight="1" thickBot="1" x14ac:dyDescent="0.25">
      <c r="A3" s="838" t="s">
        <v>594</v>
      </c>
      <c r="B3" s="839"/>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23" t="s">
        <v>59</v>
      </c>
      <c r="AJ3" s="840" t="s">
        <v>606</v>
      </c>
      <c r="AK3" s="840"/>
      <c r="AL3" s="840"/>
      <c r="AM3" s="840"/>
      <c r="AN3" s="840"/>
      <c r="AO3" s="840"/>
      <c r="AP3" s="840"/>
      <c r="AQ3" s="840"/>
      <c r="AR3" s="840"/>
      <c r="AS3" s="840"/>
      <c r="AT3" s="840"/>
      <c r="AU3" s="840"/>
      <c r="AV3" s="840"/>
      <c r="AW3" s="840"/>
      <c r="AX3" s="24" t="s">
        <v>60</v>
      </c>
    </row>
    <row r="4" spans="1:50" ht="24.75" customHeight="1" x14ac:dyDescent="0.2">
      <c r="A4" s="810" t="s">
        <v>23</v>
      </c>
      <c r="B4" s="811"/>
      <c r="C4" s="811"/>
      <c r="D4" s="811"/>
      <c r="E4" s="811"/>
      <c r="F4" s="811"/>
      <c r="G4" s="812" t="s">
        <v>607</v>
      </c>
      <c r="H4" s="813"/>
      <c r="I4" s="813"/>
      <c r="J4" s="813"/>
      <c r="K4" s="813"/>
      <c r="L4" s="813"/>
      <c r="M4" s="813"/>
      <c r="N4" s="813"/>
      <c r="O4" s="813"/>
      <c r="P4" s="813"/>
      <c r="Q4" s="813"/>
      <c r="R4" s="813"/>
      <c r="S4" s="813"/>
      <c r="T4" s="813"/>
      <c r="U4" s="813"/>
      <c r="V4" s="813"/>
      <c r="W4" s="813"/>
      <c r="X4" s="813"/>
      <c r="Y4" s="814" t="s">
        <v>1</v>
      </c>
      <c r="Z4" s="815"/>
      <c r="AA4" s="815"/>
      <c r="AB4" s="815"/>
      <c r="AC4" s="815"/>
      <c r="AD4" s="816"/>
      <c r="AE4" s="817" t="s">
        <v>608</v>
      </c>
      <c r="AF4" s="818"/>
      <c r="AG4" s="818"/>
      <c r="AH4" s="818"/>
      <c r="AI4" s="818"/>
      <c r="AJ4" s="818"/>
      <c r="AK4" s="818"/>
      <c r="AL4" s="818"/>
      <c r="AM4" s="818"/>
      <c r="AN4" s="818"/>
      <c r="AO4" s="818"/>
      <c r="AP4" s="819"/>
      <c r="AQ4" s="820" t="s">
        <v>2</v>
      </c>
      <c r="AR4" s="815"/>
      <c r="AS4" s="815"/>
      <c r="AT4" s="815"/>
      <c r="AU4" s="815"/>
      <c r="AV4" s="815"/>
      <c r="AW4" s="815"/>
      <c r="AX4" s="821"/>
    </row>
    <row r="5" spans="1:50" ht="30" customHeight="1" x14ac:dyDescent="0.2">
      <c r="A5" s="822" t="s">
        <v>62</v>
      </c>
      <c r="B5" s="823"/>
      <c r="C5" s="823"/>
      <c r="D5" s="823"/>
      <c r="E5" s="823"/>
      <c r="F5" s="824"/>
      <c r="G5" s="825" t="s">
        <v>610</v>
      </c>
      <c r="H5" s="826"/>
      <c r="I5" s="826"/>
      <c r="J5" s="826"/>
      <c r="K5" s="826"/>
      <c r="L5" s="826"/>
      <c r="M5" s="827" t="s">
        <v>61</v>
      </c>
      <c r="N5" s="828"/>
      <c r="O5" s="828"/>
      <c r="P5" s="828"/>
      <c r="Q5" s="828"/>
      <c r="R5" s="829"/>
      <c r="S5" s="830" t="s">
        <v>388</v>
      </c>
      <c r="T5" s="826"/>
      <c r="U5" s="826"/>
      <c r="V5" s="826"/>
      <c r="W5" s="826"/>
      <c r="X5" s="831"/>
      <c r="Y5" s="832" t="s">
        <v>3</v>
      </c>
      <c r="Z5" s="833"/>
      <c r="AA5" s="833"/>
      <c r="AB5" s="833"/>
      <c r="AC5" s="833"/>
      <c r="AD5" s="834"/>
      <c r="AE5" s="855" t="s">
        <v>611</v>
      </c>
      <c r="AF5" s="855"/>
      <c r="AG5" s="855"/>
      <c r="AH5" s="855"/>
      <c r="AI5" s="855"/>
      <c r="AJ5" s="855"/>
      <c r="AK5" s="855"/>
      <c r="AL5" s="855"/>
      <c r="AM5" s="855"/>
      <c r="AN5" s="855"/>
      <c r="AO5" s="855"/>
      <c r="AP5" s="856"/>
      <c r="AQ5" s="857" t="s">
        <v>609</v>
      </c>
      <c r="AR5" s="858"/>
      <c r="AS5" s="858"/>
      <c r="AT5" s="858"/>
      <c r="AU5" s="858"/>
      <c r="AV5" s="858"/>
      <c r="AW5" s="858"/>
      <c r="AX5" s="859"/>
    </row>
    <row r="6" spans="1:50" ht="39" customHeight="1" x14ac:dyDescent="0.2">
      <c r="A6" s="860" t="s">
        <v>4</v>
      </c>
      <c r="B6" s="861"/>
      <c r="C6" s="861"/>
      <c r="D6" s="861"/>
      <c r="E6" s="861"/>
      <c r="F6" s="861"/>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2">
      <c r="A7" s="841" t="s">
        <v>20</v>
      </c>
      <c r="B7" s="842"/>
      <c r="C7" s="842"/>
      <c r="D7" s="842"/>
      <c r="E7" s="842"/>
      <c r="F7" s="843"/>
      <c r="G7" s="865" t="s">
        <v>612</v>
      </c>
      <c r="H7" s="866"/>
      <c r="I7" s="866"/>
      <c r="J7" s="866"/>
      <c r="K7" s="866"/>
      <c r="L7" s="866"/>
      <c r="M7" s="866"/>
      <c r="N7" s="866"/>
      <c r="O7" s="866"/>
      <c r="P7" s="866"/>
      <c r="Q7" s="866"/>
      <c r="R7" s="866"/>
      <c r="S7" s="866"/>
      <c r="T7" s="866"/>
      <c r="U7" s="866"/>
      <c r="V7" s="866"/>
      <c r="W7" s="866"/>
      <c r="X7" s="867"/>
      <c r="Y7" s="868" t="s">
        <v>268</v>
      </c>
      <c r="Z7" s="687"/>
      <c r="AA7" s="687"/>
      <c r="AB7" s="687"/>
      <c r="AC7" s="687"/>
      <c r="AD7" s="869"/>
      <c r="AE7" s="797" t="s">
        <v>613</v>
      </c>
      <c r="AF7" s="798"/>
      <c r="AG7" s="798"/>
      <c r="AH7" s="798"/>
      <c r="AI7" s="798"/>
      <c r="AJ7" s="798"/>
      <c r="AK7" s="798"/>
      <c r="AL7" s="798"/>
      <c r="AM7" s="798"/>
      <c r="AN7" s="798"/>
      <c r="AO7" s="798"/>
      <c r="AP7" s="798"/>
      <c r="AQ7" s="798"/>
      <c r="AR7" s="798"/>
      <c r="AS7" s="798"/>
      <c r="AT7" s="798"/>
      <c r="AU7" s="798"/>
      <c r="AV7" s="798"/>
      <c r="AW7" s="798"/>
      <c r="AX7" s="799"/>
    </row>
    <row r="8" spans="1:50" ht="53.25" customHeight="1" x14ac:dyDescent="0.2">
      <c r="A8" s="841" t="s">
        <v>185</v>
      </c>
      <c r="B8" s="842"/>
      <c r="C8" s="842"/>
      <c r="D8" s="842"/>
      <c r="E8" s="842"/>
      <c r="F8" s="843"/>
      <c r="G8" s="844" t="str">
        <f>入力規則等!A27</f>
        <v>-</v>
      </c>
      <c r="H8" s="845"/>
      <c r="I8" s="845"/>
      <c r="J8" s="845"/>
      <c r="K8" s="845"/>
      <c r="L8" s="845"/>
      <c r="M8" s="845"/>
      <c r="N8" s="845"/>
      <c r="O8" s="845"/>
      <c r="P8" s="845"/>
      <c r="Q8" s="845"/>
      <c r="R8" s="845"/>
      <c r="S8" s="845"/>
      <c r="T8" s="845"/>
      <c r="U8" s="845"/>
      <c r="V8" s="845"/>
      <c r="W8" s="845"/>
      <c r="X8" s="846"/>
      <c r="Y8" s="847" t="s">
        <v>186</v>
      </c>
      <c r="Z8" s="848"/>
      <c r="AA8" s="848"/>
      <c r="AB8" s="848"/>
      <c r="AC8" s="848"/>
      <c r="AD8" s="849"/>
      <c r="AE8" s="850" t="str">
        <f>入力規則等!K13</f>
        <v>その他の事項経費</v>
      </c>
      <c r="AF8" s="845"/>
      <c r="AG8" s="845"/>
      <c r="AH8" s="845"/>
      <c r="AI8" s="845"/>
      <c r="AJ8" s="845"/>
      <c r="AK8" s="845"/>
      <c r="AL8" s="845"/>
      <c r="AM8" s="845"/>
      <c r="AN8" s="845"/>
      <c r="AO8" s="845"/>
      <c r="AP8" s="845"/>
      <c r="AQ8" s="845"/>
      <c r="AR8" s="845"/>
      <c r="AS8" s="845"/>
      <c r="AT8" s="845"/>
      <c r="AU8" s="845"/>
      <c r="AV8" s="845"/>
      <c r="AW8" s="845"/>
      <c r="AX8" s="851"/>
    </row>
    <row r="9" spans="1:50" ht="58.5" customHeight="1" x14ac:dyDescent="0.2">
      <c r="A9" s="770" t="s">
        <v>21</v>
      </c>
      <c r="B9" s="771"/>
      <c r="C9" s="771"/>
      <c r="D9" s="771"/>
      <c r="E9" s="771"/>
      <c r="F9" s="771"/>
      <c r="G9" s="852" t="s">
        <v>614</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67" customHeight="1" x14ac:dyDescent="0.2">
      <c r="A10" s="758" t="s">
        <v>27</v>
      </c>
      <c r="B10" s="759"/>
      <c r="C10" s="759"/>
      <c r="D10" s="759"/>
      <c r="E10" s="759"/>
      <c r="F10" s="759"/>
      <c r="G10" s="760" t="s">
        <v>636</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2">
      <c r="A11" s="758" t="s">
        <v>5</v>
      </c>
      <c r="B11" s="759"/>
      <c r="C11" s="759"/>
      <c r="D11" s="759"/>
      <c r="E11" s="759"/>
      <c r="F11" s="763"/>
      <c r="G11" s="764" t="str">
        <f>入力規則等!P10</f>
        <v>委託・請負</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765"/>
      <c r="AQ11" s="765"/>
      <c r="AR11" s="765"/>
      <c r="AS11" s="765"/>
      <c r="AT11" s="765"/>
      <c r="AU11" s="765"/>
      <c r="AV11" s="765"/>
      <c r="AW11" s="765"/>
      <c r="AX11" s="766"/>
    </row>
    <row r="12" spans="1:50" ht="21" customHeight="1" x14ac:dyDescent="0.2">
      <c r="A12" s="767" t="s">
        <v>22</v>
      </c>
      <c r="B12" s="768"/>
      <c r="C12" s="768"/>
      <c r="D12" s="768"/>
      <c r="E12" s="768"/>
      <c r="F12" s="769"/>
      <c r="G12" s="773"/>
      <c r="H12" s="774"/>
      <c r="I12" s="774"/>
      <c r="J12" s="774"/>
      <c r="K12" s="774"/>
      <c r="L12" s="774"/>
      <c r="M12" s="774"/>
      <c r="N12" s="774"/>
      <c r="O12" s="774"/>
      <c r="P12" s="175" t="s">
        <v>415</v>
      </c>
      <c r="Q12" s="176"/>
      <c r="R12" s="176"/>
      <c r="S12" s="176"/>
      <c r="T12" s="176"/>
      <c r="U12" s="176"/>
      <c r="V12" s="177"/>
      <c r="W12" s="175" t="s">
        <v>567</v>
      </c>
      <c r="X12" s="176"/>
      <c r="Y12" s="176"/>
      <c r="Z12" s="176"/>
      <c r="AA12" s="176"/>
      <c r="AB12" s="176"/>
      <c r="AC12" s="177"/>
      <c r="AD12" s="175" t="s">
        <v>569</v>
      </c>
      <c r="AE12" s="176"/>
      <c r="AF12" s="176"/>
      <c r="AG12" s="176"/>
      <c r="AH12" s="176"/>
      <c r="AI12" s="176"/>
      <c r="AJ12" s="177"/>
      <c r="AK12" s="175" t="s">
        <v>585</v>
      </c>
      <c r="AL12" s="176"/>
      <c r="AM12" s="176"/>
      <c r="AN12" s="176"/>
      <c r="AO12" s="176"/>
      <c r="AP12" s="176"/>
      <c r="AQ12" s="177"/>
      <c r="AR12" s="175" t="s">
        <v>586</v>
      </c>
      <c r="AS12" s="176"/>
      <c r="AT12" s="176"/>
      <c r="AU12" s="176"/>
      <c r="AV12" s="176"/>
      <c r="AW12" s="176"/>
      <c r="AX12" s="803"/>
    </row>
    <row r="13" spans="1:50" ht="21" customHeight="1" x14ac:dyDescent="0.2">
      <c r="A13" s="307"/>
      <c r="B13" s="308"/>
      <c r="C13" s="308"/>
      <c r="D13" s="308"/>
      <c r="E13" s="308"/>
      <c r="F13" s="309"/>
      <c r="G13" s="787" t="s">
        <v>6</v>
      </c>
      <c r="H13" s="788"/>
      <c r="I13" s="804" t="s">
        <v>7</v>
      </c>
      <c r="J13" s="805"/>
      <c r="K13" s="805"/>
      <c r="L13" s="805"/>
      <c r="M13" s="805"/>
      <c r="N13" s="805"/>
      <c r="O13" s="806"/>
      <c r="P13" s="698">
        <v>26</v>
      </c>
      <c r="Q13" s="699"/>
      <c r="R13" s="699"/>
      <c r="S13" s="699"/>
      <c r="T13" s="699"/>
      <c r="U13" s="699"/>
      <c r="V13" s="700"/>
      <c r="W13" s="698">
        <v>39</v>
      </c>
      <c r="X13" s="699"/>
      <c r="Y13" s="699"/>
      <c r="Z13" s="699"/>
      <c r="AA13" s="699"/>
      <c r="AB13" s="699"/>
      <c r="AC13" s="700"/>
      <c r="AD13" s="698">
        <v>39</v>
      </c>
      <c r="AE13" s="699"/>
      <c r="AF13" s="699"/>
      <c r="AG13" s="699"/>
      <c r="AH13" s="699"/>
      <c r="AI13" s="699"/>
      <c r="AJ13" s="700"/>
      <c r="AK13" s="698">
        <v>38</v>
      </c>
      <c r="AL13" s="699"/>
      <c r="AM13" s="699"/>
      <c r="AN13" s="699"/>
      <c r="AO13" s="699"/>
      <c r="AP13" s="699"/>
      <c r="AQ13" s="700"/>
      <c r="AR13" s="735">
        <v>38</v>
      </c>
      <c r="AS13" s="736"/>
      <c r="AT13" s="736"/>
      <c r="AU13" s="736"/>
      <c r="AV13" s="736"/>
      <c r="AW13" s="736"/>
      <c r="AX13" s="807"/>
    </row>
    <row r="14" spans="1:50" ht="21" customHeight="1" x14ac:dyDescent="0.2">
      <c r="A14" s="307"/>
      <c r="B14" s="308"/>
      <c r="C14" s="308"/>
      <c r="D14" s="308"/>
      <c r="E14" s="308"/>
      <c r="F14" s="309"/>
      <c r="G14" s="789"/>
      <c r="H14" s="790"/>
      <c r="I14" s="782" t="s">
        <v>8</v>
      </c>
      <c r="J14" s="783"/>
      <c r="K14" s="783"/>
      <c r="L14" s="783"/>
      <c r="M14" s="783"/>
      <c r="N14" s="783"/>
      <c r="O14" s="784"/>
      <c r="P14" s="698" t="s">
        <v>612</v>
      </c>
      <c r="Q14" s="699"/>
      <c r="R14" s="699"/>
      <c r="S14" s="699"/>
      <c r="T14" s="699"/>
      <c r="U14" s="699"/>
      <c r="V14" s="700"/>
      <c r="W14" s="698" t="s">
        <v>612</v>
      </c>
      <c r="X14" s="699"/>
      <c r="Y14" s="699"/>
      <c r="Z14" s="699"/>
      <c r="AA14" s="699"/>
      <c r="AB14" s="699"/>
      <c r="AC14" s="700"/>
      <c r="AD14" s="698" t="s">
        <v>612</v>
      </c>
      <c r="AE14" s="699"/>
      <c r="AF14" s="699"/>
      <c r="AG14" s="699"/>
      <c r="AH14" s="699"/>
      <c r="AI14" s="699"/>
      <c r="AJ14" s="700"/>
      <c r="AK14" s="698" t="s">
        <v>612</v>
      </c>
      <c r="AL14" s="699"/>
      <c r="AM14" s="699"/>
      <c r="AN14" s="699"/>
      <c r="AO14" s="699"/>
      <c r="AP14" s="699"/>
      <c r="AQ14" s="700"/>
      <c r="AR14" s="793"/>
      <c r="AS14" s="793"/>
      <c r="AT14" s="793"/>
      <c r="AU14" s="793"/>
      <c r="AV14" s="793"/>
      <c r="AW14" s="793"/>
      <c r="AX14" s="794"/>
    </row>
    <row r="15" spans="1:50" ht="21" customHeight="1" x14ac:dyDescent="0.2">
      <c r="A15" s="307"/>
      <c r="B15" s="308"/>
      <c r="C15" s="308"/>
      <c r="D15" s="308"/>
      <c r="E15" s="308"/>
      <c r="F15" s="309"/>
      <c r="G15" s="789"/>
      <c r="H15" s="790"/>
      <c r="I15" s="782" t="s">
        <v>47</v>
      </c>
      <c r="J15" s="795"/>
      <c r="K15" s="795"/>
      <c r="L15" s="795"/>
      <c r="M15" s="795"/>
      <c r="N15" s="795"/>
      <c r="O15" s="796"/>
      <c r="P15" s="698" t="s">
        <v>612</v>
      </c>
      <c r="Q15" s="699"/>
      <c r="R15" s="699"/>
      <c r="S15" s="699"/>
      <c r="T15" s="699"/>
      <c r="U15" s="699"/>
      <c r="V15" s="700"/>
      <c r="W15" s="698" t="s">
        <v>612</v>
      </c>
      <c r="X15" s="699"/>
      <c r="Y15" s="699"/>
      <c r="Z15" s="699"/>
      <c r="AA15" s="699"/>
      <c r="AB15" s="699"/>
      <c r="AC15" s="700"/>
      <c r="AD15" s="698">
        <v>39</v>
      </c>
      <c r="AE15" s="699"/>
      <c r="AF15" s="699"/>
      <c r="AG15" s="699"/>
      <c r="AH15" s="699"/>
      <c r="AI15" s="699"/>
      <c r="AJ15" s="700"/>
      <c r="AK15" s="698" t="s">
        <v>635</v>
      </c>
      <c r="AL15" s="699"/>
      <c r="AM15" s="699"/>
      <c r="AN15" s="699"/>
      <c r="AO15" s="699"/>
      <c r="AP15" s="699"/>
      <c r="AQ15" s="700"/>
      <c r="AR15" s="698" t="s">
        <v>686</v>
      </c>
      <c r="AS15" s="699"/>
      <c r="AT15" s="699"/>
      <c r="AU15" s="699"/>
      <c r="AV15" s="699"/>
      <c r="AW15" s="699"/>
      <c r="AX15" s="808"/>
    </row>
    <row r="16" spans="1:50" ht="21" customHeight="1" x14ac:dyDescent="0.2">
      <c r="A16" s="307"/>
      <c r="B16" s="308"/>
      <c r="C16" s="308"/>
      <c r="D16" s="308"/>
      <c r="E16" s="308"/>
      <c r="F16" s="309"/>
      <c r="G16" s="789"/>
      <c r="H16" s="790"/>
      <c r="I16" s="782" t="s">
        <v>48</v>
      </c>
      <c r="J16" s="795"/>
      <c r="K16" s="795"/>
      <c r="L16" s="795"/>
      <c r="M16" s="795"/>
      <c r="N16" s="795"/>
      <c r="O16" s="796"/>
      <c r="P16" s="698" t="s">
        <v>612</v>
      </c>
      <c r="Q16" s="699"/>
      <c r="R16" s="699"/>
      <c r="S16" s="699"/>
      <c r="T16" s="699"/>
      <c r="U16" s="699"/>
      <c r="V16" s="700"/>
      <c r="W16" s="698">
        <v>-39</v>
      </c>
      <c r="X16" s="699"/>
      <c r="Y16" s="699"/>
      <c r="Z16" s="699"/>
      <c r="AA16" s="699"/>
      <c r="AB16" s="699"/>
      <c r="AC16" s="700"/>
      <c r="AD16" s="698" t="s">
        <v>612</v>
      </c>
      <c r="AE16" s="699"/>
      <c r="AF16" s="699"/>
      <c r="AG16" s="699"/>
      <c r="AH16" s="699"/>
      <c r="AI16" s="699"/>
      <c r="AJ16" s="700"/>
      <c r="AK16" s="698" t="s">
        <v>283</v>
      </c>
      <c r="AL16" s="699"/>
      <c r="AM16" s="699"/>
      <c r="AN16" s="699"/>
      <c r="AO16" s="699"/>
      <c r="AP16" s="699"/>
      <c r="AQ16" s="700"/>
      <c r="AR16" s="800"/>
      <c r="AS16" s="801"/>
      <c r="AT16" s="801"/>
      <c r="AU16" s="801"/>
      <c r="AV16" s="801"/>
      <c r="AW16" s="801"/>
      <c r="AX16" s="802"/>
    </row>
    <row r="17" spans="1:50" ht="24.75" customHeight="1" x14ac:dyDescent="0.2">
      <c r="A17" s="307"/>
      <c r="B17" s="308"/>
      <c r="C17" s="308"/>
      <c r="D17" s="308"/>
      <c r="E17" s="308"/>
      <c r="F17" s="309"/>
      <c r="G17" s="789"/>
      <c r="H17" s="790"/>
      <c r="I17" s="782" t="s">
        <v>46</v>
      </c>
      <c r="J17" s="783"/>
      <c r="K17" s="783"/>
      <c r="L17" s="783"/>
      <c r="M17" s="783"/>
      <c r="N17" s="783"/>
      <c r="O17" s="784"/>
      <c r="P17" s="698" t="s">
        <v>612</v>
      </c>
      <c r="Q17" s="699"/>
      <c r="R17" s="699"/>
      <c r="S17" s="699"/>
      <c r="T17" s="699"/>
      <c r="U17" s="699"/>
      <c r="V17" s="700"/>
      <c r="W17" s="698" t="s">
        <v>612</v>
      </c>
      <c r="X17" s="699"/>
      <c r="Y17" s="699"/>
      <c r="Z17" s="699"/>
      <c r="AA17" s="699"/>
      <c r="AB17" s="699"/>
      <c r="AC17" s="700"/>
      <c r="AD17" s="698" t="s">
        <v>612</v>
      </c>
      <c r="AE17" s="699"/>
      <c r="AF17" s="699"/>
      <c r="AG17" s="699"/>
      <c r="AH17" s="699"/>
      <c r="AI17" s="699"/>
      <c r="AJ17" s="700"/>
      <c r="AK17" s="698" t="s">
        <v>612</v>
      </c>
      <c r="AL17" s="699"/>
      <c r="AM17" s="699"/>
      <c r="AN17" s="699"/>
      <c r="AO17" s="699"/>
      <c r="AP17" s="699"/>
      <c r="AQ17" s="700"/>
      <c r="AR17" s="785"/>
      <c r="AS17" s="785"/>
      <c r="AT17" s="785"/>
      <c r="AU17" s="785"/>
      <c r="AV17" s="785"/>
      <c r="AW17" s="785"/>
      <c r="AX17" s="786"/>
    </row>
    <row r="18" spans="1:50" ht="24.75" customHeight="1" x14ac:dyDescent="0.2">
      <c r="A18" s="307"/>
      <c r="B18" s="308"/>
      <c r="C18" s="308"/>
      <c r="D18" s="308"/>
      <c r="E18" s="308"/>
      <c r="F18" s="309"/>
      <c r="G18" s="791"/>
      <c r="H18" s="792"/>
      <c r="I18" s="775" t="s">
        <v>18</v>
      </c>
      <c r="J18" s="776"/>
      <c r="K18" s="776"/>
      <c r="L18" s="776"/>
      <c r="M18" s="776"/>
      <c r="N18" s="776"/>
      <c r="O18" s="777"/>
      <c r="P18" s="778">
        <f>SUM(P13:V17)</f>
        <v>26</v>
      </c>
      <c r="Q18" s="779"/>
      <c r="R18" s="779"/>
      <c r="S18" s="779"/>
      <c r="T18" s="779"/>
      <c r="U18" s="779"/>
      <c r="V18" s="780"/>
      <c r="W18" s="778">
        <f>SUM(W13:AC17)</f>
        <v>0</v>
      </c>
      <c r="X18" s="779"/>
      <c r="Y18" s="779"/>
      <c r="Z18" s="779"/>
      <c r="AA18" s="779"/>
      <c r="AB18" s="779"/>
      <c r="AC18" s="780"/>
      <c r="AD18" s="778">
        <f>SUM(AD13:AJ17)</f>
        <v>78</v>
      </c>
      <c r="AE18" s="779"/>
      <c r="AF18" s="779"/>
      <c r="AG18" s="779"/>
      <c r="AH18" s="779"/>
      <c r="AI18" s="779"/>
      <c r="AJ18" s="780"/>
      <c r="AK18" s="778">
        <f>SUM(AK13:AQ17)</f>
        <v>38</v>
      </c>
      <c r="AL18" s="779"/>
      <c r="AM18" s="779"/>
      <c r="AN18" s="779"/>
      <c r="AO18" s="779"/>
      <c r="AP18" s="779"/>
      <c r="AQ18" s="780"/>
      <c r="AR18" s="778">
        <f>SUM(AR13:AX17)</f>
        <v>38</v>
      </c>
      <c r="AS18" s="779"/>
      <c r="AT18" s="779"/>
      <c r="AU18" s="779"/>
      <c r="AV18" s="779"/>
      <c r="AW18" s="779"/>
      <c r="AX18" s="781"/>
    </row>
    <row r="19" spans="1:50" ht="24.75" customHeight="1" x14ac:dyDescent="0.2">
      <c r="A19" s="307"/>
      <c r="B19" s="308"/>
      <c r="C19" s="308"/>
      <c r="D19" s="308"/>
      <c r="E19" s="308"/>
      <c r="F19" s="309"/>
      <c r="G19" s="750" t="s">
        <v>9</v>
      </c>
      <c r="H19" s="751"/>
      <c r="I19" s="751"/>
      <c r="J19" s="751"/>
      <c r="K19" s="751"/>
      <c r="L19" s="751"/>
      <c r="M19" s="751"/>
      <c r="N19" s="751"/>
      <c r="O19" s="751"/>
      <c r="P19" s="698">
        <v>28</v>
      </c>
      <c r="Q19" s="699"/>
      <c r="R19" s="699"/>
      <c r="S19" s="699"/>
      <c r="T19" s="699"/>
      <c r="U19" s="699"/>
      <c r="V19" s="700"/>
      <c r="W19" s="698">
        <v>0</v>
      </c>
      <c r="X19" s="699"/>
      <c r="Y19" s="699"/>
      <c r="Z19" s="699"/>
      <c r="AA19" s="699"/>
      <c r="AB19" s="699"/>
      <c r="AC19" s="700"/>
      <c r="AD19" s="698">
        <v>71</v>
      </c>
      <c r="AE19" s="699"/>
      <c r="AF19" s="699"/>
      <c r="AG19" s="699"/>
      <c r="AH19" s="699"/>
      <c r="AI19" s="699"/>
      <c r="AJ19" s="700"/>
      <c r="AK19" s="747"/>
      <c r="AL19" s="747"/>
      <c r="AM19" s="747"/>
      <c r="AN19" s="747"/>
      <c r="AO19" s="747"/>
      <c r="AP19" s="747"/>
      <c r="AQ19" s="747"/>
      <c r="AR19" s="747"/>
      <c r="AS19" s="747"/>
      <c r="AT19" s="747"/>
      <c r="AU19" s="747"/>
      <c r="AV19" s="747"/>
      <c r="AW19" s="747"/>
      <c r="AX19" s="749"/>
    </row>
    <row r="20" spans="1:50" ht="24.75" customHeight="1" x14ac:dyDescent="0.2">
      <c r="A20" s="307"/>
      <c r="B20" s="308"/>
      <c r="C20" s="308"/>
      <c r="D20" s="308"/>
      <c r="E20" s="308"/>
      <c r="F20" s="309"/>
      <c r="G20" s="750" t="s">
        <v>10</v>
      </c>
      <c r="H20" s="751"/>
      <c r="I20" s="751"/>
      <c r="J20" s="751"/>
      <c r="K20" s="751"/>
      <c r="L20" s="751"/>
      <c r="M20" s="751"/>
      <c r="N20" s="751"/>
      <c r="O20" s="751"/>
      <c r="P20" s="746">
        <f>IF(P18=0, "-", SUM(P19)/P18)</f>
        <v>1.0769230769230769</v>
      </c>
      <c r="Q20" s="746"/>
      <c r="R20" s="746"/>
      <c r="S20" s="746"/>
      <c r="T20" s="746"/>
      <c r="U20" s="746"/>
      <c r="V20" s="746"/>
      <c r="W20" s="746" t="str">
        <f>IF(W18=0, "-", SUM(W19)/W18)</f>
        <v>-</v>
      </c>
      <c r="X20" s="746"/>
      <c r="Y20" s="746"/>
      <c r="Z20" s="746"/>
      <c r="AA20" s="746"/>
      <c r="AB20" s="746"/>
      <c r="AC20" s="746"/>
      <c r="AD20" s="746">
        <f>IF(AD18=0, "-", SUM(AD19)/AD18)</f>
        <v>0.91025641025641024</v>
      </c>
      <c r="AE20" s="746"/>
      <c r="AF20" s="746"/>
      <c r="AG20" s="746"/>
      <c r="AH20" s="746"/>
      <c r="AI20" s="746"/>
      <c r="AJ20" s="746"/>
      <c r="AK20" s="747"/>
      <c r="AL20" s="747"/>
      <c r="AM20" s="747"/>
      <c r="AN20" s="747"/>
      <c r="AO20" s="747"/>
      <c r="AP20" s="747"/>
      <c r="AQ20" s="748"/>
      <c r="AR20" s="748"/>
      <c r="AS20" s="748"/>
      <c r="AT20" s="748"/>
      <c r="AU20" s="747"/>
      <c r="AV20" s="747"/>
      <c r="AW20" s="747"/>
      <c r="AX20" s="749"/>
    </row>
    <row r="21" spans="1:50" ht="25.5" customHeight="1" x14ac:dyDescent="0.2">
      <c r="A21" s="770"/>
      <c r="B21" s="771"/>
      <c r="C21" s="771"/>
      <c r="D21" s="771"/>
      <c r="E21" s="771"/>
      <c r="F21" s="772"/>
      <c r="G21" s="744" t="s">
        <v>239</v>
      </c>
      <c r="H21" s="745"/>
      <c r="I21" s="745"/>
      <c r="J21" s="745"/>
      <c r="K21" s="745"/>
      <c r="L21" s="745"/>
      <c r="M21" s="745"/>
      <c r="N21" s="745"/>
      <c r="O21" s="745"/>
      <c r="P21" s="746">
        <f>IF(P19=0, "-", SUM(P19)/SUM(P13,P14))</f>
        <v>1.0769230769230769</v>
      </c>
      <c r="Q21" s="746"/>
      <c r="R21" s="746"/>
      <c r="S21" s="746"/>
      <c r="T21" s="746"/>
      <c r="U21" s="746"/>
      <c r="V21" s="746"/>
      <c r="W21" s="746" t="str">
        <f>IF(W19=0, "-", SUM(W19)/SUM(W13,W14))</f>
        <v>-</v>
      </c>
      <c r="X21" s="746"/>
      <c r="Y21" s="746"/>
      <c r="Z21" s="746"/>
      <c r="AA21" s="746"/>
      <c r="AB21" s="746"/>
      <c r="AC21" s="746"/>
      <c r="AD21" s="746">
        <f>IF(AD19=0, "-", SUM(AD19)/SUM(AD13,AD14))</f>
        <v>1.8205128205128205</v>
      </c>
      <c r="AE21" s="746"/>
      <c r="AF21" s="746"/>
      <c r="AG21" s="746"/>
      <c r="AH21" s="746"/>
      <c r="AI21" s="746"/>
      <c r="AJ21" s="746"/>
      <c r="AK21" s="747"/>
      <c r="AL21" s="747"/>
      <c r="AM21" s="747"/>
      <c r="AN21" s="747"/>
      <c r="AO21" s="747"/>
      <c r="AP21" s="747"/>
      <c r="AQ21" s="748"/>
      <c r="AR21" s="748"/>
      <c r="AS21" s="748"/>
      <c r="AT21" s="748"/>
      <c r="AU21" s="747"/>
      <c r="AV21" s="747"/>
      <c r="AW21" s="747"/>
      <c r="AX21" s="749"/>
    </row>
    <row r="22" spans="1:50" ht="18.75" customHeight="1" x14ac:dyDescent="0.2">
      <c r="A22" s="704" t="s">
        <v>589</v>
      </c>
      <c r="B22" s="705"/>
      <c r="C22" s="705"/>
      <c r="D22" s="705"/>
      <c r="E22" s="705"/>
      <c r="F22" s="706"/>
      <c r="G22" s="710" t="s">
        <v>229</v>
      </c>
      <c r="H22" s="550"/>
      <c r="I22" s="550"/>
      <c r="J22" s="550"/>
      <c r="K22" s="550"/>
      <c r="L22" s="550"/>
      <c r="M22" s="550"/>
      <c r="N22" s="550"/>
      <c r="O22" s="551"/>
      <c r="P22" s="711" t="s">
        <v>587</v>
      </c>
      <c r="Q22" s="550"/>
      <c r="R22" s="550"/>
      <c r="S22" s="550"/>
      <c r="T22" s="550"/>
      <c r="U22" s="550"/>
      <c r="V22" s="551"/>
      <c r="W22" s="711" t="s">
        <v>588</v>
      </c>
      <c r="X22" s="550"/>
      <c r="Y22" s="550"/>
      <c r="Z22" s="550"/>
      <c r="AA22" s="550"/>
      <c r="AB22" s="550"/>
      <c r="AC22" s="551"/>
      <c r="AD22" s="711" t="s">
        <v>228</v>
      </c>
      <c r="AE22" s="550"/>
      <c r="AF22" s="550"/>
      <c r="AG22" s="550"/>
      <c r="AH22" s="550"/>
      <c r="AI22" s="550"/>
      <c r="AJ22" s="550"/>
      <c r="AK22" s="550"/>
      <c r="AL22" s="550"/>
      <c r="AM22" s="550"/>
      <c r="AN22" s="550"/>
      <c r="AO22" s="550"/>
      <c r="AP22" s="550"/>
      <c r="AQ22" s="550"/>
      <c r="AR22" s="550"/>
      <c r="AS22" s="550"/>
      <c r="AT22" s="550"/>
      <c r="AU22" s="550"/>
      <c r="AV22" s="550"/>
      <c r="AW22" s="550"/>
      <c r="AX22" s="731"/>
    </row>
    <row r="23" spans="1:50" ht="25.5" customHeight="1" x14ac:dyDescent="0.2">
      <c r="A23" s="707"/>
      <c r="B23" s="708"/>
      <c r="C23" s="708"/>
      <c r="D23" s="708"/>
      <c r="E23" s="708"/>
      <c r="F23" s="709"/>
      <c r="G23" s="732" t="s">
        <v>615</v>
      </c>
      <c r="H23" s="733"/>
      <c r="I23" s="733"/>
      <c r="J23" s="733"/>
      <c r="K23" s="733"/>
      <c r="L23" s="733"/>
      <c r="M23" s="733"/>
      <c r="N23" s="733"/>
      <c r="O23" s="734"/>
      <c r="P23" s="735">
        <v>38</v>
      </c>
      <c r="Q23" s="736"/>
      <c r="R23" s="736"/>
      <c r="S23" s="736"/>
      <c r="T23" s="736"/>
      <c r="U23" s="736"/>
      <c r="V23" s="737"/>
      <c r="W23" s="735">
        <v>38</v>
      </c>
      <c r="X23" s="736"/>
      <c r="Y23" s="736"/>
      <c r="Z23" s="736"/>
      <c r="AA23" s="736"/>
      <c r="AB23" s="736"/>
      <c r="AC23" s="737"/>
      <c r="AD23" s="738" t="s">
        <v>283</v>
      </c>
      <c r="AE23" s="739"/>
      <c r="AF23" s="739"/>
      <c r="AG23" s="739"/>
      <c r="AH23" s="739"/>
      <c r="AI23" s="739"/>
      <c r="AJ23" s="739"/>
      <c r="AK23" s="739"/>
      <c r="AL23" s="739"/>
      <c r="AM23" s="739"/>
      <c r="AN23" s="739"/>
      <c r="AO23" s="739"/>
      <c r="AP23" s="739"/>
      <c r="AQ23" s="739"/>
      <c r="AR23" s="739"/>
      <c r="AS23" s="739"/>
      <c r="AT23" s="739"/>
      <c r="AU23" s="739"/>
      <c r="AV23" s="739"/>
      <c r="AW23" s="739"/>
      <c r="AX23" s="740"/>
    </row>
    <row r="24" spans="1:50" ht="25.5" customHeight="1" x14ac:dyDescent="0.2">
      <c r="A24" s="707"/>
      <c r="B24" s="708"/>
      <c r="C24" s="708"/>
      <c r="D24" s="708"/>
      <c r="E24" s="708"/>
      <c r="F24" s="709"/>
      <c r="G24" s="701" t="s">
        <v>616</v>
      </c>
      <c r="H24" s="702"/>
      <c r="I24" s="702"/>
      <c r="J24" s="702"/>
      <c r="K24" s="702"/>
      <c r="L24" s="702"/>
      <c r="M24" s="702"/>
      <c r="N24" s="702"/>
      <c r="O24" s="703"/>
      <c r="P24" s="698">
        <v>0.1</v>
      </c>
      <c r="Q24" s="699"/>
      <c r="R24" s="699"/>
      <c r="S24" s="699"/>
      <c r="T24" s="699"/>
      <c r="U24" s="699"/>
      <c r="V24" s="700"/>
      <c r="W24" s="698">
        <v>0.1</v>
      </c>
      <c r="X24" s="699"/>
      <c r="Y24" s="699"/>
      <c r="Z24" s="699"/>
      <c r="AA24" s="699"/>
      <c r="AB24" s="699"/>
      <c r="AC24" s="700"/>
      <c r="AD24" s="741"/>
      <c r="AE24" s="742"/>
      <c r="AF24" s="742"/>
      <c r="AG24" s="742"/>
      <c r="AH24" s="742"/>
      <c r="AI24" s="742"/>
      <c r="AJ24" s="742"/>
      <c r="AK24" s="742"/>
      <c r="AL24" s="742"/>
      <c r="AM24" s="742"/>
      <c r="AN24" s="742"/>
      <c r="AO24" s="742"/>
      <c r="AP24" s="742"/>
      <c r="AQ24" s="742"/>
      <c r="AR24" s="742"/>
      <c r="AS24" s="742"/>
      <c r="AT24" s="742"/>
      <c r="AU24" s="742"/>
      <c r="AV24" s="742"/>
      <c r="AW24" s="742"/>
      <c r="AX24" s="743"/>
    </row>
    <row r="25" spans="1:50" ht="25.5" hidden="1" customHeight="1" x14ac:dyDescent="0.2">
      <c r="A25" s="707"/>
      <c r="B25" s="708"/>
      <c r="C25" s="708"/>
      <c r="D25" s="708"/>
      <c r="E25" s="708"/>
      <c r="F25" s="709"/>
      <c r="G25" s="701"/>
      <c r="H25" s="702"/>
      <c r="I25" s="702"/>
      <c r="J25" s="702"/>
      <c r="K25" s="702"/>
      <c r="L25" s="702"/>
      <c r="M25" s="702"/>
      <c r="N25" s="702"/>
      <c r="O25" s="703"/>
      <c r="P25" s="698"/>
      <c r="Q25" s="699"/>
      <c r="R25" s="699"/>
      <c r="S25" s="699"/>
      <c r="T25" s="699"/>
      <c r="U25" s="699"/>
      <c r="V25" s="700"/>
      <c r="W25" s="698"/>
      <c r="X25" s="699"/>
      <c r="Y25" s="699"/>
      <c r="Z25" s="699"/>
      <c r="AA25" s="699"/>
      <c r="AB25" s="699"/>
      <c r="AC25" s="700"/>
      <c r="AD25" s="741"/>
      <c r="AE25" s="742"/>
      <c r="AF25" s="742"/>
      <c r="AG25" s="742"/>
      <c r="AH25" s="742"/>
      <c r="AI25" s="742"/>
      <c r="AJ25" s="742"/>
      <c r="AK25" s="742"/>
      <c r="AL25" s="742"/>
      <c r="AM25" s="742"/>
      <c r="AN25" s="742"/>
      <c r="AO25" s="742"/>
      <c r="AP25" s="742"/>
      <c r="AQ25" s="742"/>
      <c r="AR25" s="742"/>
      <c r="AS25" s="742"/>
      <c r="AT25" s="742"/>
      <c r="AU25" s="742"/>
      <c r="AV25" s="742"/>
      <c r="AW25" s="742"/>
      <c r="AX25" s="743"/>
    </row>
    <row r="26" spans="1:50" ht="25.5" hidden="1" customHeight="1" x14ac:dyDescent="0.2">
      <c r="A26" s="707"/>
      <c r="B26" s="708"/>
      <c r="C26" s="708"/>
      <c r="D26" s="708"/>
      <c r="E26" s="708"/>
      <c r="F26" s="709"/>
      <c r="G26" s="701"/>
      <c r="H26" s="702"/>
      <c r="I26" s="702"/>
      <c r="J26" s="702"/>
      <c r="K26" s="702"/>
      <c r="L26" s="702"/>
      <c r="M26" s="702"/>
      <c r="N26" s="702"/>
      <c r="O26" s="703"/>
      <c r="P26" s="698"/>
      <c r="Q26" s="699"/>
      <c r="R26" s="699"/>
      <c r="S26" s="699"/>
      <c r="T26" s="699"/>
      <c r="U26" s="699"/>
      <c r="V26" s="700"/>
      <c r="W26" s="698"/>
      <c r="X26" s="699"/>
      <c r="Y26" s="699"/>
      <c r="Z26" s="699"/>
      <c r="AA26" s="699"/>
      <c r="AB26" s="699"/>
      <c r="AC26" s="700"/>
      <c r="AD26" s="741"/>
      <c r="AE26" s="742"/>
      <c r="AF26" s="742"/>
      <c r="AG26" s="742"/>
      <c r="AH26" s="742"/>
      <c r="AI26" s="742"/>
      <c r="AJ26" s="742"/>
      <c r="AK26" s="742"/>
      <c r="AL26" s="742"/>
      <c r="AM26" s="742"/>
      <c r="AN26" s="742"/>
      <c r="AO26" s="742"/>
      <c r="AP26" s="742"/>
      <c r="AQ26" s="742"/>
      <c r="AR26" s="742"/>
      <c r="AS26" s="742"/>
      <c r="AT26" s="742"/>
      <c r="AU26" s="742"/>
      <c r="AV26" s="742"/>
      <c r="AW26" s="742"/>
      <c r="AX26" s="743"/>
    </row>
    <row r="27" spans="1:50" ht="25.5" hidden="1" customHeight="1" x14ac:dyDescent="0.2">
      <c r="A27" s="707"/>
      <c r="B27" s="708"/>
      <c r="C27" s="708"/>
      <c r="D27" s="708"/>
      <c r="E27" s="708"/>
      <c r="F27" s="709"/>
      <c r="G27" s="701"/>
      <c r="H27" s="702"/>
      <c r="I27" s="702"/>
      <c r="J27" s="702"/>
      <c r="K27" s="702"/>
      <c r="L27" s="702"/>
      <c r="M27" s="702"/>
      <c r="N27" s="702"/>
      <c r="O27" s="703"/>
      <c r="P27" s="698"/>
      <c r="Q27" s="699"/>
      <c r="R27" s="699"/>
      <c r="S27" s="699"/>
      <c r="T27" s="699"/>
      <c r="U27" s="699"/>
      <c r="V27" s="700"/>
      <c r="W27" s="698"/>
      <c r="X27" s="699"/>
      <c r="Y27" s="699"/>
      <c r="Z27" s="699"/>
      <c r="AA27" s="699"/>
      <c r="AB27" s="699"/>
      <c r="AC27" s="700"/>
      <c r="AD27" s="741"/>
      <c r="AE27" s="742"/>
      <c r="AF27" s="742"/>
      <c r="AG27" s="742"/>
      <c r="AH27" s="742"/>
      <c r="AI27" s="742"/>
      <c r="AJ27" s="742"/>
      <c r="AK27" s="742"/>
      <c r="AL27" s="742"/>
      <c r="AM27" s="742"/>
      <c r="AN27" s="742"/>
      <c r="AO27" s="742"/>
      <c r="AP27" s="742"/>
      <c r="AQ27" s="742"/>
      <c r="AR27" s="742"/>
      <c r="AS27" s="742"/>
      <c r="AT27" s="742"/>
      <c r="AU27" s="742"/>
      <c r="AV27" s="742"/>
      <c r="AW27" s="742"/>
      <c r="AX27" s="743"/>
    </row>
    <row r="28" spans="1:50" ht="25.5" hidden="1" customHeight="1" x14ac:dyDescent="0.2">
      <c r="A28" s="707"/>
      <c r="B28" s="708"/>
      <c r="C28" s="708"/>
      <c r="D28" s="708"/>
      <c r="E28" s="708"/>
      <c r="F28" s="709"/>
      <c r="G28" s="752"/>
      <c r="H28" s="753"/>
      <c r="I28" s="753"/>
      <c r="J28" s="753"/>
      <c r="K28" s="753"/>
      <c r="L28" s="753"/>
      <c r="M28" s="753"/>
      <c r="N28" s="753"/>
      <c r="O28" s="754"/>
      <c r="P28" s="755"/>
      <c r="Q28" s="756"/>
      <c r="R28" s="756"/>
      <c r="S28" s="756"/>
      <c r="T28" s="756"/>
      <c r="U28" s="756"/>
      <c r="V28" s="757"/>
      <c r="W28" s="755"/>
      <c r="X28" s="756"/>
      <c r="Y28" s="756"/>
      <c r="Z28" s="756"/>
      <c r="AA28" s="756"/>
      <c r="AB28" s="756"/>
      <c r="AC28" s="757"/>
      <c r="AD28" s="741"/>
      <c r="AE28" s="742"/>
      <c r="AF28" s="742"/>
      <c r="AG28" s="742"/>
      <c r="AH28" s="742"/>
      <c r="AI28" s="742"/>
      <c r="AJ28" s="742"/>
      <c r="AK28" s="742"/>
      <c r="AL28" s="742"/>
      <c r="AM28" s="742"/>
      <c r="AN28" s="742"/>
      <c r="AO28" s="742"/>
      <c r="AP28" s="742"/>
      <c r="AQ28" s="742"/>
      <c r="AR28" s="742"/>
      <c r="AS28" s="742"/>
      <c r="AT28" s="742"/>
      <c r="AU28" s="742"/>
      <c r="AV28" s="742"/>
      <c r="AW28" s="742"/>
      <c r="AX28" s="743"/>
    </row>
    <row r="29" spans="1:50" ht="25.5" customHeight="1" thickBot="1" x14ac:dyDescent="0.25">
      <c r="A29" s="707"/>
      <c r="B29" s="708"/>
      <c r="C29" s="708"/>
      <c r="D29" s="708"/>
      <c r="E29" s="708"/>
      <c r="F29" s="709"/>
      <c r="G29" s="298" t="s">
        <v>18</v>
      </c>
      <c r="H29" s="718"/>
      <c r="I29" s="718"/>
      <c r="J29" s="718"/>
      <c r="K29" s="718"/>
      <c r="L29" s="718"/>
      <c r="M29" s="718"/>
      <c r="N29" s="718"/>
      <c r="O29" s="719"/>
      <c r="P29" s="720">
        <f>AK13</f>
        <v>38</v>
      </c>
      <c r="Q29" s="721"/>
      <c r="R29" s="721"/>
      <c r="S29" s="721"/>
      <c r="T29" s="721"/>
      <c r="U29" s="721"/>
      <c r="V29" s="722"/>
      <c r="W29" s="723">
        <f>AR13</f>
        <v>38</v>
      </c>
      <c r="X29" s="724"/>
      <c r="Y29" s="724"/>
      <c r="Z29" s="724"/>
      <c r="AA29" s="724"/>
      <c r="AB29" s="724"/>
      <c r="AC29" s="725"/>
      <c r="AD29" s="742"/>
      <c r="AE29" s="742"/>
      <c r="AF29" s="742"/>
      <c r="AG29" s="742"/>
      <c r="AH29" s="742"/>
      <c r="AI29" s="742"/>
      <c r="AJ29" s="742"/>
      <c r="AK29" s="742"/>
      <c r="AL29" s="742"/>
      <c r="AM29" s="742"/>
      <c r="AN29" s="742"/>
      <c r="AO29" s="742"/>
      <c r="AP29" s="742"/>
      <c r="AQ29" s="742"/>
      <c r="AR29" s="742"/>
      <c r="AS29" s="742"/>
      <c r="AT29" s="742"/>
      <c r="AU29" s="742"/>
      <c r="AV29" s="742"/>
      <c r="AW29" s="742"/>
      <c r="AX29" s="743"/>
    </row>
    <row r="30" spans="1:50" ht="47.25" customHeight="1" x14ac:dyDescent="0.2">
      <c r="A30" s="726" t="s">
        <v>578</v>
      </c>
      <c r="B30" s="727"/>
      <c r="C30" s="727"/>
      <c r="D30" s="727"/>
      <c r="E30" s="727"/>
      <c r="F30" s="728"/>
      <c r="G30" s="729" t="s">
        <v>658</v>
      </c>
      <c r="H30" s="716"/>
      <c r="I30" s="716"/>
      <c r="J30" s="716"/>
      <c r="K30" s="716"/>
      <c r="L30" s="716"/>
      <c r="M30" s="716"/>
      <c r="N30" s="716"/>
      <c r="O30" s="716"/>
      <c r="P30" s="716"/>
      <c r="Q30" s="716"/>
      <c r="R30" s="716"/>
      <c r="S30" s="716"/>
      <c r="T30" s="716"/>
      <c r="U30" s="716"/>
      <c r="V30" s="716"/>
      <c r="W30" s="716"/>
      <c r="X30" s="716"/>
      <c r="Y30" s="716"/>
      <c r="Z30" s="716"/>
      <c r="AA30" s="716"/>
      <c r="AB30" s="716"/>
      <c r="AC30" s="716"/>
      <c r="AD30" s="716"/>
      <c r="AE30" s="716"/>
      <c r="AF30" s="716"/>
      <c r="AG30" s="716"/>
      <c r="AH30" s="716"/>
      <c r="AI30" s="716"/>
      <c r="AJ30" s="716"/>
      <c r="AK30" s="716"/>
      <c r="AL30" s="716"/>
      <c r="AM30" s="716"/>
      <c r="AN30" s="716"/>
      <c r="AO30" s="716"/>
      <c r="AP30" s="716"/>
      <c r="AQ30" s="716"/>
      <c r="AR30" s="716"/>
      <c r="AS30" s="716"/>
      <c r="AT30" s="716"/>
      <c r="AU30" s="716"/>
      <c r="AV30" s="716"/>
      <c r="AW30" s="716"/>
      <c r="AX30" s="717"/>
    </row>
    <row r="31" spans="1:50" ht="31.5" customHeight="1" x14ac:dyDescent="0.2">
      <c r="A31" s="648" t="s">
        <v>579</v>
      </c>
      <c r="B31" s="153"/>
      <c r="C31" s="153"/>
      <c r="D31" s="153"/>
      <c r="E31" s="153"/>
      <c r="F31" s="154"/>
      <c r="G31" s="689" t="s">
        <v>571</v>
      </c>
      <c r="H31" s="690"/>
      <c r="I31" s="690"/>
      <c r="J31" s="690"/>
      <c r="K31" s="690"/>
      <c r="L31" s="690"/>
      <c r="M31" s="690"/>
      <c r="N31" s="690"/>
      <c r="O31" s="690"/>
      <c r="P31" s="691" t="s">
        <v>570</v>
      </c>
      <c r="Q31" s="690"/>
      <c r="R31" s="690"/>
      <c r="S31" s="690"/>
      <c r="T31" s="690"/>
      <c r="U31" s="690"/>
      <c r="V31" s="690"/>
      <c r="W31" s="690"/>
      <c r="X31" s="692"/>
      <c r="Y31" s="693"/>
      <c r="Z31" s="694"/>
      <c r="AA31" s="695"/>
      <c r="AB31" s="626" t="s">
        <v>11</v>
      </c>
      <c r="AC31" s="626"/>
      <c r="AD31" s="626"/>
      <c r="AE31" s="116" t="s">
        <v>415</v>
      </c>
      <c r="AF31" s="696"/>
      <c r="AG31" s="696"/>
      <c r="AH31" s="697"/>
      <c r="AI31" s="116" t="s">
        <v>567</v>
      </c>
      <c r="AJ31" s="696"/>
      <c r="AK31" s="696"/>
      <c r="AL31" s="697"/>
      <c r="AM31" s="116" t="s">
        <v>383</v>
      </c>
      <c r="AN31" s="696"/>
      <c r="AO31" s="696"/>
      <c r="AP31" s="697"/>
      <c r="AQ31" s="623" t="s">
        <v>414</v>
      </c>
      <c r="AR31" s="624"/>
      <c r="AS31" s="624"/>
      <c r="AT31" s="625"/>
      <c r="AU31" s="623" t="s">
        <v>590</v>
      </c>
      <c r="AV31" s="624"/>
      <c r="AW31" s="624"/>
      <c r="AX31" s="633"/>
    </row>
    <row r="32" spans="1:50" ht="23.25" customHeight="1" x14ac:dyDescent="0.2">
      <c r="A32" s="648"/>
      <c r="B32" s="153"/>
      <c r="C32" s="153"/>
      <c r="D32" s="153"/>
      <c r="E32" s="153"/>
      <c r="F32" s="154"/>
      <c r="G32" s="730" t="s">
        <v>659</v>
      </c>
      <c r="H32" s="635"/>
      <c r="I32" s="635"/>
      <c r="J32" s="635"/>
      <c r="K32" s="635"/>
      <c r="L32" s="635"/>
      <c r="M32" s="635"/>
      <c r="N32" s="635"/>
      <c r="O32" s="635"/>
      <c r="P32" s="638" t="s">
        <v>620</v>
      </c>
      <c r="Q32" s="639"/>
      <c r="R32" s="639"/>
      <c r="S32" s="639"/>
      <c r="T32" s="639"/>
      <c r="U32" s="639"/>
      <c r="V32" s="639"/>
      <c r="W32" s="639"/>
      <c r="X32" s="640"/>
      <c r="Y32" s="644" t="s">
        <v>51</v>
      </c>
      <c r="Z32" s="645"/>
      <c r="AA32" s="646"/>
      <c r="AB32" s="647" t="s">
        <v>621</v>
      </c>
      <c r="AC32" s="647"/>
      <c r="AD32" s="647"/>
      <c r="AE32" s="616">
        <v>1</v>
      </c>
      <c r="AF32" s="616"/>
      <c r="AG32" s="616"/>
      <c r="AH32" s="616"/>
      <c r="AI32" s="616">
        <v>0</v>
      </c>
      <c r="AJ32" s="616"/>
      <c r="AK32" s="616"/>
      <c r="AL32" s="616"/>
      <c r="AM32" s="616">
        <v>2</v>
      </c>
      <c r="AN32" s="616"/>
      <c r="AO32" s="616"/>
      <c r="AP32" s="616"/>
      <c r="AQ32" s="662" t="s">
        <v>283</v>
      </c>
      <c r="AR32" s="616"/>
      <c r="AS32" s="616"/>
      <c r="AT32" s="616"/>
      <c r="AU32" s="93" t="s">
        <v>283</v>
      </c>
      <c r="AV32" s="618"/>
      <c r="AW32" s="618"/>
      <c r="AX32" s="619"/>
    </row>
    <row r="33" spans="1:51" ht="23.25" customHeight="1" x14ac:dyDescent="0.2">
      <c r="A33" s="188"/>
      <c r="B33" s="158"/>
      <c r="C33" s="158"/>
      <c r="D33" s="158"/>
      <c r="E33" s="158"/>
      <c r="F33" s="159"/>
      <c r="G33" s="636"/>
      <c r="H33" s="637"/>
      <c r="I33" s="637"/>
      <c r="J33" s="637"/>
      <c r="K33" s="637"/>
      <c r="L33" s="637"/>
      <c r="M33" s="637"/>
      <c r="N33" s="637"/>
      <c r="O33" s="637"/>
      <c r="P33" s="641"/>
      <c r="Q33" s="642"/>
      <c r="R33" s="642"/>
      <c r="S33" s="642"/>
      <c r="T33" s="642"/>
      <c r="U33" s="642"/>
      <c r="V33" s="642"/>
      <c r="W33" s="642"/>
      <c r="X33" s="643"/>
      <c r="Y33" s="620" t="s">
        <v>52</v>
      </c>
      <c r="Z33" s="621"/>
      <c r="AA33" s="622"/>
      <c r="AB33" s="647" t="s">
        <v>621</v>
      </c>
      <c r="AC33" s="647"/>
      <c r="AD33" s="647"/>
      <c r="AE33" s="616">
        <v>1</v>
      </c>
      <c r="AF33" s="616"/>
      <c r="AG33" s="616"/>
      <c r="AH33" s="616"/>
      <c r="AI33" s="616">
        <v>1</v>
      </c>
      <c r="AJ33" s="616"/>
      <c r="AK33" s="616"/>
      <c r="AL33" s="616"/>
      <c r="AM33" s="616">
        <v>2</v>
      </c>
      <c r="AN33" s="616"/>
      <c r="AO33" s="616"/>
      <c r="AP33" s="616"/>
      <c r="AQ33" s="616">
        <v>1</v>
      </c>
      <c r="AR33" s="616"/>
      <c r="AS33" s="616"/>
      <c r="AT33" s="616"/>
      <c r="AU33" s="617">
        <v>1</v>
      </c>
      <c r="AV33" s="618"/>
      <c r="AW33" s="618"/>
      <c r="AX33" s="619"/>
    </row>
    <row r="34" spans="1:51" ht="23.25" customHeight="1" x14ac:dyDescent="0.2">
      <c r="A34" s="680" t="s">
        <v>580</v>
      </c>
      <c r="B34" s="681"/>
      <c r="C34" s="681"/>
      <c r="D34" s="681"/>
      <c r="E34" s="681"/>
      <c r="F34" s="682"/>
      <c r="G34" s="176" t="s">
        <v>581</v>
      </c>
      <c r="H34" s="176"/>
      <c r="I34" s="176"/>
      <c r="J34" s="176"/>
      <c r="K34" s="176"/>
      <c r="L34" s="176"/>
      <c r="M34" s="176"/>
      <c r="N34" s="176"/>
      <c r="O34" s="176"/>
      <c r="P34" s="176"/>
      <c r="Q34" s="176"/>
      <c r="R34" s="176"/>
      <c r="S34" s="176"/>
      <c r="T34" s="176"/>
      <c r="U34" s="176"/>
      <c r="V34" s="176"/>
      <c r="W34" s="176"/>
      <c r="X34" s="177"/>
      <c r="Y34" s="630"/>
      <c r="Z34" s="631"/>
      <c r="AA34" s="632"/>
      <c r="AB34" s="175" t="s">
        <v>11</v>
      </c>
      <c r="AC34" s="176"/>
      <c r="AD34" s="177"/>
      <c r="AE34" s="175" t="s">
        <v>415</v>
      </c>
      <c r="AF34" s="176"/>
      <c r="AG34" s="176"/>
      <c r="AH34" s="177"/>
      <c r="AI34" s="175" t="s">
        <v>567</v>
      </c>
      <c r="AJ34" s="176"/>
      <c r="AK34" s="176"/>
      <c r="AL34" s="177"/>
      <c r="AM34" s="175" t="s">
        <v>383</v>
      </c>
      <c r="AN34" s="176"/>
      <c r="AO34" s="176"/>
      <c r="AP34" s="177"/>
      <c r="AQ34" s="627" t="s">
        <v>591</v>
      </c>
      <c r="AR34" s="628"/>
      <c r="AS34" s="628"/>
      <c r="AT34" s="628"/>
      <c r="AU34" s="628"/>
      <c r="AV34" s="628"/>
      <c r="AW34" s="628"/>
      <c r="AX34" s="629"/>
    </row>
    <row r="35" spans="1:51" ht="23.25" customHeight="1" x14ac:dyDescent="0.2">
      <c r="A35" s="683"/>
      <c r="B35" s="684"/>
      <c r="C35" s="684"/>
      <c r="D35" s="684"/>
      <c r="E35" s="684"/>
      <c r="F35" s="685"/>
      <c r="G35" s="652" t="s">
        <v>622</v>
      </c>
      <c r="H35" s="653"/>
      <c r="I35" s="653"/>
      <c r="J35" s="653"/>
      <c r="K35" s="653"/>
      <c r="L35" s="653"/>
      <c r="M35" s="653"/>
      <c r="N35" s="653"/>
      <c r="O35" s="653"/>
      <c r="P35" s="653"/>
      <c r="Q35" s="653"/>
      <c r="R35" s="653"/>
      <c r="S35" s="653"/>
      <c r="T35" s="653"/>
      <c r="U35" s="653"/>
      <c r="V35" s="653"/>
      <c r="W35" s="653"/>
      <c r="X35" s="653"/>
      <c r="Y35" s="656" t="s">
        <v>580</v>
      </c>
      <c r="Z35" s="657"/>
      <c r="AA35" s="658"/>
      <c r="AB35" s="659" t="s">
        <v>623</v>
      </c>
      <c r="AC35" s="660"/>
      <c r="AD35" s="661"/>
      <c r="AE35" s="662">
        <v>26</v>
      </c>
      <c r="AF35" s="662"/>
      <c r="AG35" s="662"/>
      <c r="AH35" s="662"/>
      <c r="AI35" s="662">
        <v>0</v>
      </c>
      <c r="AJ35" s="662"/>
      <c r="AK35" s="662"/>
      <c r="AL35" s="662"/>
      <c r="AM35" s="662">
        <v>36</v>
      </c>
      <c r="AN35" s="662"/>
      <c r="AO35" s="662"/>
      <c r="AP35" s="662"/>
      <c r="AQ35" s="93">
        <v>38</v>
      </c>
      <c r="AR35" s="87"/>
      <c r="AS35" s="87"/>
      <c r="AT35" s="87"/>
      <c r="AU35" s="87"/>
      <c r="AV35" s="87"/>
      <c r="AW35" s="87"/>
      <c r="AX35" s="88"/>
    </row>
    <row r="36" spans="1:51" ht="29.5" customHeight="1" x14ac:dyDescent="0.2">
      <c r="A36" s="686"/>
      <c r="B36" s="687"/>
      <c r="C36" s="687"/>
      <c r="D36" s="687"/>
      <c r="E36" s="687"/>
      <c r="F36" s="688"/>
      <c r="G36" s="654"/>
      <c r="H36" s="655"/>
      <c r="I36" s="655"/>
      <c r="J36" s="655"/>
      <c r="K36" s="655"/>
      <c r="L36" s="655"/>
      <c r="M36" s="655"/>
      <c r="N36" s="655"/>
      <c r="O36" s="655"/>
      <c r="P36" s="655"/>
      <c r="Q36" s="655"/>
      <c r="R36" s="655"/>
      <c r="S36" s="655"/>
      <c r="T36" s="655"/>
      <c r="U36" s="655"/>
      <c r="V36" s="655"/>
      <c r="W36" s="655"/>
      <c r="X36" s="655"/>
      <c r="Y36" s="219" t="s">
        <v>582</v>
      </c>
      <c r="Z36" s="649"/>
      <c r="AA36" s="650"/>
      <c r="AB36" s="612" t="s">
        <v>624</v>
      </c>
      <c r="AC36" s="613"/>
      <c r="AD36" s="614"/>
      <c r="AE36" s="615" t="s">
        <v>625</v>
      </c>
      <c r="AF36" s="615"/>
      <c r="AG36" s="615"/>
      <c r="AH36" s="615"/>
      <c r="AI36" s="615" t="s">
        <v>612</v>
      </c>
      <c r="AJ36" s="615"/>
      <c r="AK36" s="615"/>
      <c r="AL36" s="615"/>
      <c r="AM36" s="615" t="s">
        <v>637</v>
      </c>
      <c r="AN36" s="615"/>
      <c r="AO36" s="615"/>
      <c r="AP36" s="615"/>
      <c r="AQ36" s="615" t="s">
        <v>679</v>
      </c>
      <c r="AR36" s="615"/>
      <c r="AS36" s="615"/>
      <c r="AT36" s="615"/>
      <c r="AU36" s="615"/>
      <c r="AV36" s="615"/>
      <c r="AW36" s="615"/>
      <c r="AX36" s="651"/>
    </row>
    <row r="37" spans="1:51" ht="18.75" customHeight="1" x14ac:dyDescent="0.2">
      <c r="A37" s="668" t="s">
        <v>236</v>
      </c>
      <c r="B37" s="669"/>
      <c r="C37" s="669"/>
      <c r="D37" s="669"/>
      <c r="E37" s="669"/>
      <c r="F37" s="670"/>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415</v>
      </c>
      <c r="AF37" s="610"/>
      <c r="AG37" s="610"/>
      <c r="AH37" s="611"/>
      <c r="AI37" s="678" t="s">
        <v>567</v>
      </c>
      <c r="AJ37" s="678"/>
      <c r="AK37" s="678"/>
      <c r="AL37" s="609"/>
      <c r="AM37" s="678" t="s">
        <v>383</v>
      </c>
      <c r="AN37" s="678"/>
      <c r="AO37" s="678"/>
      <c r="AP37" s="609"/>
      <c r="AQ37" s="216" t="s">
        <v>174</v>
      </c>
      <c r="AR37" s="217"/>
      <c r="AS37" s="217"/>
      <c r="AT37" s="218"/>
      <c r="AU37" s="197" t="s">
        <v>128</v>
      </c>
      <c r="AV37" s="197"/>
      <c r="AW37" s="197"/>
      <c r="AX37" s="200"/>
    </row>
    <row r="38" spans="1:51" ht="18.75" customHeight="1" x14ac:dyDescent="0.2">
      <c r="A38" s="671"/>
      <c r="B38" s="672"/>
      <c r="C38" s="672"/>
      <c r="D38" s="672"/>
      <c r="E38" s="672"/>
      <c r="F38" s="673"/>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79"/>
      <c r="AJ38" s="679"/>
      <c r="AK38" s="679"/>
      <c r="AL38" s="116"/>
      <c r="AM38" s="679"/>
      <c r="AN38" s="679"/>
      <c r="AO38" s="679"/>
      <c r="AP38" s="116"/>
      <c r="AQ38" s="507" t="s">
        <v>612</v>
      </c>
      <c r="AR38" s="508"/>
      <c r="AS38" s="127" t="s">
        <v>175</v>
      </c>
      <c r="AT38" s="128"/>
      <c r="AU38" s="126">
        <v>6</v>
      </c>
      <c r="AV38" s="126"/>
      <c r="AW38" s="108" t="s">
        <v>166</v>
      </c>
      <c r="AX38" s="129"/>
    </row>
    <row r="39" spans="1:51" ht="68.25" customHeight="1" x14ac:dyDescent="0.2">
      <c r="A39" s="674"/>
      <c r="B39" s="672"/>
      <c r="C39" s="672"/>
      <c r="D39" s="672"/>
      <c r="E39" s="672"/>
      <c r="F39" s="673"/>
      <c r="G39" s="178" t="s">
        <v>656</v>
      </c>
      <c r="H39" s="179"/>
      <c r="I39" s="179"/>
      <c r="J39" s="179"/>
      <c r="K39" s="179"/>
      <c r="L39" s="179"/>
      <c r="M39" s="179"/>
      <c r="N39" s="179"/>
      <c r="O39" s="180"/>
      <c r="P39" s="131" t="s">
        <v>617</v>
      </c>
      <c r="Q39" s="131"/>
      <c r="R39" s="131"/>
      <c r="S39" s="131"/>
      <c r="T39" s="131"/>
      <c r="U39" s="131"/>
      <c r="V39" s="131"/>
      <c r="W39" s="131"/>
      <c r="X39" s="132"/>
      <c r="Y39" s="219" t="s">
        <v>12</v>
      </c>
      <c r="Z39" s="220"/>
      <c r="AA39" s="221"/>
      <c r="AB39" s="148" t="s">
        <v>618</v>
      </c>
      <c r="AC39" s="148"/>
      <c r="AD39" s="148"/>
      <c r="AE39" s="93">
        <v>4</v>
      </c>
      <c r="AF39" s="87"/>
      <c r="AG39" s="87"/>
      <c r="AH39" s="87"/>
      <c r="AI39" s="93">
        <v>4</v>
      </c>
      <c r="AJ39" s="87"/>
      <c r="AK39" s="87"/>
      <c r="AL39" s="87"/>
      <c r="AM39" s="93">
        <v>4</v>
      </c>
      <c r="AN39" s="87"/>
      <c r="AO39" s="87"/>
      <c r="AP39" s="87"/>
      <c r="AQ39" s="94" t="s">
        <v>612</v>
      </c>
      <c r="AR39" s="95"/>
      <c r="AS39" s="95"/>
      <c r="AT39" s="96"/>
      <c r="AU39" s="87" t="s">
        <v>612</v>
      </c>
      <c r="AV39" s="87"/>
      <c r="AW39" s="87"/>
      <c r="AX39" s="88"/>
    </row>
    <row r="40" spans="1:51" ht="68.25" customHeight="1" x14ac:dyDescent="0.2">
      <c r="A40" s="675"/>
      <c r="B40" s="676"/>
      <c r="C40" s="676"/>
      <c r="D40" s="676"/>
      <c r="E40" s="676"/>
      <c r="F40" s="677"/>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618</v>
      </c>
      <c r="AC40" s="92"/>
      <c r="AD40" s="92"/>
      <c r="AE40" s="93">
        <v>5</v>
      </c>
      <c r="AF40" s="87"/>
      <c r="AG40" s="87"/>
      <c r="AH40" s="87"/>
      <c r="AI40" s="93">
        <v>5</v>
      </c>
      <c r="AJ40" s="87"/>
      <c r="AK40" s="87"/>
      <c r="AL40" s="87"/>
      <c r="AM40" s="93">
        <v>5</v>
      </c>
      <c r="AN40" s="87"/>
      <c r="AO40" s="87"/>
      <c r="AP40" s="87"/>
      <c r="AQ40" s="94" t="s">
        <v>612</v>
      </c>
      <c r="AR40" s="95"/>
      <c r="AS40" s="95"/>
      <c r="AT40" s="96"/>
      <c r="AU40" s="87">
        <v>6</v>
      </c>
      <c r="AV40" s="87"/>
      <c r="AW40" s="87"/>
      <c r="AX40" s="88"/>
    </row>
    <row r="41" spans="1:51" ht="68.25" customHeight="1" x14ac:dyDescent="0.2">
      <c r="A41" s="674"/>
      <c r="B41" s="672"/>
      <c r="C41" s="672"/>
      <c r="D41" s="672"/>
      <c r="E41" s="672"/>
      <c r="F41" s="673"/>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93">
        <v>80</v>
      </c>
      <c r="AF41" s="87"/>
      <c r="AG41" s="87"/>
      <c r="AH41" s="87"/>
      <c r="AI41" s="93">
        <v>80</v>
      </c>
      <c r="AJ41" s="87"/>
      <c r="AK41" s="87"/>
      <c r="AL41" s="87"/>
      <c r="AM41" s="93">
        <v>80</v>
      </c>
      <c r="AN41" s="87"/>
      <c r="AO41" s="87"/>
      <c r="AP41" s="87"/>
      <c r="AQ41" s="94" t="s">
        <v>612</v>
      </c>
      <c r="AR41" s="95"/>
      <c r="AS41" s="95"/>
      <c r="AT41" s="96"/>
      <c r="AU41" s="87" t="s">
        <v>612</v>
      </c>
      <c r="AV41" s="87"/>
      <c r="AW41" s="87"/>
      <c r="AX41" s="88"/>
    </row>
    <row r="42" spans="1:51" ht="23.25" customHeight="1" x14ac:dyDescent="0.2">
      <c r="A42" s="187" t="s">
        <v>260</v>
      </c>
      <c r="B42" s="150"/>
      <c r="C42" s="150"/>
      <c r="D42" s="150"/>
      <c r="E42" s="150"/>
      <c r="F42" s="151"/>
      <c r="G42" s="189" t="s">
        <v>674</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2">
      <c r="A44" s="239" t="s">
        <v>572</v>
      </c>
      <c r="B44" s="152" t="s">
        <v>573</v>
      </c>
      <c r="C44" s="153"/>
      <c r="D44" s="153"/>
      <c r="E44" s="153"/>
      <c r="F44" s="154"/>
      <c r="G44" s="197" t="s">
        <v>574</v>
      </c>
      <c r="H44" s="197"/>
      <c r="I44" s="197"/>
      <c r="J44" s="197"/>
      <c r="K44" s="197"/>
      <c r="L44" s="197"/>
      <c r="M44" s="197"/>
      <c r="N44" s="197"/>
      <c r="O44" s="197"/>
      <c r="P44" s="197"/>
      <c r="Q44" s="197"/>
      <c r="R44" s="197"/>
      <c r="S44" s="197"/>
      <c r="T44" s="197"/>
      <c r="U44" s="197"/>
      <c r="V44" s="197"/>
      <c r="W44" s="197"/>
      <c r="X44" s="197"/>
      <c r="Y44" s="197"/>
      <c r="Z44" s="197"/>
      <c r="AA44" s="198"/>
      <c r="AB44" s="199" t="s">
        <v>592</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2">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2">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2">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2">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2">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415</v>
      </c>
      <c r="AF49" s="119"/>
      <c r="AG49" s="119"/>
      <c r="AH49" s="119"/>
      <c r="AI49" s="119" t="s">
        <v>567</v>
      </c>
      <c r="AJ49" s="119"/>
      <c r="AK49" s="119"/>
      <c r="AL49" s="119"/>
      <c r="AM49" s="119" t="s">
        <v>383</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2">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2">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2">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2">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2">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415</v>
      </c>
      <c r="AF54" s="119"/>
      <c r="AG54" s="119"/>
      <c r="AH54" s="119"/>
      <c r="AI54" s="119" t="s">
        <v>567</v>
      </c>
      <c r="AJ54" s="119"/>
      <c r="AK54" s="119"/>
      <c r="AL54" s="119"/>
      <c r="AM54" s="119" t="s">
        <v>383</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2">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2">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2">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2">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2">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415</v>
      </c>
      <c r="AF59" s="119"/>
      <c r="AG59" s="119"/>
      <c r="AH59" s="119"/>
      <c r="AI59" s="119" t="s">
        <v>567</v>
      </c>
      <c r="AJ59" s="119"/>
      <c r="AK59" s="119"/>
      <c r="AL59" s="119"/>
      <c r="AM59" s="119" t="s">
        <v>383</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2">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2">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2">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5">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2">
      <c r="A64" s="726" t="s">
        <v>578</v>
      </c>
      <c r="B64" s="727"/>
      <c r="C64" s="727"/>
      <c r="D64" s="727"/>
      <c r="E64" s="727"/>
      <c r="F64" s="728"/>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6"/>
      <c r="AF64" s="716"/>
      <c r="AG64" s="716"/>
      <c r="AH64" s="716"/>
      <c r="AI64" s="716"/>
      <c r="AJ64" s="716"/>
      <c r="AK64" s="716"/>
      <c r="AL64" s="716"/>
      <c r="AM64" s="716"/>
      <c r="AN64" s="716"/>
      <c r="AO64" s="716"/>
      <c r="AP64" s="716"/>
      <c r="AQ64" s="716"/>
      <c r="AR64" s="716"/>
      <c r="AS64" s="716"/>
      <c r="AT64" s="716"/>
      <c r="AU64" s="716"/>
      <c r="AV64" s="716"/>
      <c r="AW64" s="716"/>
      <c r="AX64" s="717"/>
      <c r="AY64">
        <f>COUNTA($G$64)</f>
        <v>0</v>
      </c>
    </row>
    <row r="65" spans="1:51" ht="31.5" hidden="1" customHeight="1" x14ac:dyDescent="0.2">
      <c r="A65" s="648" t="s">
        <v>579</v>
      </c>
      <c r="B65" s="153"/>
      <c r="C65" s="153"/>
      <c r="D65" s="153"/>
      <c r="E65" s="153"/>
      <c r="F65" s="154"/>
      <c r="G65" s="689" t="s">
        <v>571</v>
      </c>
      <c r="H65" s="690"/>
      <c r="I65" s="690"/>
      <c r="J65" s="690"/>
      <c r="K65" s="690"/>
      <c r="L65" s="690"/>
      <c r="M65" s="690"/>
      <c r="N65" s="690"/>
      <c r="O65" s="690"/>
      <c r="P65" s="691" t="s">
        <v>570</v>
      </c>
      <c r="Q65" s="690"/>
      <c r="R65" s="690"/>
      <c r="S65" s="690"/>
      <c r="T65" s="690"/>
      <c r="U65" s="690"/>
      <c r="V65" s="690"/>
      <c r="W65" s="690"/>
      <c r="X65" s="692"/>
      <c r="Y65" s="693"/>
      <c r="Z65" s="694"/>
      <c r="AA65" s="695"/>
      <c r="AB65" s="626" t="s">
        <v>11</v>
      </c>
      <c r="AC65" s="626"/>
      <c r="AD65" s="626"/>
      <c r="AE65" s="116" t="s">
        <v>415</v>
      </c>
      <c r="AF65" s="696"/>
      <c r="AG65" s="696"/>
      <c r="AH65" s="697"/>
      <c r="AI65" s="116" t="s">
        <v>567</v>
      </c>
      <c r="AJ65" s="696"/>
      <c r="AK65" s="696"/>
      <c r="AL65" s="697"/>
      <c r="AM65" s="116" t="s">
        <v>383</v>
      </c>
      <c r="AN65" s="696"/>
      <c r="AO65" s="696"/>
      <c r="AP65" s="697"/>
      <c r="AQ65" s="623" t="s">
        <v>414</v>
      </c>
      <c r="AR65" s="624"/>
      <c r="AS65" s="624"/>
      <c r="AT65" s="625"/>
      <c r="AU65" s="623" t="s">
        <v>590</v>
      </c>
      <c r="AV65" s="624"/>
      <c r="AW65" s="624"/>
      <c r="AX65" s="633"/>
      <c r="AY65">
        <f>COUNTA($G$66)</f>
        <v>0</v>
      </c>
    </row>
    <row r="66" spans="1:51" ht="23.25" hidden="1" customHeight="1" x14ac:dyDescent="0.2">
      <c r="A66" s="648"/>
      <c r="B66" s="153"/>
      <c r="C66" s="153"/>
      <c r="D66" s="153"/>
      <c r="E66" s="153"/>
      <c r="F66" s="154"/>
      <c r="G66" s="634"/>
      <c r="H66" s="635"/>
      <c r="I66" s="635"/>
      <c r="J66" s="635"/>
      <c r="K66" s="635"/>
      <c r="L66" s="635"/>
      <c r="M66" s="635"/>
      <c r="N66" s="635"/>
      <c r="O66" s="635"/>
      <c r="P66" s="638"/>
      <c r="Q66" s="639"/>
      <c r="R66" s="639"/>
      <c r="S66" s="639"/>
      <c r="T66" s="639"/>
      <c r="U66" s="639"/>
      <c r="V66" s="639"/>
      <c r="W66" s="639"/>
      <c r="X66" s="640"/>
      <c r="Y66" s="644" t="s">
        <v>51</v>
      </c>
      <c r="Z66" s="645"/>
      <c r="AA66" s="646"/>
      <c r="AB66" s="647"/>
      <c r="AC66" s="647"/>
      <c r="AD66" s="647"/>
      <c r="AE66" s="616"/>
      <c r="AF66" s="616"/>
      <c r="AG66" s="616"/>
      <c r="AH66" s="616"/>
      <c r="AI66" s="616"/>
      <c r="AJ66" s="616"/>
      <c r="AK66" s="616"/>
      <c r="AL66" s="616"/>
      <c r="AM66" s="616"/>
      <c r="AN66" s="616"/>
      <c r="AO66" s="616"/>
      <c r="AP66" s="616"/>
      <c r="AQ66" s="616"/>
      <c r="AR66" s="616"/>
      <c r="AS66" s="616"/>
      <c r="AT66" s="616"/>
      <c r="AU66" s="617"/>
      <c r="AV66" s="618"/>
      <c r="AW66" s="618"/>
      <c r="AX66" s="619"/>
      <c r="AY66">
        <f>$AY$65</f>
        <v>0</v>
      </c>
    </row>
    <row r="67" spans="1:51" ht="23.25" hidden="1" customHeight="1" x14ac:dyDescent="0.2">
      <c r="A67" s="188"/>
      <c r="B67" s="158"/>
      <c r="C67" s="158"/>
      <c r="D67" s="158"/>
      <c r="E67" s="158"/>
      <c r="F67" s="159"/>
      <c r="G67" s="636"/>
      <c r="H67" s="637"/>
      <c r="I67" s="637"/>
      <c r="J67" s="637"/>
      <c r="K67" s="637"/>
      <c r="L67" s="637"/>
      <c r="M67" s="637"/>
      <c r="N67" s="637"/>
      <c r="O67" s="637"/>
      <c r="P67" s="641"/>
      <c r="Q67" s="642"/>
      <c r="R67" s="642"/>
      <c r="S67" s="642"/>
      <c r="T67" s="642"/>
      <c r="U67" s="642"/>
      <c r="V67" s="642"/>
      <c r="W67" s="642"/>
      <c r="X67" s="643"/>
      <c r="Y67" s="620" t="s">
        <v>52</v>
      </c>
      <c r="Z67" s="621"/>
      <c r="AA67" s="622"/>
      <c r="AB67" s="647"/>
      <c r="AC67" s="647"/>
      <c r="AD67" s="647"/>
      <c r="AE67" s="616"/>
      <c r="AF67" s="616"/>
      <c r="AG67" s="616"/>
      <c r="AH67" s="616"/>
      <c r="AI67" s="616"/>
      <c r="AJ67" s="616"/>
      <c r="AK67" s="616"/>
      <c r="AL67" s="616"/>
      <c r="AM67" s="616"/>
      <c r="AN67" s="616"/>
      <c r="AO67" s="616"/>
      <c r="AP67" s="616"/>
      <c r="AQ67" s="616"/>
      <c r="AR67" s="616"/>
      <c r="AS67" s="616"/>
      <c r="AT67" s="616"/>
      <c r="AU67" s="617"/>
      <c r="AV67" s="618"/>
      <c r="AW67" s="618"/>
      <c r="AX67" s="619"/>
      <c r="AY67">
        <f>$AY$65</f>
        <v>0</v>
      </c>
    </row>
    <row r="68" spans="1:51" ht="23.25" hidden="1" customHeight="1" x14ac:dyDescent="0.2">
      <c r="A68" s="680" t="s">
        <v>580</v>
      </c>
      <c r="B68" s="681"/>
      <c r="C68" s="681"/>
      <c r="D68" s="681"/>
      <c r="E68" s="681"/>
      <c r="F68" s="682"/>
      <c r="G68" s="176" t="s">
        <v>581</v>
      </c>
      <c r="H68" s="176"/>
      <c r="I68" s="176"/>
      <c r="J68" s="176"/>
      <c r="K68" s="176"/>
      <c r="L68" s="176"/>
      <c r="M68" s="176"/>
      <c r="N68" s="176"/>
      <c r="O68" s="176"/>
      <c r="P68" s="176"/>
      <c r="Q68" s="176"/>
      <c r="R68" s="176"/>
      <c r="S68" s="176"/>
      <c r="T68" s="176"/>
      <c r="U68" s="176"/>
      <c r="V68" s="176"/>
      <c r="W68" s="176"/>
      <c r="X68" s="177"/>
      <c r="Y68" s="630"/>
      <c r="Z68" s="631"/>
      <c r="AA68" s="632"/>
      <c r="AB68" s="175" t="s">
        <v>11</v>
      </c>
      <c r="AC68" s="176"/>
      <c r="AD68" s="177"/>
      <c r="AE68" s="119" t="s">
        <v>415</v>
      </c>
      <c r="AF68" s="119"/>
      <c r="AG68" s="119"/>
      <c r="AH68" s="119"/>
      <c r="AI68" s="119" t="s">
        <v>567</v>
      </c>
      <c r="AJ68" s="119"/>
      <c r="AK68" s="119"/>
      <c r="AL68" s="119"/>
      <c r="AM68" s="119" t="s">
        <v>383</v>
      </c>
      <c r="AN68" s="119"/>
      <c r="AO68" s="119"/>
      <c r="AP68" s="119"/>
      <c r="AQ68" s="627" t="s">
        <v>591</v>
      </c>
      <c r="AR68" s="628"/>
      <c r="AS68" s="628"/>
      <c r="AT68" s="628"/>
      <c r="AU68" s="628"/>
      <c r="AV68" s="628"/>
      <c r="AW68" s="628"/>
      <c r="AX68" s="629"/>
      <c r="AY68">
        <f>IF(SUBSTITUTE(SUBSTITUTE($G$69,"／",""),"　","")="",0,1)</f>
        <v>0</v>
      </c>
    </row>
    <row r="69" spans="1:51" ht="23.25" hidden="1" customHeight="1" x14ac:dyDescent="0.2">
      <c r="A69" s="683"/>
      <c r="B69" s="684"/>
      <c r="C69" s="684"/>
      <c r="D69" s="684"/>
      <c r="E69" s="684"/>
      <c r="F69" s="685"/>
      <c r="G69" s="652" t="s">
        <v>626</v>
      </c>
      <c r="H69" s="653"/>
      <c r="I69" s="653"/>
      <c r="J69" s="653"/>
      <c r="K69" s="653"/>
      <c r="L69" s="653"/>
      <c r="M69" s="653"/>
      <c r="N69" s="653"/>
      <c r="O69" s="653"/>
      <c r="P69" s="653"/>
      <c r="Q69" s="653"/>
      <c r="R69" s="653"/>
      <c r="S69" s="653"/>
      <c r="T69" s="653"/>
      <c r="U69" s="653"/>
      <c r="V69" s="653"/>
      <c r="W69" s="653"/>
      <c r="X69" s="653"/>
      <c r="Y69" s="656" t="s">
        <v>580</v>
      </c>
      <c r="Z69" s="657"/>
      <c r="AA69" s="658"/>
      <c r="AB69" s="659"/>
      <c r="AC69" s="660"/>
      <c r="AD69" s="661"/>
      <c r="AE69" s="662"/>
      <c r="AF69" s="662"/>
      <c r="AG69" s="662"/>
      <c r="AH69" s="662"/>
      <c r="AI69" s="662"/>
      <c r="AJ69" s="662"/>
      <c r="AK69" s="662"/>
      <c r="AL69" s="662"/>
      <c r="AM69" s="662"/>
      <c r="AN69" s="662"/>
      <c r="AO69" s="662"/>
      <c r="AP69" s="662"/>
      <c r="AQ69" s="93"/>
      <c r="AR69" s="87"/>
      <c r="AS69" s="87"/>
      <c r="AT69" s="87"/>
      <c r="AU69" s="87"/>
      <c r="AV69" s="87"/>
      <c r="AW69" s="87"/>
      <c r="AX69" s="88"/>
      <c r="AY69">
        <f>$AY$68</f>
        <v>0</v>
      </c>
    </row>
    <row r="70" spans="1:51" ht="46.5" hidden="1" customHeight="1" x14ac:dyDescent="0.2">
      <c r="A70" s="686"/>
      <c r="B70" s="687"/>
      <c r="C70" s="687"/>
      <c r="D70" s="687"/>
      <c r="E70" s="687"/>
      <c r="F70" s="688"/>
      <c r="G70" s="654"/>
      <c r="H70" s="655"/>
      <c r="I70" s="655"/>
      <c r="J70" s="655"/>
      <c r="K70" s="655"/>
      <c r="L70" s="655"/>
      <c r="M70" s="655"/>
      <c r="N70" s="655"/>
      <c r="O70" s="655"/>
      <c r="P70" s="655"/>
      <c r="Q70" s="655"/>
      <c r="R70" s="655"/>
      <c r="S70" s="655"/>
      <c r="T70" s="655"/>
      <c r="U70" s="655"/>
      <c r="V70" s="655"/>
      <c r="W70" s="655"/>
      <c r="X70" s="655"/>
      <c r="Y70" s="219" t="s">
        <v>582</v>
      </c>
      <c r="Z70" s="649"/>
      <c r="AA70" s="650"/>
      <c r="AB70" s="612" t="s">
        <v>627</v>
      </c>
      <c r="AC70" s="613"/>
      <c r="AD70" s="614"/>
      <c r="AE70" s="615"/>
      <c r="AF70" s="615"/>
      <c r="AG70" s="615"/>
      <c r="AH70" s="615"/>
      <c r="AI70" s="615"/>
      <c r="AJ70" s="615"/>
      <c r="AK70" s="615"/>
      <c r="AL70" s="615"/>
      <c r="AM70" s="615"/>
      <c r="AN70" s="615"/>
      <c r="AO70" s="615"/>
      <c r="AP70" s="615"/>
      <c r="AQ70" s="615"/>
      <c r="AR70" s="615"/>
      <c r="AS70" s="615"/>
      <c r="AT70" s="615"/>
      <c r="AU70" s="615"/>
      <c r="AV70" s="615"/>
      <c r="AW70" s="615"/>
      <c r="AX70" s="651"/>
      <c r="AY70">
        <f>$AY$68</f>
        <v>0</v>
      </c>
    </row>
    <row r="71" spans="1:51" ht="18.75" hidden="1" customHeight="1" x14ac:dyDescent="0.2">
      <c r="A71" s="417" t="s">
        <v>236</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415</v>
      </c>
      <c r="AF71" s="119"/>
      <c r="AG71" s="119"/>
      <c r="AH71" s="119"/>
      <c r="AI71" s="119" t="s">
        <v>567</v>
      </c>
      <c r="AJ71" s="119"/>
      <c r="AK71" s="119"/>
      <c r="AL71" s="119"/>
      <c r="AM71" s="119" t="s">
        <v>383</v>
      </c>
      <c r="AN71" s="119"/>
      <c r="AO71" s="119"/>
      <c r="AP71" s="119"/>
      <c r="AQ71" s="216" t="s">
        <v>174</v>
      </c>
      <c r="AR71" s="217"/>
      <c r="AS71" s="217"/>
      <c r="AT71" s="218"/>
      <c r="AU71" s="197" t="s">
        <v>128</v>
      </c>
      <c r="AV71" s="197"/>
      <c r="AW71" s="197"/>
      <c r="AX71" s="200"/>
      <c r="AY71">
        <f>COUNTA($G$73)</f>
        <v>0</v>
      </c>
    </row>
    <row r="72" spans="1:51" ht="18.75" hidden="1" customHeight="1" x14ac:dyDescent="0.2">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c r="AR72" s="508"/>
      <c r="AS72" s="127" t="s">
        <v>175</v>
      </c>
      <c r="AT72" s="128"/>
      <c r="AU72" s="126"/>
      <c r="AV72" s="126"/>
      <c r="AW72" s="108" t="s">
        <v>166</v>
      </c>
      <c r="AX72" s="129"/>
      <c r="AY72">
        <f t="shared" ref="AY72:AY77" si="1">$AY$71</f>
        <v>0</v>
      </c>
    </row>
    <row r="73" spans="1:51" ht="23.25" hidden="1" customHeight="1" x14ac:dyDescent="0.2">
      <c r="A73" s="598"/>
      <c r="B73" s="596"/>
      <c r="C73" s="596"/>
      <c r="D73" s="596"/>
      <c r="E73" s="596"/>
      <c r="F73" s="597"/>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2">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2">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2">
      <c r="A76" s="187" t="s">
        <v>260</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2">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2">
      <c r="A78" s="195" t="s">
        <v>572</v>
      </c>
      <c r="B78" s="152" t="s">
        <v>573</v>
      </c>
      <c r="C78" s="153"/>
      <c r="D78" s="153"/>
      <c r="E78" s="153"/>
      <c r="F78" s="154"/>
      <c r="G78" s="197" t="s">
        <v>574</v>
      </c>
      <c r="H78" s="197"/>
      <c r="I78" s="197"/>
      <c r="J78" s="197"/>
      <c r="K78" s="197"/>
      <c r="L78" s="197"/>
      <c r="M78" s="197"/>
      <c r="N78" s="197"/>
      <c r="O78" s="197"/>
      <c r="P78" s="197"/>
      <c r="Q78" s="197"/>
      <c r="R78" s="197"/>
      <c r="S78" s="197"/>
      <c r="T78" s="197"/>
      <c r="U78" s="197"/>
      <c r="V78" s="197"/>
      <c r="W78" s="197"/>
      <c r="X78" s="197"/>
      <c r="Y78" s="197"/>
      <c r="Z78" s="197"/>
      <c r="AA78" s="198"/>
      <c r="AB78" s="199" t="s">
        <v>592</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2">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2">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2">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2">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2">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415</v>
      </c>
      <c r="AF83" s="119"/>
      <c r="AG83" s="119"/>
      <c r="AH83" s="119"/>
      <c r="AI83" s="119" t="s">
        <v>567</v>
      </c>
      <c r="AJ83" s="119"/>
      <c r="AK83" s="119"/>
      <c r="AL83" s="119"/>
      <c r="AM83" s="119" t="s">
        <v>383</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2">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2">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2">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2">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2">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415</v>
      </c>
      <c r="AF88" s="119"/>
      <c r="AG88" s="119"/>
      <c r="AH88" s="119"/>
      <c r="AI88" s="119" t="s">
        <v>567</v>
      </c>
      <c r="AJ88" s="119"/>
      <c r="AK88" s="119"/>
      <c r="AL88" s="119"/>
      <c r="AM88" s="119" t="s">
        <v>383</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2">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2">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2">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2">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2">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415</v>
      </c>
      <c r="AF93" s="119"/>
      <c r="AG93" s="119"/>
      <c r="AH93" s="119"/>
      <c r="AI93" s="119" t="s">
        <v>567</v>
      </c>
      <c r="AJ93" s="119"/>
      <c r="AK93" s="119"/>
      <c r="AL93" s="119"/>
      <c r="AM93" s="119" t="s">
        <v>383</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2">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2">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2">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5">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2">
      <c r="A98" s="712" t="s">
        <v>578</v>
      </c>
      <c r="B98" s="713"/>
      <c r="C98" s="713"/>
      <c r="D98" s="713"/>
      <c r="E98" s="713"/>
      <c r="F98" s="714"/>
      <c r="G98" s="715"/>
      <c r="H98" s="716"/>
      <c r="I98" s="716"/>
      <c r="J98" s="716"/>
      <c r="K98" s="716"/>
      <c r="L98" s="716"/>
      <c r="M98" s="716"/>
      <c r="N98" s="716"/>
      <c r="O98" s="716"/>
      <c r="P98" s="716"/>
      <c r="Q98" s="716"/>
      <c r="R98" s="716"/>
      <c r="S98" s="716"/>
      <c r="T98" s="716"/>
      <c r="U98" s="716"/>
      <c r="V98" s="716"/>
      <c r="W98" s="716"/>
      <c r="X98" s="716"/>
      <c r="Y98" s="716"/>
      <c r="Z98" s="716"/>
      <c r="AA98" s="716"/>
      <c r="AB98" s="716"/>
      <c r="AC98" s="716"/>
      <c r="AD98" s="716"/>
      <c r="AE98" s="716"/>
      <c r="AF98" s="716"/>
      <c r="AG98" s="716"/>
      <c r="AH98" s="716"/>
      <c r="AI98" s="716"/>
      <c r="AJ98" s="716"/>
      <c r="AK98" s="716"/>
      <c r="AL98" s="716"/>
      <c r="AM98" s="716"/>
      <c r="AN98" s="716"/>
      <c r="AO98" s="716"/>
      <c r="AP98" s="716"/>
      <c r="AQ98" s="716"/>
      <c r="AR98" s="716"/>
      <c r="AS98" s="716"/>
      <c r="AT98" s="716"/>
      <c r="AU98" s="716"/>
      <c r="AV98" s="716"/>
      <c r="AW98" s="716"/>
      <c r="AX98" s="717"/>
      <c r="AY98">
        <f>COUNTA($G$98)</f>
        <v>0</v>
      </c>
    </row>
    <row r="99" spans="1:60" ht="31.5" hidden="1" customHeight="1" x14ac:dyDescent="0.2">
      <c r="A99" s="648" t="s">
        <v>579</v>
      </c>
      <c r="B99" s="153"/>
      <c r="C99" s="153"/>
      <c r="D99" s="153"/>
      <c r="E99" s="153"/>
      <c r="F99" s="154"/>
      <c r="G99" s="689" t="s">
        <v>571</v>
      </c>
      <c r="H99" s="690"/>
      <c r="I99" s="690"/>
      <c r="J99" s="690"/>
      <c r="K99" s="690"/>
      <c r="L99" s="690"/>
      <c r="M99" s="690"/>
      <c r="N99" s="690"/>
      <c r="O99" s="690"/>
      <c r="P99" s="691" t="s">
        <v>570</v>
      </c>
      <c r="Q99" s="690"/>
      <c r="R99" s="690"/>
      <c r="S99" s="690"/>
      <c r="T99" s="690"/>
      <c r="U99" s="690"/>
      <c r="V99" s="690"/>
      <c r="W99" s="690"/>
      <c r="X99" s="692"/>
      <c r="Y99" s="693"/>
      <c r="Z99" s="694"/>
      <c r="AA99" s="695"/>
      <c r="AB99" s="626" t="s">
        <v>11</v>
      </c>
      <c r="AC99" s="626"/>
      <c r="AD99" s="626"/>
      <c r="AE99" s="119" t="s">
        <v>415</v>
      </c>
      <c r="AF99" s="119"/>
      <c r="AG99" s="119"/>
      <c r="AH99" s="119"/>
      <c r="AI99" s="119" t="s">
        <v>567</v>
      </c>
      <c r="AJ99" s="119"/>
      <c r="AK99" s="119"/>
      <c r="AL99" s="119"/>
      <c r="AM99" s="119" t="s">
        <v>383</v>
      </c>
      <c r="AN99" s="119"/>
      <c r="AO99" s="119"/>
      <c r="AP99" s="119"/>
      <c r="AQ99" s="623" t="s">
        <v>414</v>
      </c>
      <c r="AR99" s="624"/>
      <c r="AS99" s="624"/>
      <c r="AT99" s="625"/>
      <c r="AU99" s="623" t="s">
        <v>590</v>
      </c>
      <c r="AV99" s="624"/>
      <c r="AW99" s="624"/>
      <c r="AX99" s="633"/>
      <c r="AY99">
        <f>COUNTA($G$100)</f>
        <v>0</v>
      </c>
    </row>
    <row r="100" spans="1:60" ht="23.25" hidden="1" customHeight="1" x14ac:dyDescent="0.2">
      <c r="A100" s="648"/>
      <c r="B100" s="153"/>
      <c r="C100" s="153"/>
      <c r="D100" s="153"/>
      <c r="E100" s="153"/>
      <c r="F100" s="154"/>
      <c r="G100" s="634"/>
      <c r="H100" s="635"/>
      <c r="I100" s="635"/>
      <c r="J100" s="635"/>
      <c r="K100" s="635"/>
      <c r="L100" s="635"/>
      <c r="M100" s="635"/>
      <c r="N100" s="635"/>
      <c r="O100" s="635"/>
      <c r="P100" s="638"/>
      <c r="Q100" s="639"/>
      <c r="R100" s="639"/>
      <c r="S100" s="639"/>
      <c r="T100" s="639"/>
      <c r="U100" s="639"/>
      <c r="V100" s="639"/>
      <c r="W100" s="639"/>
      <c r="X100" s="640"/>
      <c r="Y100" s="644" t="s">
        <v>51</v>
      </c>
      <c r="Z100" s="645"/>
      <c r="AA100" s="646"/>
      <c r="AB100" s="647"/>
      <c r="AC100" s="647"/>
      <c r="AD100" s="647"/>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x14ac:dyDescent="0.2">
      <c r="A101" s="188"/>
      <c r="B101" s="158"/>
      <c r="C101" s="158"/>
      <c r="D101" s="158"/>
      <c r="E101" s="158"/>
      <c r="F101" s="159"/>
      <c r="G101" s="636"/>
      <c r="H101" s="637"/>
      <c r="I101" s="637"/>
      <c r="J101" s="637"/>
      <c r="K101" s="637"/>
      <c r="L101" s="637"/>
      <c r="M101" s="637"/>
      <c r="N101" s="637"/>
      <c r="O101" s="637"/>
      <c r="P101" s="641"/>
      <c r="Q101" s="642"/>
      <c r="R101" s="642"/>
      <c r="S101" s="642"/>
      <c r="T101" s="642"/>
      <c r="U101" s="642"/>
      <c r="V101" s="642"/>
      <c r="W101" s="642"/>
      <c r="X101" s="643"/>
      <c r="Y101" s="620" t="s">
        <v>52</v>
      </c>
      <c r="Z101" s="621"/>
      <c r="AA101" s="622"/>
      <c r="AB101" s="647"/>
      <c r="AC101" s="647"/>
      <c r="AD101" s="647"/>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hidden="1" customHeight="1" x14ac:dyDescent="0.2">
      <c r="A102" s="187" t="s">
        <v>580</v>
      </c>
      <c r="B102" s="105"/>
      <c r="C102" s="105"/>
      <c r="D102" s="105"/>
      <c r="E102" s="105"/>
      <c r="F102" s="663"/>
      <c r="G102" s="176" t="s">
        <v>581</v>
      </c>
      <c r="H102" s="176"/>
      <c r="I102" s="176"/>
      <c r="J102" s="176"/>
      <c r="K102" s="176"/>
      <c r="L102" s="176"/>
      <c r="M102" s="176"/>
      <c r="N102" s="176"/>
      <c r="O102" s="176"/>
      <c r="P102" s="176"/>
      <c r="Q102" s="176"/>
      <c r="R102" s="176"/>
      <c r="S102" s="176"/>
      <c r="T102" s="176"/>
      <c r="U102" s="176"/>
      <c r="V102" s="176"/>
      <c r="W102" s="176"/>
      <c r="X102" s="177"/>
      <c r="Y102" s="630"/>
      <c r="Z102" s="631"/>
      <c r="AA102" s="632"/>
      <c r="AB102" s="175" t="s">
        <v>11</v>
      </c>
      <c r="AC102" s="176"/>
      <c r="AD102" s="177"/>
      <c r="AE102" s="119" t="s">
        <v>415</v>
      </c>
      <c r="AF102" s="119"/>
      <c r="AG102" s="119"/>
      <c r="AH102" s="119"/>
      <c r="AI102" s="119" t="s">
        <v>567</v>
      </c>
      <c r="AJ102" s="119"/>
      <c r="AK102" s="119"/>
      <c r="AL102" s="119"/>
      <c r="AM102" s="119" t="s">
        <v>383</v>
      </c>
      <c r="AN102" s="119"/>
      <c r="AO102" s="119"/>
      <c r="AP102" s="119"/>
      <c r="AQ102" s="627" t="s">
        <v>591</v>
      </c>
      <c r="AR102" s="628"/>
      <c r="AS102" s="628"/>
      <c r="AT102" s="628"/>
      <c r="AU102" s="628"/>
      <c r="AV102" s="628"/>
      <c r="AW102" s="628"/>
      <c r="AX102" s="629"/>
      <c r="AY102">
        <f>IF(SUBSTITUTE(SUBSTITUTE($G$103,"／",""),"　","")="",0,1)</f>
        <v>0</v>
      </c>
    </row>
    <row r="103" spans="1:60" ht="23.25" hidden="1" customHeight="1" x14ac:dyDescent="0.2">
      <c r="A103" s="664"/>
      <c r="B103" s="197"/>
      <c r="C103" s="197"/>
      <c r="D103" s="197"/>
      <c r="E103" s="197"/>
      <c r="F103" s="665"/>
      <c r="G103" s="652" t="s">
        <v>628</v>
      </c>
      <c r="H103" s="653"/>
      <c r="I103" s="653"/>
      <c r="J103" s="653"/>
      <c r="K103" s="653"/>
      <c r="L103" s="653"/>
      <c r="M103" s="653"/>
      <c r="N103" s="653"/>
      <c r="O103" s="653"/>
      <c r="P103" s="653"/>
      <c r="Q103" s="653"/>
      <c r="R103" s="653"/>
      <c r="S103" s="653"/>
      <c r="T103" s="653"/>
      <c r="U103" s="653"/>
      <c r="V103" s="653"/>
      <c r="W103" s="653"/>
      <c r="X103" s="653"/>
      <c r="Y103" s="656" t="s">
        <v>580</v>
      </c>
      <c r="Z103" s="657"/>
      <c r="AA103" s="658"/>
      <c r="AB103" s="659"/>
      <c r="AC103" s="660"/>
      <c r="AD103" s="661"/>
      <c r="AE103" s="662"/>
      <c r="AF103" s="662"/>
      <c r="AG103" s="662"/>
      <c r="AH103" s="662"/>
      <c r="AI103" s="662"/>
      <c r="AJ103" s="662"/>
      <c r="AK103" s="662"/>
      <c r="AL103" s="662"/>
      <c r="AM103" s="662"/>
      <c r="AN103" s="662"/>
      <c r="AO103" s="662"/>
      <c r="AP103" s="662"/>
      <c r="AQ103" s="93"/>
      <c r="AR103" s="87"/>
      <c r="AS103" s="87"/>
      <c r="AT103" s="87"/>
      <c r="AU103" s="87"/>
      <c r="AV103" s="87"/>
      <c r="AW103" s="87"/>
      <c r="AX103" s="88"/>
      <c r="AY103">
        <f>$AY$102</f>
        <v>0</v>
      </c>
    </row>
    <row r="104" spans="1:60" ht="46.5" hidden="1" customHeight="1" x14ac:dyDescent="0.2">
      <c r="A104" s="666"/>
      <c r="B104" s="108"/>
      <c r="C104" s="108"/>
      <c r="D104" s="108"/>
      <c r="E104" s="108"/>
      <c r="F104" s="667"/>
      <c r="G104" s="654"/>
      <c r="H104" s="655"/>
      <c r="I104" s="655"/>
      <c r="J104" s="655"/>
      <c r="K104" s="655"/>
      <c r="L104" s="655"/>
      <c r="M104" s="655"/>
      <c r="N104" s="655"/>
      <c r="O104" s="655"/>
      <c r="P104" s="655"/>
      <c r="Q104" s="655"/>
      <c r="R104" s="655"/>
      <c r="S104" s="655"/>
      <c r="T104" s="655"/>
      <c r="U104" s="655"/>
      <c r="V104" s="655"/>
      <c r="W104" s="655"/>
      <c r="X104" s="655"/>
      <c r="Y104" s="219" t="s">
        <v>582</v>
      </c>
      <c r="Z104" s="649"/>
      <c r="AA104" s="650"/>
      <c r="AB104" s="612" t="s">
        <v>629</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1"/>
      <c r="AY104">
        <f>$AY$102</f>
        <v>0</v>
      </c>
    </row>
    <row r="105" spans="1:60" ht="18.75" hidden="1" customHeight="1" x14ac:dyDescent="0.2">
      <c r="A105" s="417" t="s">
        <v>236</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415</v>
      </c>
      <c r="AF105" s="119"/>
      <c r="AG105" s="119"/>
      <c r="AH105" s="119"/>
      <c r="AI105" s="119" t="s">
        <v>567</v>
      </c>
      <c r="AJ105" s="119"/>
      <c r="AK105" s="119"/>
      <c r="AL105" s="119"/>
      <c r="AM105" s="119" t="s">
        <v>383</v>
      </c>
      <c r="AN105" s="119"/>
      <c r="AO105" s="119"/>
      <c r="AP105" s="119"/>
      <c r="AQ105" s="216" t="s">
        <v>174</v>
      </c>
      <c r="AR105" s="217"/>
      <c r="AS105" s="217"/>
      <c r="AT105" s="218"/>
      <c r="AU105" s="197" t="s">
        <v>128</v>
      </c>
      <c r="AV105" s="197"/>
      <c r="AW105" s="197"/>
      <c r="AX105" s="200"/>
      <c r="AY105">
        <f>COUNTA($G$107)</f>
        <v>0</v>
      </c>
    </row>
    <row r="106" spans="1:60" ht="18.75" hidden="1" customHeight="1" x14ac:dyDescent="0.2">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c r="AR106" s="508"/>
      <c r="AS106" s="127" t="s">
        <v>175</v>
      </c>
      <c r="AT106" s="128"/>
      <c r="AU106" s="126"/>
      <c r="AV106" s="126"/>
      <c r="AW106" s="108" t="s">
        <v>166</v>
      </c>
      <c r="AX106" s="129"/>
      <c r="AY106">
        <f t="shared" ref="AY106:AY111" si="3">$AY$105</f>
        <v>0</v>
      </c>
    </row>
    <row r="107" spans="1:60" ht="23.25" hidden="1" customHeight="1" x14ac:dyDescent="0.2">
      <c r="A107" s="598"/>
      <c r="B107" s="596"/>
      <c r="C107" s="596"/>
      <c r="D107" s="596"/>
      <c r="E107" s="596"/>
      <c r="F107" s="597"/>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2">
      <c r="A108" s="599"/>
      <c r="B108" s="600"/>
      <c r="C108" s="600"/>
      <c r="D108" s="600"/>
      <c r="E108" s="600"/>
      <c r="F108" s="60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2">
      <c r="A109" s="598"/>
      <c r="B109" s="596"/>
      <c r="C109" s="596"/>
      <c r="D109" s="596"/>
      <c r="E109" s="596"/>
      <c r="F109" s="59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2" t="s">
        <v>14</v>
      </c>
      <c r="AC109" s="592"/>
      <c r="AD109" s="592"/>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2">
      <c r="A110" s="187" t="s">
        <v>260</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2">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2">
      <c r="A112" s="195" t="s">
        <v>572</v>
      </c>
      <c r="B112" s="152" t="s">
        <v>573</v>
      </c>
      <c r="C112" s="153"/>
      <c r="D112" s="153"/>
      <c r="E112" s="153"/>
      <c r="F112" s="154"/>
      <c r="G112" s="197" t="s">
        <v>574</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592</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2">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2">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2">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2">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2">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415</v>
      </c>
      <c r="AF117" s="119"/>
      <c r="AG117" s="119"/>
      <c r="AH117" s="119"/>
      <c r="AI117" s="119" t="s">
        <v>567</v>
      </c>
      <c r="AJ117" s="119"/>
      <c r="AK117" s="119"/>
      <c r="AL117" s="119"/>
      <c r="AM117" s="119" t="s">
        <v>383</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2">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2">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2">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2">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2">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415</v>
      </c>
      <c r="AF122" s="119"/>
      <c r="AG122" s="119"/>
      <c r="AH122" s="119"/>
      <c r="AI122" s="119" t="s">
        <v>567</v>
      </c>
      <c r="AJ122" s="119"/>
      <c r="AK122" s="119"/>
      <c r="AL122" s="119"/>
      <c r="AM122" s="119" t="s">
        <v>383</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2">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2">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2">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2">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2">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415</v>
      </c>
      <c r="AF127" s="119"/>
      <c r="AG127" s="119"/>
      <c r="AH127" s="119"/>
      <c r="AI127" s="119" t="s">
        <v>567</v>
      </c>
      <c r="AJ127" s="119"/>
      <c r="AK127" s="119"/>
      <c r="AL127" s="119"/>
      <c r="AM127" s="119" t="s">
        <v>383</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2">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2">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2">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5">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2">
      <c r="A132" s="712" t="s">
        <v>578</v>
      </c>
      <c r="B132" s="713"/>
      <c r="C132" s="713"/>
      <c r="D132" s="713"/>
      <c r="E132" s="713"/>
      <c r="F132" s="714"/>
      <c r="G132" s="715"/>
      <c r="H132" s="716"/>
      <c r="I132" s="716"/>
      <c r="J132" s="716"/>
      <c r="K132" s="716"/>
      <c r="L132" s="716"/>
      <c r="M132" s="716"/>
      <c r="N132" s="716"/>
      <c r="O132" s="716"/>
      <c r="P132" s="716"/>
      <c r="Q132" s="716"/>
      <c r="R132" s="716"/>
      <c r="S132" s="716"/>
      <c r="T132" s="716"/>
      <c r="U132" s="716"/>
      <c r="V132" s="716"/>
      <c r="W132" s="716"/>
      <c r="X132" s="716"/>
      <c r="Y132" s="716"/>
      <c r="Z132" s="716"/>
      <c r="AA132" s="716"/>
      <c r="AB132" s="716"/>
      <c r="AC132" s="716"/>
      <c r="AD132" s="716"/>
      <c r="AE132" s="716"/>
      <c r="AF132" s="716"/>
      <c r="AG132" s="716"/>
      <c r="AH132" s="716"/>
      <c r="AI132" s="716"/>
      <c r="AJ132" s="716"/>
      <c r="AK132" s="716"/>
      <c r="AL132" s="716"/>
      <c r="AM132" s="716"/>
      <c r="AN132" s="716"/>
      <c r="AO132" s="716"/>
      <c r="AP132" s="716"/>
      <c r="AQ132" s="716"/>
      <c r="AR132" s="716"/>
      <c r="AS132" s="716"/>
      <c r="AT132" s="716"/>
      <c r="AU132" s="716"/>
      <c r="AV132" s="716"/>
      <c r="AW132" s="716"/>
      <c r="AX132" s="717"/>
      <c r="AY132">
        <f>COUNTA($G$132)</f>
        <v>0</v>
      </c>
    </row>
    <row r="133" spans="1:60" ht="31.5" hidden="1" customHeight="1" x14ac:dyDescent="0.2">
      <c r="A133" s="648" t="s">
        <v>579</v>
      </c>
      <c r="B133" s="153"/>
      <c r="C133" s="153"/>
      <c r="D133" s="153"/>
      <c r="E133" s="153"/>
      <c r="F133" s="154"/>
      <c r="G133" s="689" t="s">
        <v>571</v>
      </c>
      <c r="H133" s="690"/>
      <c r="I133" s="690"/>
      <c r="J133" s="690"/>
      <c r="K133" s="690"/>
      <c r="L133" s="690"/>
      <c r="M133" s="690"/>
      <c r="N133" s="690"/>
      <c r="O133" s="690"/>
      <c r="P133" s="691" t="s">
        <v>570</v>
      </c>
      <c r="Q133" s="690"/>
      <c r="R133" s="690"/>
      <c r="S133" s="690"/>
      <c r="T133" s="690"/>
      <c r="U133" s="690"/>
      <c r="V133" s="690"/>
      <c r="W133" s="690"/>
      <c r="X133" s="692"/>
      <c r="Y133" s="693"/>
      <c r="Z133" s="694"/>
      <c r="AA133" s="695"/>
      <c r="AB133" s="626" t="s">
        <v>11</v>
      </c>
      <c r="AC133" s="626"/>
      <c r="AD133" s="626"/>
      <c r="AE133" s="119" t="s">
        <v>415</v>
      </c>
      <c r="AF133" s="119"/>
      <c r="AG133" s="119"/>
      <c r="AH133" s="119"/>
      <c r="AI133" s="119" t="s">
        <v>567</v>
      </c>
      <c r="AJ133" s="119"/>
      <c r="AK133" s="119"/>
      <c r="AL133" s="119"/>
      <c r="AM133" s="119" t="s">
        <v>383</v>
      </c>
      <c r="AN133" s="119"/>
      <c r="AO133" s="119"/>
      <c r="AP133" s="119"/>
      <c r="AQ133" s="623" t="s">
        <v>414</v>
      </c>
      <c r="AR133" s="624"/>
      <c r="AS133" s="624"/>
      <c r="AT133" s="625"/>
      <c r="AU133" s="623" t="s">
        <v>590</v>
      </c>
      <c r="AV133" s="624"/>
      <c r="AW133" s="624"/>
      <c r="AX133" s="633"/>
      <c r="AY133">
        <f>COUNTA($G$134)</f>
        <v>0</v>
      </c>
    </row>
    <row r="134" spans="1:60" ht="23.25" hidden="1" customHeight="1" x14ac:dyDescent="0.2">
      <c r="A134" s="648"/>
      <c r="B134" s="153"/>
      <c r="C134" s="153"/>
      <c r="D134" s="153"/>
      <c r="E134" s="153"/>
      <c r="F134" s="154"/>
      <c r="G134" s="634"/>
      <c r="H134" s="635"/>
      <c r="I134" s="635"/>
      <c r="J134" s="635"/>
      <c r="K134" s="635"/>
      <c r="L134" s="635"/>
      <c r="M134" s="635"/>
      <c r="N134" s="635"/>
      <c r="O134" s="635"/>
      <c r="P134" s="638"/>
      <c r="Q134" s="639"/>
      <c r="R134" s="639"/>
      <c r="S134" s="639"/>
      <c r="T134" s="639"/>
      <c r="U134" s="639"/>
      <c r="V134" s="639"/>
      <c r="W134" s="639"/>
      <c r="X134" s="640"/>
      <c r="Y134" s="644" t="s">
        <v>51</v>
      </c>
      <c r="Z134" s="645"/>
      <c r="AA134" s="646"/>
      <c r="AB134" s="647"/>
      <c r="AC134" s="647"/>
      <c r="AD134" s="647"/>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x14ac:dyDescent="0.2">
      <c r="A135" s="188"/>
      <c r="B135" s="158"/>
      <c r="C135" s="158"/>
      <c r="D135" s="158"/>
      <c r="E135" s="158"/>
      <c r="F135" s="159"/>
      <c r="G135" s="636"/>
      <c r="H135" s="637"/>
      <c r="I135" s="637"/>
      <c r="J135" s="637"/>
      <c r="K135" s="637"/>
      <c r="L135" s="637"/>
      <c r="M135" s="637"/>
      <c r="N135" s="637"/>
      <c r="O135" s="637"/>
      <c r="P135" s="641"/>
      <c r="Q135" s="642"/>
      <c r="R135" s="642"/>
      <c r="S135" s="642"/>
      <c r="T135" s="642"/>
      <c r="U135" s="642"/>
      <c r="V135" s="642"/>
      <c r="W135" s="642"/>
      <c r="X135" s="643"/>
      <c r="Y135" s="620" t="s">
        <v>52</v>
      </c>
      <c r="Z135" s="621"/>
      <c r="AA135" s="622"/>
      <c r="AB135" s="647"/>
      <c r="AC135" s="647"/>
      <c r="AD135" s="647"/>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x14ac:dyDescent="0.2">
      <c r="A136" s="187" t="s">
        <v>580</v>
      </c>
      <c r="B136" s="105"/>
      <c r="C136" s="105"/>
      <c r="D136" s="105"/>
      <c r="E136" s="105"/>
      <c r="F136" s="663"/>
      <c r="G136" s="176" t="s">
        <v>581</v>
      </c>
      <c r="H136" s="176"/>
      <c r="I136" s="176"/>
      <c r="J136" s="176"/>
      <c r="K136" s="176"/>
      <c r="L136" s="176"/>
      <c r="M136" s="176"/>
      <c r="N136" s="176"/>
      <c r="O136" s="176"/>
      <c r="P136" s="176"/>
      <c r="Q136" s="176"/>
      <c r="R136" s="176"/>
      <c r="S136" s="176"/>
      <c r="T136" s="176"/>
      <c r="U136" s="176"/>
      <c r="V136" s="176"/>
      <c r="W136" s="176"/>
      <c r="X136" s="177"/>
      <c r="Y136" s="630"/>
      <c r="Z136" s="631"/>
      <c r="AA136" s="632"/>
      <c r="AB136" s="175" t="s">
        <v>11</v>
      </c>
      <c r="AC136" s="176"/>
      <c r="AD136" s="177"/>
      <c r="AE136" s="119" t="s">
        <v>415</v>
      </c>
      <c r="AF136" s="119"/>
      <c r="AG136" s="119"/>
      <c r="AH136" s="119"/>
      <c r="AI136" s="119" t="s">
        <v>567</v>
      </c>
      <c r="AJ136" s="119"/>
      <c r="AK136" s="119"/>
      <c r="AL136" s="119"/>
      <c r="AM136" s="119" t="s">
        <v>383</v>
      </c>
      <c r="AN136" s="119"/>
      <c r="AO136" s="119"/>
      <c r="AP136" s="119"/>
      <c r="AQ136" s="627" t="s">
        <v>591</v>
      </c>
      <c r="AR136" s="628"/>
      <c r="AS136" s="628"/>
      <c r="AT136" s="628"/>
      <c r="AU136" s="628"/>
      <c r="AV136" s="628"/>
      <c r="AW136" s="628"/>
      <c r="AX136" s="629"/>
      <c r="AY136">
        <f>IF(SUBSTITUTE(SUBSTITUTE($G$137,"／",""),"　","")="",0,1)</f>
        <v>0</v>
      </c>
    </row>
    <row r="137" spans="1:60" ht="23.25" hidden="1" customHeight="1" x14ac:dyDescent="0.2">
      <c r="A137" s="664"/>
      <c r="B137" s="197"/>
      <c r="C137" s="197"/>
      <c r="D137" s="197"/>
      <c r="E137" s="197"/>
      <c r="F137" s="665"/>
      <c r="G137" s="652" t="s">
        <v>630</v>
      </c>
      <c r="H137" s="653"/>
      <c r="I137" s="653"/>
      <c r="J137" s="653"/>
      <c r="K137" s="653"/>
      <c r="L137" s="653"/>
      <c r="M137" s="653"/>
      <c r="N137" s="653"/>
      <c r="O137" s="653"/>
      <c r="P137" s="653"/>
      <c r="Q137" s="653"/>
      <c r="R137" s="653"/>
      <c r="S137" s="653"/>
      <c r="T137" s="653"/>
      <c r="U137" s="653"/>
      <c r="V137" s="653"/>
      <c r="W137" s="653"/>
      <c r="X137" s="653"/>
      <c r="Y137" s="656" t="s">
        <v>580</v>
      </c>
      <c r="Z137" s="657"/>
      <c r="AA137" s="658"/>
      <c r="AB137" s="659"/>
      <c r="AC137" s="660"/>
      <c r="AD137" s="661"/>
      <c r="AE137" s="662"/>
      <c r="AF137" s="662"/>
      <c r="AG137" s="662"/>
      <c r="AH137" s="662"/>
      <c r="AI137" s="662"/>
      <c r="AJ137" s="662"/>
      <c r="AK137" s="662"/>
      <c r="AL137" s="662"/>
      <c r="AM137" s="662"/>
      <c r="AN137" s="662"/>
      <c r="AO137" s="662"/>
      <c r="AP137" s="662"/>
      <c r="AQ137" s="93"/>
      <c r="AR137" s="87"/>
      <c r="AS137" s="87"/>
      <c r="AT137" s="87"/>
      <c r="AU137" s="87"/>
      <c r="AV137" s="87"/>
      <c r="AW137" s="87"/>
      <c r="AX137" s="88"/>
      <c r="AY137">
        <f>$AY$136</f>
        <v>0</v>
      </c>
    </row>
    <row r="138" spans="1:60" ht="46.5" hidden="1" customHeight="1" x14ac:dyDescent="0.2">
      <c r="A138" s="666"/>
      <c r="B138" s="108"/>
      <c r="C138" s="108"/>
      <c r="D138" s="108"/>
      <c r="E138" s="108"/>
      <c r="F138" s="667"/>
      <c r="G138" s="654"/>
      <c r="H138" s="655"/>
      <c r="I138" s="655"/>
      <c r="J138" s="655"/>
      <c r="K138" s="655"/>
      <c r="L138" s="655"/>
      <c r="M138" s="655"/>
      <c r="N138" s="655"/>
      <c r="O138" s="655"/>
      <c r="P138" s="655"/>
      <c r="Q138" s="655"/>
      <c r="R138" s="655"/>
      <c r="S138" s="655"/>
      <c r="T138" s="655"/>
      <c r="U138" s="655"/>
      <c r="V138" s="655"/>
      <c r="W138" s="655"/>
      <c r="X138" s="655"/>
      <c r="Y138" s="219" t="s">
        <v>582</v>
      </c>
      <c r="Z138" s="649"/>
      <c r="AA138" s="650"/>
      <c r="AB138" s="612" t="s">
        <v>631</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1"/>
      <c r="AY138">
        <f>$AY$136</f>
        <v>0</v>
      </c>
    </row>
    <row r="139" spans="1:60" ht="18.75" hidden="1" customHeight="1" x14ac:dyDescent="0.2">
      <c r="A139" s="417" t="s">
        <v>236</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415</v>
      </c>
      <c r="AF139" s="119"/>
      <c r="AG139" s="119"/>
      <c r="AH139" s="119"/>
      <c r="AI139" s="119" t="s">
        <v>567</v>
      </c>
      <c r="AJ139" s="119"/>
      <c r="AK139" s="119"/>
      <c r="AL139" s="119"/>
      <c r="AM139" s="119" t="s">
        <v>383</v>
      </c>
      <c r="AN139" s="119"/>
      <c r="AO139" s="119"/>
      <c r="AP139" s="119"/>
      <c r="AQ139" s="216" t="s">
        <v>174</v>
      </c>
      <c r="AR139" s="217"/>
      <c r="AS139" s="217"/>
      <c r="AT139" s="218"/>
      <c r="AU139" s="197" t="s">
        <v>128</v>
      </c>
      <c r="AV139" s="197"/>
      <c r="AW139" s="197"/>
      <c r="AX139" s="200"/>
      <c r="AY139">
        <f>COUNTA($G$141)</f>
        <v>0</v>
      </c>
    </row>
    <row r="140" spans="1:60" ht="18.75" hidden="1" customHeight="1" x14ac:dyDescent="0.2">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c r="AR140" s="508"/>
      <c r="AS140" s="127" t="s">
        <v>175</v>
      </c>
      <c r="AT140" s="128"/>
      <c r="AU140" s="126"/>
      <c r="AV140" s="126"/>
      <c r="AW140" s="108" t="s">
        <v>166</v>
      </c>
      <c r="AX140" s="129"/>
      <c r="AY140">
        <f t="shared" ref="AY140:AY145" si="5">$AY$139</f>
        <v>0</v>
      </c>
    </row>
    <row r="141" spans="1:60" ht="23.25" hidden="1" customHeight="1" x14ac:dyDescent="0.2">
      <c r="A141" s="598"/>
      <c r="B141" s="596"/>
      <c r="C141" s="596"/>
      <c r="D141" s="596"/>
      <c r="E141" s="596"/>
      <c r="F141" s="59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2">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2">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2">
      <c r="A144" s="187" t="s">
        <v>260</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2">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2">
      <c r="A146" s="195" t="s">
        <v>572</v>
      </c>
      <c r="B146" s="152" t="s">
        <v>573</v>
      </c>
      <c r="C146" s="153"/>
      <c r="D146" s="153"/>
      <c r="E146" s="153"/>
      <c r="F146" s="154"/>
      <c r="G146" s="197" t="s">
        <v>574</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592</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2">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2">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2">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2">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2">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415</v>
      </c>
      <c r="AF151" s="119"/>
      <c r="AG151" s="119"/>
      <c r="AH151" s="119"/>
      <c r="AI151" s="119" t="s">
        <v>567</v>
      </c>
      <c r="AJ151" s="119"/>
      <c r="AK151" s="119"/>
      <c r="AL151" s="119"/>
      <c r="AM151" s="119" t="s">
        <v>383</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2">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2">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2">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2">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2">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415</v>
      </c>
      <c r="AF156" s="119"/>
      <c r="AG156" s="119"/>
      <c r="AH156" s="119"/>
      <c r="AI156" s="119" t="s">
        <v>567</v>
      </c>
      <c r="AJ156" s="119"/>
      <c r="AK156" s="119"/>
      <c r="AL156" s="119"/>
      <c r="AM156" s="119" t="s">
        <v>383</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2">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2">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2">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2">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2">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415</v>
      </c>
      <c r="AF161" s="119"/>
      <c r="AG161" s="119"/>
      <c r="AH161" s="119"/>
      <c r="AI161" s="119" t="s">
        <v>567</v>
      </c>
      <c r="AJ161" s="119"/>
      <c r="AK161" s="119"/>
      <c r="AL161" s="119"/>
      <c r="AM161" s="119" t="s">
        <v>383</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2">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2">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2">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5">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2">
      <c r="A166" s="712" t="s">
        <v>578</v>
      </c>
      <c r="B166" s="713"/>
      <c r="C166" s="713"/>
      <c r="D166" s="713"/>
      <c r="E166" s="713"/>
      <c r="F166" s="714"/>
      <c r="G166" s="715"/>
      <c r="H166" s="716"/>
      <c r="I166" s="716"/>
      <c r="J166" s="716"/>
      <c r="K166" s="716"/>
      <c r="L166" s="716"/>
      <c r="M166" s="716"/>
      <c r="N166" s="716"/>
      <c r="O166" s="716"/>
      <c r="P166" s="716"/>
      <c r="Q166" s="716"/>
      <c r="R166" s="716"/>
      <c r="S166" s="716"/>
      <c r="T166" s="716"/>
      <c r="U166" s="716"/>
      <c r="V166" s="716"/>
      <c r="W166" s="716"/>
      <c r="X166" s="716"/>
      <c r="Y166" s="716"/>
      <c r="Z166" s="716"/>
      <c r="AA166" s="716"/>
      <c r="AB166" s="716"/>
      <c r="AC166" s="716"/>
      <c r="AD166" s="716"/>
      <c r="AE166" s="716"/>
      <c r="AF166" s="716"/>
      <c r="AG166" s="716"/>
      <c r="AH166" s="716"/>
      <c r="AI166" s="716"/>
      <c r="AJ166" s="716"/>
      <c r="AK166" s="716"/>
      <c r="AL166" s="716"/>
      <c r="AM166" s="716"/>
      <c r="AN166" s="716"/>
      <c r="AO166" s="716"/>
      <c r="AP166" s="716"/>
      <c r="AQ166" s="716"/>
      <c r="AR166" s="716"/>
      <c r="AS166" s="716"/>
      <c r="AT166" s="716"/>
      <c r="AU166" s="716"/>
      <c r="AV166" s="716"/>
      <c r="AW166" s="716"/>
      <c r="AX166" s="717"/>
      <c r="AY166">
        <f>COUNTA($G$166)</f>
        <v>0</v>
      </c>
    </row>
    <row r="167" spans="1:60" ht="31.5" hidden="1" customHeight="1" x14ac:dyDescent="0.2">
      <c r="A167" s="648" t="s">
        <v>579</v>
      </c>
      <c r="B167" s="153"/>
      <c r="C167" s="153"/>
      <c r="D167" s="153"/>
      <c r="E167" s="153"/>
      <c r="F167" s="154"/>
      <c r="G167" s="689" t="s">
        <v>571</v>
      </c>
      <c r="H167" s="690"/>
      <c r="I167" s="690"/>
      <c r="J167" s="690"/>
      <c r="K167" s="690"/>
      <c r="L167" s="690"/>
      <c r="M167" s="690"/>
      <c r="N167" s="690"/>
      <c r="O167" s="690"/>
      <c r="P167" s="691" t="s">
        <v>570</v>
      </c>
      <c r="Q167" s="690"/>
      <c r="R167" s="690"/>
      <c r="S167" s="690"/>
      <c r="T167" s="690"/>
      <c r="U167" s="690"/>
      <c r="V167" s="690"/>
      <c r="W167" s="690"/>
      <c r="X167" s="692"/>
      <c r="Y167" s="693"/>
      <c r="Z167" s="694"/>
      <c r="AA167" s="695"/>
      <c r="AB167" s="626" t="s">
        <v>11</v>
      </c>
      <c r="AC167" s="626"/>
      <c r="AD167" s="626"/>
      <c r="AE167" s="119" t="s">
        <v>415</v>
      </c>
      <c r="AF167" s="119"/>
      <c r="AG167" s="119"/>
      <c r="AH167" s="119"/>
      <c r="AI167" s="119" t="s">
        <v>567</v>
      </c>
      <c r="AJ167" s="119"/>
      <c r="AK167" s="119"/>
      <c r="AL167" s="119"/>
      <c r="AM167" s="119" t="s">
        <v>383</v>
      </c>
      <c r="AN167" s="119"/>
      <c r="AO167" s="119"/>
      <c r="AP167" s="119"/>
      <c r="AQ167" s="623" t="s">
        <v>414</v>
      </c>
      <c r="AR167" s="624"/>
      <c r="AS167" s="624"/>
      <c r="AT167" s="625"/>
      <c r="AU167" s="623" t="s">
        <v>590</v>
      </c>
      <c r="AV167" s="624"/>
      <c r="AW167" s="624"/>
      <c r="AX167" s="633"/>
      <c r="AY167">
        <f>COUNTA($G$168)</f>
        <v>0</v>
      </c>
    </row>
    <row r="168" spans="1:60" ht="23.25" hidden="1" customHeight="1" x14ac:dyDescent="0.2">
      <c r="A168" s="648"/>
      <c r="B168" s="153"/>
      <c r="C168" s="153"/>
      <c r="D168" s="153"/>
      <c r="E168" s="153"/>
      <c r="F168" s="154"/>
      <c r="G168" s="634"/>
      <c r="H168" s="635"/>
      <c r="I168" s="635"/>
      <c r="J168" s="635"/>
      <c r="K168" s="635"/>
      <c r="L168" s="635"/>
      <c r="M168" s="635"/>
      <c r="N168" s="635"/>
      <c r="O168" s="635"/>
      <c r="P168" s="638"/>
      <c r="Q168" s="639"/>
      <c r="R168" s="639"/>
      <c r="S168" s="639"/>
      <c r="T168" s="639"/>
      <c r="U168" s="639"/>
      <c r="V168" s="639"/>
      <c r="W168" s="639"/>
      <c r="X168" s="640"/>
      <c r="Y168" s="644" t="s">
        <v>51</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2">
      <c r="A169" s="188"/>
      <c r="B169" s="158"/>
      <c r="C169" s="158"/>
      <c r="D169" s="158"/>
      <c r="E169" s="158"/>
      <c r="F169" s="159"/>
      <c r="G169" s="636"/>
      <c r="H169" s="637"/>
      <c r="I169" s="637"/>
      <c r="J169" s="637"/>
      <c r="K169" s="637"/>
      <c r="L169" s="637"/>
      <c r="M169" s="637"/>
      <c r="N169" s="637"/>
      <c r="O169" s="637"/>
      <c r="P169" s="641"/>
      <c r="Q169" s="642"/>
      <c r="R169" s="642"/>
      <c r="S169" s="642"/>
      <c r="T169" s="642"/>
      <c r="U169" s="642"/>
      <c r="V169" s="642"/>
      <c r="W169" s="642"/>
      <c r="X169" s="643"/>
      <c r="Y169" s="620" t="s">
        <v>52</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2">
      <c r="A170" s="187" t="s">
        <v>580</v>
      </c>
      <c r="B170" s="105"/>
      <c r="C170" s="105"/>
      <c r="D170" s="105"/>
      <c r="E170" s="105"/>
      <c r="F170" s="663"/>
      <c r="G170" s="176" t="s">
        <v>581</v>
      </c>
      <c r="H170" s="176"/>
      <c r="I170" s="176"/>
      <c r="J170" s="176"/>
      <c r="K170" s="176"/>
      <c r="L170" s="176"/>
      <c r="M170" s="176"/>
      <c r="N170" s="176"/>
      <c r="O170" s="176"/>
      <c r="P170" s="176"/>
      <c r="Q170" s="176"/>
      <c r="R170" s="176"/>
      <c r="S170" s="176"/>
      <c r="T170" s="176"/>
      <c r="U170" s="176"/>
      <c r="V170" s="176"/>
      <c r="W170" s="176"/>
      <c r="X170" s="177"/>
      <c r="Y170" s="630"/>
      <c r="Z170" s="631"/>
      <c r="AA170" s="632"/>
      <c r="AB170" s="175" t="s">
        <v>11</v>
      </c>
      <c r="AC170" s="176"/>
      <c r="AD170" s="177"/>
      <c r="AE170" s="119" t="s">
        <v>415</v>
      </c>
      <c r="AF170" s="119"/>
      <c r="AG170" s="119"/>
      <c r="AH170" s="119"/>
      <c r="AI170" s="119" t="s">
        <v>567</v>
      </c>
      <c r="AJ170" s="119"/>
      <c r="AK170" s="119"/>
      <c r="AL170" s="119"/>
      <c r="AM170" s="119" t="s">
        <v>383</v>
      </c>
      <c r="AN170" s="119"/>
      <c r="AO170" s="119"/>
      <c r="AP170" s="119"/>
      <c r="AQ170" s="627" t="s">
        <v>591</v>
      </c>
      <c r="AR170" s="628"/>
      <c r="AS170" s="628"/>
      <c r="AT170" s="628"/>
      <c r="AU170" s="628"/>
      <c r="AV170" s="628"/>
      <c r="AW170" s="628"/>
      <c r="AX170" s="629"/>
      <c r="AY170">
        <f>IF(SUBSTITUTE(SUBSTITUTE($G$171,"／",""),"　","")="",0,1)</f>
        <v>0</v>
      </c>
    </row>
    <row r="171" spans="1:60" ht="23.25" hidden="1" customHeight="1" x14ac:dyDescent="0.2">
      <c r="A171" s="664"/>
      <c r="B171" s="197"/>
      <c r="C171" s="197"/>
      <c r="D171" s="197"/>
      <c r="E171" s="197"/>
      <c r="F171" s="665"/>
      <c r="G171" s="652" t="s">
        <v>628</v>
      </c>
      <c r="H171" s="653"/>
      <c r="I171" s="653"/>
      <c r="J171" s="653"/>
      <c r="K171" s="653"/>
      <c r="L171" s="653"/>
      <c r="M171" s="653"/>
      <c r="N171" s="653"/>
      <c r="O171" s="653"/>
      <c r="P171" s="653"/>
      <c r="Q171" s="653"/>
      <c r="R171" s="653"/>
      <c r="S171" s="653"/>
      <c r="T171" s="653"/>
      <c r="U171" s="653"/>
      <c r="V171" s="653"/>
      <c r="W171" s="653"/>
      <c r="X171" s="653"/>
      <c r="Y171" s="656" t="s">
        <v>580</v>
      </c>
      <c r="Z171" s="657"/>
      <c r="AA171" s="658"/>
      <c r="AB171" s="659"/>
      <c r="AC171" s="660"/>
      <c r="AD171" s="661"/>
      <c r="AE171" s="662"/>
      <c r="AF171" s="662"/>
      <c r="AG171" s="662"/>
      <c r="AH171" s="662"/>
      <c r="AI171" s="662"/>
      <c r="AJ171" s="662"/>
      <c r="AK171" s="662"/>
      <c r="AL171" s="662"/>
      <c r="AM171" s="662"/>
      <c r="AN171" s="662"/>
      <c r="AO171" s="662"/>
      <c r="AP171" s="662"/>
      <c r="AQ171" s="93"/>
      <c r="AR171" s="87"/>
      <c r="AS171" s="87"/>
      <c r="AT171" s="87"/>
      <c r="AU171" s="87"/>
      <c r="AV171" s="87"/>
      <c r="AW171" s="87"/>
      <c r="AX171" s="88"/>
      <c r="AY171">
        <f>$AY$170</f>
        <v>0</v>
      </c>
    </row>
    <row r="172" spans="1:60" ht="46.5" hidden="1" customHeight="1" x14ac:dyDescent="0.2">
      <c r="A172" s="666"/>
      <c r="B172" s="108"/>
      <c r="C172" s="108"/>
      <c r="D172" s="108"/>
      <c r="E172" s="108"/>
      <c r="F172" s="667"/>
      <c r="G172" s="654"/>
      <c r="H172" s="655"/>
      <c r="I172" s="655"/>
      <c r="J172" s="655"/>
      <c r="K172" s="655"/>
      <c r="L172" s="655"/>
      <c r="M172" s="655"/>
      <c r="N172" s="655"/>
      <c r="O172" s="655"/>
      <c r="P172" s="655"/>
      <c r="Q172" s="655"/>
      <c r="R172" s="655"/>
      <c r="S172" s="655"/>
      <c r="T172" s="655"/>
      <c r="U172" s="655"/>
      <c r="V172" s="655"/>
      <c r="W172" s="655"/>
      <c r="X172" s="655"/>
      <c r="Y172" s="219" t="s">
        <v>582</v>
      </c>
      <c r="Z172" s="649"/>
      <c r="AA172" s="650"/>
      <c r="AB172" s="612" t="s">
        <v>627</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1"/>
      <c r="AY172">
        <f>$AY$170</f>
        <v>0</v>
      </c>
    </row>
    <row r="173" spans="1:60" ht="18.75" hidden="1" customHeight="1" x14ac:dyDescent="0.2">
      <c r="A173" s="417" t="s">
        <v>236</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415</v>
      </c>
      <c r="AF173" s="119"/>
      <c r="AG173" s="119"/>
      <c r="AH173" s="119"/>
      <c r="AI173" s="119" t="s">
        <v>567</v>
      </c>
      <c r="AJ173" s="119"/>
      <c r="AK173" s="119"/>
      <c r="AL173" s="119"/>
      <c r="AM173" s="119" t="s">
        <v>383</v>
      </c>
      <c r="AN173" s="119"/>
      <c r="AO173" s="119"/>
      <c r="AP173" s="119"/>
      <c r="AQ173" s="216" t="s">
        <v>174</v>
      </c>
      <c r="AR173" s="217"/>
      <c r="AS173" s="217"/>
      <c r="AT173" s="218"/>
      <c r="AU173" s="197" t="s">
        <v>128</v>
      </c>
      <c r="AV173" s="197"/>
      <c r="AW173" s="197"/>
      <c r="AX173" s="200"/>
      <c r="AY173">
        <f>COUNTA($G$175)</f>
        <v>0</v>
      </c>
    </row>
    <row r="174" spans="1:60" ht="18.75" hidden="1" customHeight="1" x14ac:dyDescent="0.2">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175</v>
      </c>
      <c r="AT174" s="128"/>
      <c r="AU174" s="126"/>
      <c r="AV174" s="126"/>
      <c r="AW174" s="108" t="s">
        <v>166</v>
      </c>
      <c r="AX174" s="129"/>
      <c r="AY174">
        <f t="shared" ref="AY174:AY179" si="7">$AY$173</f>
        <v>0</v>
      </c>
    </row>
    <row r="175" spans="1:60" ht="23.25" hidden="1" customHeight="1" x14ac:dyDescent="0.2">
      <c r="A175" s="598"/>
      <c r="B175" s="596"/>
      <c r="C175" s="596"/>
      <c r="D175" s="596"/>
      <c r="E175" s="596"/>
      <c r="F175" s="59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2">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2">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2">
      <c r="A178" s="187" t="s">
        <v>260</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2">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2">
      <c r="A180" s="195" t="s">
        <v>572</v>
      </c>
      <c r="B180" s="152" t="s">
        <v>573</v>
      </c>
      <c r="C180" s="153"/>
      <c r="D180" s="153"/>
      <c r="E180" s="153"/>
      <c r="F180" s="154"/>
      <c r="G180" s="197" t="s">
        <v>574</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592</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2">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2">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2">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2">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2">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415</v>
      </c>
      <c r="AF185" s="119"/>
      <c r="AG185" s="119"/>
      <c r="AH185" s="119"/>
      <c r="AI185" s="119" t="s">
        <v>567</v>
      </c>
      <c r="AJ185" s="119"/>
      <c r="AK185" s="119"/>
      <c r="AL185" s="119"/>
      <c r="AM185" s="119" t="s">
        <v>383</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2">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2">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2">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2">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2">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415</v>
      </c>
      <c r="AF190" s="119"/>
      <c r="AG190" s="119"/>
      <c r="AH190" s="119"/>
      <c r="AI190" s="119" t="s">
        <v>567</v>
      </c>
      <c r="AJ190" s="119"/>
      <c r="AK190" s="119"/>
      <c r="AL190" s="119"/>
      <c r="AM190" s="119" t="s">
        <v>383</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2">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2">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2">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2">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2">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415</v>
      </c>
      <c r="AF195" s="119"/>
      <c r="AG195" s="119"/>
      <c r="AH195" s="119"/>
      <c r="AI195" s="119" t="s">
        <v>567</v>
      </c>
      <c r="AJ195" s="119"/>
      <c r="AK195" s="119"/>
      <c r="AL195" s="119"/>
      <c r="AM195" s="119" t="s">
        <v>383</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2">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2">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2">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5">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2">
      <c r="A200" s="552" t="s">
        <v>237</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233</v>
      </c>
      <c r="X200" s="585"/>
      <c r="Y200" s="588"/>
      <c r="Z200" s="588"/>
      <c r="AA200" s="589"/>
      <c r="AB200" s="582" t="s">
        <v>11</v>
      </c>
      <c r="AC200" s="579"/>
      <c r="AD200" s="580"/>
      <c r="AE200" s="119" t="s">
        <v>415</v>
      </c>
      <c r="AF200" s="119"/>
      <c r="AG200" s="119"/>
      <c r="AH200" s="119"/>
      <c r="AI200" s="119" t="s">
        <v>567</v>
      </c>
      <c r="AJ200" s="119"/>
      <c r="AK200" s="119"/>
      <c r="AL200" s="119"/>
      <c r="AM200" s="119" t="s">
        <v>383</v>
      </c>
      <c r="AN200" s="119"/>
      <c r="AO200" s="119"/>
      <c r="AP200" s="119"/>
      <c r="AQ200" s="120" t="s">
        <v>174</v>
      </c>
      <c r="AR200" s="121"/>
      <c r="AS200" s="121"/>
      <c r="AT200" s="122"/>
      <c r="AU200" s="573" t="s">
        <v>128</v>
      </c>
      <c r="AV200" s="573"/>
      <c r="AW200" s="573"/>
      <c r="AX200" s="574"/>
      <c r="AY200">
        <f>COUNTA($H$202)</f>
        <v>0</v>
      </c>
    </row>
    <row r="201" spans="1:60" ht="18.75" hidden="1" customHeight="1" x14ac:dyDescent="0.2">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175</v>
      </c>
      <c r="AT201" s="128"/>
      <c r="AU201" s="126"/>
      <c r="AV201" s="126"/>
      <c r="AW201" s="575" t="s">
        <v>166</v>
      </c>
      <c r="AX201" s="576"/>
      <c r="AY201">
        <f t="shared" ref="AY201:AY207" si="10">$AY$200</f>
        <v>0</v>
      </c>
    </row>
    <row r="202" spans="1:60" ht="23.25" hidden="1" customHeight="1" x14ac:dyDescent="0.2">
      <c r="A202" s="513"/>
      <c r="B202" s="514"/>
      <c r="C202" s="514"/>
      <c r="D202" s="514"/>
      <c r="E202" s="514"/>
      <c r="F202" s="515"/>
      <c r="G202" s="559" t="s">
        <v>176</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250</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0</v>
      </c>
    </row>
    <row r="203" spans="1:60" ht="23.25" hidden="1" customHeight="1" x14ac:dyDescent="0.2">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250</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0</v>
      </c>
    </row>
    <row r="204" spans="1:60" ht="23.25" hidden="1" customHeight="1" x14ac:dyDescent="0.2">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251</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0</v>
      </c>
    </row>
    <row r="205" spans="1:60" ht="23.25" hidden="1" customHeight="1" x14ac:dyDescent="0.2">
      <c r="A205" s="513" t="s">
        <v>240</v>
      </c>
      <c r="B205" s="514"/>
      <c r="C205" s="514"/>
      <c r="D205" s="514"/>
      <c r="E205" s="514"/>
      <c r="F205" s="515"/>
      <c r="G205" s="538" t="s">
        <v>177</v>
      </c>
      <c r="H205" s="539"/>
      <c r="I205" s="539"/>
      <c r="J205" s="539"/>
      <c r="K205" s="539"/>
      <c r="L205" s="539"/>
      <c r="M205" s="539"/>
      <c r="N205" s="539"/>
      <c r="O205" s="539"/>
      <c r="P205" s="539"/>
      <c r="Q205" s="539"/>
      <c r="R205" s="539"/>
      <c r="S205" s="539"/>
      <c r="T205" s="539"/>
      <c r="U205" s="539"/>
      <c r="V205" s="539"/>
      <c r="W205" s="542" t="s">
        <v>249</v>
      </c>
      <c r="X205" s="543"/>
      <c r="Y205" s="548" t="s">
        <v>12</v>
      </c>
      <c r="Z205" s="548"/>
      <c r="AA205" s="549"/>
      <c r="AB205" s="558" t="s">
        <v>250</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0</v>
      </c>
    </row>
    <row r="206" spans="1:60" ht="23.25" hidden="1" customHeight="1" x14ac:dyDescent="0.2">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250</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0</v>
      </c>
    </row>
    <row r="207" spans="1:60" ht="23.25" hidden="1" customHeight="1" x14ac:dyDescent="0.2">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251</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0</v>
      </c>
    </row>
    <row r="208" spans="1:60" ht="18.75" hidden="1" customHeight="1" x14ac:dyDescent="0.2">
      <c r="A208" s="510" t="s">
        <v>237</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415</v>
      </c>
      <c r="AF208" s="256"/>
      <c r="AG208" s="256"/>
      <c r="AH208" s="256"/>
      <c r="AI208" s="119" t="s">
        <v>567</v>
      </c>
      <c r="AJ208" s="119"/>
      <c r="AK208" s="119"/>
      <c r="AL208" s="119"/>
      <c r="AM208" s="119" t="s">
        <v>383</v>
      </c>
      <c r="AN208" s="119"/>
      <c r="AO208" s="119"/>
      <c r="AP208" s="119"/>
      <c r="AQ208" s="120" t="s">
        <v>174</v>
      </c>
      <c r="AR208" s="121"/>
      <c r="AS208" s="121"/>
      <c r="AT208" s="122"/>
      <c r="AU208" s="504" t="s">
        <v>128</v>
      </c>
      <c r="AV208" s="505"/>
      <c r="AW208" s="505"/>
      <c r="AX208" s="506"/>
      <c r="AY208">
        <f>COUNTA($H$210)</f>
        <v>0</v>
      </c>
    </row>
    <row r="209" spans="1:51" ht="18.75" hidden="1" customHeight="1" x14ac:dyDescent="0.2">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175</v>
      </c>
      <c r="AT209" s="128"/>
      <c r="AU209" s="507"/>
      <c r="AV209" s="508"/>
      <c r="AW209" s="127" t="s">
        <v>166</v>
      </c>
      <c r="AX209" s="509"/>
      <c r="AY209">
        <f>$AY$208</f>
        <v>0</v>
      </c>
    </row>
    <row r="210" spans="1:51" ht="23.25" hidden="1" customHeight="1" x14ac:dyDescent="0.2">
      <c r="A210" s="513"/>
      <c r="B210" s="514"/>
      <c r="C210" s="514"/>
      <c r="D210" s="514"/>
      <c r="E210" s="514"/>
      <c r="F210" s="515"/>
      <c r="G210" s="525" t="s">
        <v>176</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2">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2">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9.75" hidden="1" customHeight="1" x14ac:dyDescent="0.2">
      <c r="A213" s="496" t="s">
        <v>619</v>
      </c>
      <c r="B213" s="497"/>
      <c r="C213" s="497"/>
      <c r="D213" s="497"/>
      <c r="E213" s="498" t="s">
        <v>225</v>
      </c>
      <c r="F213" s="499"/>
      <c r="G213" s="82" t="s">
        <v>177</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customHeight="1" thickBot="1" x14ac:dyDescent="0.25">
      <c r="A214" s="417" t="s">
        <v>575</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232</v>
      </c>
      <c r="AP214" s="420"/>
      <c r="AQ214" s="420"/>
      <c r="AR214" s="81" t="s">
        <v>231</v>
      </c>
      <c r="AS214" s="419"/>
      <c r="AT214" s="420"/>
      <c r="AU214" s="420"/>
      <c r="AV214" s="420"/>
      <c r="AW214" s="420"/>
      <c r="AX214" s="421"/>
      <c r="AY214">
        <f>COUNTIF($AR$214,"☑")</f>
        <v>0</v>
      </c>
    </row>
    <row r="215" spans="1:51" ht="45" customHeight="1" x14ac:dyDescent="0.2">
      <c r="A215" s="406" t="s">
        <v>282</v>
      </c>
      <c r="B215" s="407"/>
      <c r="C215" s="410" t="s">
        <v>178</v>
      </c>
      <c r="D215" s="407"/>
      <c r="E215" s="412" t="s">
        <v>194</v>
      </c>
      <c r="F215" s="413"/>
      <c r="G215" s="414" t="s">
        <v>638</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2.25" customHeight="1" x14ac:dyDescent="0.2">
      <c r="A216" s="408"/>
      <c r="B216" s="409"/>
      <c r="C216" s="411"/>
      <c r="D216" s="409"/>
      <c r="E216" s="149" t="s">
        <v>193</v>
      </c>
      <c r="F216" s="151"/>
      <c r="G216" s="130" t="s">
        <v>639</v>
      </c>
      <c r="H216" s="131"/>
      <c r="I216" s="131"/>
      <c r="J216" s="131"/>
      <c r="K216" s="131"/>
      <c r="L216" s="131"/>
      <c r="M216" s="131"/>
      <c r="N216" s="131"/>
      <c r="O216" s="131"/>
      <c r="P216" s="131"/>
      <c r="Q216" s="131"/>
      <c r="R216" s="131"/>
      <c r="S216" s="131"/>
      <c r="T216" s="131"/>
      <c r="U216" s="131"/>
      <c r="V216" s="132"/>
      <c r="W216" s="482" t="s">
        <v>583</v>
      </c>
      <c r="X216" s="483"/>
      <c r="Y216" s="483"/>
      <c r="Z216" s="483"/>
      <c r="AA216" s="484"/>
      <c r="AB216" s="485" t="s">
        <v>680</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x14ac:dyDescent="0.2">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8" t="s">
        <v>584</v>
      </c>
      <c r="X217" s="489"/>
      <c r="Y217" s="489"/>
      <c r="Z217" s="489"/>
      <c r="AA217" s="490"/>
      <c r="AB217" s="485" t="s">
        <v>681</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34.5" customHeight="1" x14ac:dyDescent="0.2">
      <c r="A218" s="408"/>
      <c r="B218" s="409"/>
      <c r="C218" s="491" t="s">
        <v>596</v>
      </c>
      <c r="D218" s="492"/>
      <c r="E218" s="149" t="s">
        <v>278</v>
      </c>
      <c r="F218" s="151"/>
      <c r="G218" s="472" t="s">
        <v>181</v>
      </c>
      <c r="H218" s="473"/>
      <c r="I218" s="473"/>
      <c r="J218" s="493" t="s">
        <v>612</v>
      </c>
      <c r="K218" s="494"/>
      <c r="L218" s="494"/>
      <c r="M218" s="494"/>
      <c r="N218" s="494"/>
      <c r="O218" s="494"/>
      <c r="P218" s="494"/>
      <c r="Q218" s="494"/>
      <c r="R218" s="494"/>
      <c r="S218" s="494"/>
      <c r="T218" s="495"/>
      <c r="U218" s="470" t="s">
        <v>640</v>
      </c>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customHeight="1" x14ac:dyDescent="0.2">
      <c r="A219" s="408"/>
      <c r="B219" s="409"/>
      <c r="C219" s="411"/>
      <c r="D219" s="409"/>
      <c r="E219" s="152"/>
      <c r="F219" s="154"/>
      <c r="G219" s="472" t="s">
        <v>597</v>
      </c>
      <c r="H219" s="473"/>
      <c r="I219" s="473"/>
      <c r="J219" s="473"/>
      <c r="K219" s="473"/>
      <c r="L219" s="473"/>
      <c r="M219" s="473"/>
      <c r="N219" s="473"/>
      <c r="O219" s="473"/>
      <c r="P219" s="473"/>
      <c r="Q219" s="473"/>
      <c r="R219" s="473"/>
      <c r="S219" s="473"/>
      <c r="T219" s="473"/>
      <c r="U219" s="469" t="s">
        <v>641</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34.5" customHeight="1" thickBot="1" x14ac:dyDescent="0.25">
      <c r="A220" s="408"/>
      <c r="B220" s="409"/>
      <c r="C220" s="411"/>
      <c r="D220" s="409"/>
      <c r="E220" s="157"/>
      <c r="F220" s="159"/>
      <c r="G220" s="472" t="s">
        <v>584</v>
      </c>
      <c r="H220" s="473"/>
      <c r="I220" s="473"/>
      <c r="J220" s="473"/>
      <c r="K220" s="473"/>
      <c r="L220" s="473"/>
      <c r="M220" s="473"/>
      <c r="N220" s="473"/>
      <c r="O220" s="473"/>
      <c r="P220" s="473"/>
      <c r="Q220" s="473"/>
      <c r="R220" s="473"/>
      <c r="S220" s="473"/>
      <c r="T220" s="473"/>
      <c r="U220" s="809" t="s">
        <v>641</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2">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2">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63.75" customHeight="1" x14ac:dyDescent="0.2">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634</v>
      </c>
      <c r="AE223" s="452"/>
      <c r="AF223" s="452"/>
      <c r="AG223" s="453" t="s">
        <v>646</v>
      </c>
      <c r="AH223" s="454"/>
      <c r="AI223" s="454"/>
      <c r="AJ223" s="454"/>
      <c r="AK223" s="454"/>
      <c r="AL223" s="454"/>
      <c r="AM223" s="454"/>
      <c r="AN223" s="454"/>
      <c r="AO223" s="454"/>
      <c r="AP223" s="454"/>
      <c r="AQ223" s="454"/>
      <c r="AR223" s="454"/>
      <c r="AS223" s="454"/>
      <c r="AT223" s="454"/>
      <c r="AU223" s="454"/>
      <c r="AV223" s="454"/>
      <c r="AW223" s="454"/>
      <c r="AX223" s="455"/>
    </row>
    <row r="224" spans="1:51" ht="100.5" customHeight="1" x14ac:dyDescent="0.2">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364" t="s">
        <v>634</v>
      </c>
      <c r="AE224" s="365"/>
      <c r="AF224" s="365"/>
      <c r="AG224" s="359" t="s">
        <v>647</v>
      </c>
      <c r="AH224" s="360"/>
      <c r="AI224" s="360"/>
      <c r="AJ224" s="360"/>
      <c r="AK224" s="360"/>
      <c r="AL224" s="360"/>
      <c r="AM224" s="360"/>
      <c r="AN224" s="360"/>
      <c r="AO224" s="360"/>
      <c r="AP224" s="360"/>
      <c r="AQ224" s="360"/>
      <c r="AR224" s="360"/>
      <c r="AS224" s="360"/>
      <c r="AT224" s="360"/>
      <c r="AU224" s="360"/>
      <c r="AV224" s="360"/>
      <c r="AW224" s="360"/>
      <c r="AX224" s="361"/>
    </row>
    <row r="225" spans="1:50" ht="162.75" customHeight="1" x14ac:dyDescent="0.2">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01" t="s">
        <v>634</v>
      </c>
      <c r="AE225" s="402"/>
      <c r="AF225" s="402"/>
      <c r="AG225" s="387" t="s">
        <v>648</v>
      </c>
      <c r="AH225" s="134"/>
      <c r="AI225" s="134"/>
      <c r="AJ225" s="134"/>
      <c r="AK225" s="134"/>
      <c r="AL225" s="134"/>
      <c r="AM225" s="134"/>
      <c r="AN225" s="134"/>
      <c r="AO225" s="134"/>
      <c r="AP225" s="134"/>
      <c r="AQ225" s="134"/>
      <c r="AR225" s="134"/>
      <c r="AS225" s="134"/>
      <c r="AT225" s="134"/>
      <c r="AU225" s="134"/>
      <c r="AV225" s="134"/>
      <c r="AW225" s="134"/>
      <c r="AX225" s="388"/>
    </row>
    <row r="226" spans="1:50" ht="60" customHeight="1" x14ac:dyDescent="0.2">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634</v>
      </c>
      <c r="AE226" s="383"/>
      <c r="AF226" s="383"/>
      <c r="AG226" s="385" t="s">
        <v>649</v>
      </c>
      <c r="AH226" s="131"/>
      <c r="AI226" s="131"/>
      <c r="AJ226" s="131"/>
      <c r="AK226" s="131"/>
      <c r="AL226" s="131"/>
      <c r="AM226" s="131"/>
      <c r="AN226" s="131"/>
      <c r="AO226" s="131"/>
      <c r="AP226" s="131"/>
      <c r="AQ226" s="131"/>
      <c r="AR226" s="131"/>
      <c r="AS226" s="131"/>
      <c r="AT226" s="131"/>
      <c r="AU226" s="131"/>
      <c r="AV226" s="131"/>
      <c r="AW226" s="131"/>
      <c r="AX226" s="386"/>
    </row>
    <row r="227" spans="1:50" ht="60" customHeight="1" x14ac:dyDescent="0.2">
      <c r="A227" s="341"/>
      <c r="B227" s="423"/>
      <c r="C227" s="427"/>
      <c r="D227" s="428"/>
      <c r="E227" s="431" t="s">
        <v>261</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4" t="s">
        <v>643</v>
      </c>
      <c r="AE227" s="365"/>
      <c r="AF227" s="434"/>
      <c r="AG227" s="387"/>
      <c r="AH227" s="134"/>
      <c r="AI227" s="134"/>
      <c r="AJ227" s="134"/>
      <c r="AK227" s="134"/>
      <c r="AL227" s="134"/>
      <c r="AM227" s="134"/>
      <c r="AN227" s="134"/>
      <c r="AO227" s="134"/>
      <c r="AP227" s="134"/>
      <c r="AQ227" s="134"/>
      <c r="AR227" s="134"/>
      <c r="AS227" s="134"/>
      <c r="AT227" s="134"/>
      <c r="AU227" s="134"/>
      <c r="AV227" s="134"/>
      <c r="AW227" s="134"/>
      <c r="AX227" s="388"/>
    </row>
    <row r="228" spans="1:50" ht="65.5" customHeight="1" x14ac:dyDescent="0.2">
      <c r="A228" s="341"/>
      <c r="B228" s="423"/>
      <c r="C228" s="429"/>
      <c r="D228" s="430"/>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642</v>
      </c>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26.25" customHeight="1" x14ac:dyDescent="0.2">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644</v>
      </c>
      <c r="AE229" s="349"/>
      <c r="AF229" s="349"/>
      <c r="AG229" s="351" t="s">
        <v>641</v>
      </c>
      <c r="AH229" s="352"/>
      <c r="AI229" s="352"/>
      <c r="AJ229" s="352"/>
      <c r="AK229" s="352"/>
      <c r="AL229" s="352"/>
      <c r="AM229" s="352"/>
      <c r="AN229" s="352"/>
      <c r="AO229" s="352"/>
      <c r="AP229" s="352"/>
      <c r="AQ229" s="352"/>
      <c r="AR229" s="352"/>
      <c r="AS229" s="352"/>
      <c r="AT229" s="352"/>
      <c r="AU229" s="352"/>
      <c r="AV229" s="352"/>
      <c r="AW229" s="352"/>
      <c r="AX229" s="353"/>
    </row>
    <row r="230" spans="1:50" ht="33" customHeight="1" x14ac:dyDescent="0.2">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634</v>
      </c>
      <c r="AE230" s="365"/>
      <c r="AF230" s="365"/>
      <c r="AG230" s="359" t="s">
        <v>650</v>
      </c>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2">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644</v>
      </c>
      <c r="AE231" s="365"/>
      <c r="AF231" s="365"/>
      <c r="AG231" s="359" t="s">
        <v>641</v>
      </c>
      <c r="AH231" s="360"/>
      <c r="AI231" s="360"/>
      <c r="AJ231" s="360"/>
      <c r="AK231" s="360"/>
      <c r="AL231" s="360"/>
      <c r="AM231" s="360"/>
      <c r="AN231" s="360"/>
      <c r="AO231" s="360"/>
      <c r="AP231" s="360"/>
      <c r="AQ231" s="360"/>
      <c r="AR231" s="360"/>
      <c r="AS231" s="360"/>
      <c r="AT231" s="360"/>
      <c r="AU231" s="360"/>
      <c r="AV231" s="360"/>
      <c r="AW231" s="360"/>
      <c r="AX231" s="361"/>
    </row>
    <row r="232" spans="1:50" ht="26.25" customHeight="1" x14ac:dyDescent="0.2">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634</v>
      </c>
      <c r="AE232" s="365"/>
      <c r="AF232" s="365"/>
      <c r="AG232" s="359" t="s">
        <v>651</v>
      </c>
      <c r="AH232" s="360"/>
      <c r="AI232" s="360"/>
      <c r="AJ232" s="360"/>
      <c r="AK232" s="360"/>
      <c r="AL232" s="360"/>
      <c r="AM232" s="360"/>
      <c r="AN232" s="360"/>
      <c r="AO232" s="360"/>
      <c r="AP232" s="360"/>
      <c r="AQ232" s="360"/>
      <c r="AR232" s="360"/>
      <c r="AS232" s="360"/>
      <c r="AT232" s="360"/>
      <c r="AU232" s="360"/>
      <c r="AV232" s="360"/>
      <c r="AW232" s="360"/>
      <c r="AX232" s="361"/>
    </row>
    <row r="233" spans="1:50" ht="26.25" customHeight="1" x14ac:dyDescent="0.2">
      <c r="A233" s="341"/>
      <c r="B233" s="342"/>
      <c r="C233" s="362" t="s">
        <v>234</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644</v>
      </c>
      <c r="AE233" s="402"/>
      <c r="AF233" s="402"/>
      <c r="AG233" s="403"/>
      <c r="AH233" s="404"/>
      <c r="AI233" s="404"/>
      <c r="AJ233" s="404"/>
      <c r="AK233" s="404"/>
      <c r="AL233" s="404"/>
      <c r="AM233" s="404"/>
      <c r="AN233" s="404"/>
      <c r="AO233" s="404"/>
      <c r="AP233" s="404"/>
      <c r="AQ233" s="404"/>
      <c r="AR233" s="404"/>
      <c r="AS233" s="404"/>
      <c r="AT233" s="404"/>
      <c r="AU233" s="404"/>
      <c r="AV233" s="404"/>
      <c r="AW233" s="404"/>
      <c r="AX233" s="405"/>
    </row>
    <row r="234" spans="1:50" ht="26.25" customHeight="1" x14ac:dyDescent="0.2">
      <c r="A234" s="341"/>
      <c r="B234" s="342"/>
      <c r="C234" s="461" t="s">
        <v>235</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4" t="s">
        <v>644</v>
      </c>
      <c r="AE234" s="365"/>
      <c r="AF234" s="434"/>
      <c r="AG234" s="359"/>
      <c r="AH234" s="360"/>
      <c r="AI234" s="360"/>
      <c r="AJ234" s="360"/>
      <c r="AK234" s="360"/>
      <c r="AL234" s="360"/>
      <c r="AM234" s="360"/>
      <c r="AN234" s="360"/>
      <c r="AO234" s="360"/>
      <c r="AP234" s="360"/>
      <c r="AQ234" s="360"/>
      <c r="AR234" s="360"/>
      <c r="AS234" s="360"/>
      <c r="AT234" s="360"/>
      <c r="AU234" s="360"/>
      <c r="AV234" s="360"/>
      <c r="AW234" s="360"/>
      <c r="AX234" s="361"/>
    </row>
    <row r="235" spans="1:50" ht="34" customHeight="1" x14ac:dyDescent="0.2">
      <c r="A235" s="343"/>
      <c r="B235" s="344"/>
      <c r="C235" s="464" t="s">
        <v>222</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4" t="s">
        <v>634</v>
      </c>
      <c r="AE235" s="395"/>
      <c r="AF235" s="396"/>
      <c r="AG235" s="397" t="s">
        <v>652</v>
      </c>
      <c r="AH235" s="398"/>
      <c r="AI235" s="398"/>
      <c r="AJ235" s="398"/>
      <c r="AK235" s="398"/>
      <c r="AL235" s="398"/>
      <c r="AM235" s="398"/>
      <c r="AN235" s="398"/>
      <c r="AO235" s="398"/>
      <c r="AP235" s="398"/>
      <c r="AQ235" s="398"/>
      <c r="AR235" s="398"/>
      <c r="AS235" s="398"/>
      <c r="AT235" s="398"/>
      <c r="AU235" s="398"/>
      <c r="AV235" s="398"/>
      <c r="AW235" s="398"/>
      <c r="AX235" s="399"/>
    </row>
    <row r="236" spans="1:50" ht="31.5" customHeight="1" x14ac:dyDescent="0.2">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645</v>
      </c>
      <c r="AE236" s="349"/>
      <c r="AF236" s="350"/>
      <c r="AG236" s="351" t="s">
        <v>657</v>
      </c>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2">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634</v>
      </c>
      <c r="AE237" s="358"/>
      <c r="AF237" s="358"/>
      <c r="AG237" s="359" t="s">
        <v>653</v>
      </c>
      <c r="AH237" s="360"/>
      <c r="AI237" s="360"/>
      <c r="AJ237" s="360"/>
      <c r="AK237" s="360"/>
      <c r="AL237" s="360"/>
      <c r="AM237" s="360"/>
      <c r="AN237" s="360"/>
      <c r="AO237" s="360"/>
      <c r="AP237" s="360"/>
      <c r="AQ237" s="360"/>
      <c r="AR237" s="360"/>
      <c r="AS237" s="360"/>
      <c r="AT237" s="360"/>
      <c r="AU237" s="360"/>
      <c r="AV237" s="360"/>
      <c r="AW237" s="360"/>
      <c r="AX237" s="361"/>
    </row>
    <row r="238" spans="1:50" ht="30" customHeight="1" x14ac:dyDescent="0.2">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645</v>
      </c>
      <c r="AE238" s="365"/>
      <c r="AF238" s="365"/>
      <c r="AG238" s="359" t="s">
        <v>655</v>
      </c>
      <c r="AH238" s="360"/>
      <c r="AI238" s="360"/>
      <c r="AJ238" s="360"/>
      <c r="AK238" s="360"/>
      <c r="AL238" s="360"/>
      <c r="AM238" s="360"/>
      <c r="AN238" s="360"/>
      <c r="AO238" s="360"/>
      <c r="AP238" s="360"/>
      <c r="AQ238" s="360"/>
      <c r="AR238" s="360"/>
      <c r="AS238" s="360"/>
      <c r="AT238" s="360"/>
      <c r="AU238" s="360"/>
      <c r="AV238" s="360"/>
      <c r="AW238" s="360"/>
      <c r="AX238" s="361"/>
    </row>
    <row r="239" spans="1:50" ht="34.5" customHeight="1" x14ac:dyDescent="0.2">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634</v>
      </c>
      <c r="AE239" s="365"/>
      <c r="AF239" s="365"/>
      <c r="AG239" s="389" t="s">
        <v>654</v>
      </c>
      <c r="AH239" s="137"/>
      <c r="AI239" s="137"/>
      <c r="AJ239" s="137"/>
      <c r="AK239" s="137"/>
      <c r="AL239" s="137"/>
      <c r="AM239" s="137"/>
      <c r="AN239" s="137"/>
      <c r="AO239" s="137"/>
      <c r="AP239" s="137"/>
      <c r="AQ239" s="137"/>
      <c r="AR239" s="137"/>
      <c r="AS239" s="137"/>
      <c r="AT239" s="137"/>
      <c r="AU239" s="137"/>
      <c r="AV239" s="137"/>
      <c r="AW239" s="137"/>
      <c r="AX239" s="390"/>
    </row>
    <row r="240" spans="1:50" ht="41.25" customHeight="1" x14ac:dyDescent="0.2">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644</v>
      </c>
      <c r="AE240" s="383"/>
      <c r="AF240" s="384"/>
      <c r="AG240" s="385"/>
      <c r="AH240" s="131"/>
      <c r="AI240" s="131"/>
      <c r="AJ240" s="131"/>
      <c r="AK240" s="131"/>
      <c r="AL240" s="131"/>
      <c r="AM240" s="131"/>
      <c r="AN240" s="131"/>
      <c r="AO240" s="131"/>
      <c r="AP240" s="131"/>
      <c r="AQ240" s="131"/>
      <c r="AR240" s="131"/>
      <c r="AS240" s="131"/>
      <c r="AT240" s="131"/>
      <c r="AU240" s="131"/>
      <c r="AV240" s="131"/>
      <c r="AW240" s="131"/>
      <c r="AX240" s="386"/>
    </row>
    <row r="241" spans="1:50" ht="19.75" customHeight="1" x14ac:dyDescent="0.2">
      <c r="A241" s="375"/>
      <c r="B241" s="376"/>
      <c r="C241" s="888" t="s">
        <v>0</v>
      </c>
      <c r="D241" s="889"/>
      <c r="E241" s="889"/>
      <c r="F241" s="889"/>
      <c r="G241" s="889"/>
      <c r="H241" s="889"/>
      <c r="I241" s="889"/>
      <c r="J241" s="889"/>
      <c r="K241" s="889"/>
      <c r="L241" s="889"/>
      <c r="M241" s="889"/>
      <c r="N241" s="889"/>
      <c r="O241" s="885" t="s">
        <v>602</v>
      </c>
      <c r="P241" s="886"/>
      <c r="Q241" s="886"/>
      <c r="R241" s="886"/>
      <c r="S241" s="886"/>
      <c r="T241" s="886"/>
      <c r="U241" s="886"/>
      <c r="V241" s="886"/>
      <c r="W241" s="886"/>
      <c r="X241" s="886"/>
      <c r="Y241" s="886"/>
      <c r="Z241" s="886"/>
      <c r="AA241" s="886"/>
      <c r="AB241" s="886"/>
      <c r="AC241" s="886"/>
      <c r="AD241" s="886"/>
      <c r="AE241" s="886"/>
      <c r="AF241" s="887"/>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customHeight="1" x14ac:dyDescent="0.2">
      <c r="A242" s="375"/>
      <c r="B242" s="376"/>
      <c r="C242" s="872"/>
      <c r="D242" s="873"/>
      <c r="E242" s="368"/>
      <c r="F242" s="368"/>
      <c r="G242" s="368"/>
      <c r="H242" s="369"/>
      <c r="I242" s="369"/>
      <c r="J242" s="874"/>
      <c r="K242" s="874"/>
      <c r="L242" s="874"/>
      <c r="M242" s="369"/>
      <c r="N242" s="875"/>
      <c r="O242" s="876"/>
      <c r="P242" s="877"/>
      <c r="Q242" s="877"/>
      <c r="R242" s="877"/>
      <c r="S242" s="877"/>
      <c r="T242" s="877"/>
      <c r="U242" s="877"/>
      <c r="V242" s="877"/>
      <c r="W242" s="877"/>
      <c r="X242" s="877"/>
      <c r="Y242" s="877"/>
      <c r="Z242" s="877"/>
      <c r="AA242" s="877"/>
      <c r="AB242" s="877"/>
      <c r="AC242" s="877"/>
      <c r="AD242" s="877"/>
      <c r="AE242" s="877"/>
      <c r="AF242" s="878"/>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hidden="1" customHeight="1" x14ac:dyDescent="0.2">
      <c r="A243" s="375"/>
      <c r="B243" s="376"/>
      <c r="C243" s="366"/>
      <c r="D243" s="367"/>
      <c r="E243" s="368"/>
      <c r="F243" s="368"/>
      <c r="G243" s="368"/>
      <c r="H243" s="369"/>
      <c r="I243" s="369"/>
      <c r="J243" s="370"/>
      <c r="K243" s="370"/>
      <c r="L243" s="370"/>
      <c r="M243" s="371"/>
      <c r="N243" s="372"/>
      <c r="O243" s="879"/>
      <c r="P243" s="880"/>
      <c r="Q243" s="880"/>
      <c r="R243" s="880"/>
      <c r="S243" s="880"/>
      <c r="T243" s="880"/>
      <c r="U243" s="880"/>
      <c r="V243" s="880"/>
      <c r="W243" s="880"/>
      <c r="X243" s="880"/>
      <c r="Y243" s="880"/>
      <c r="Z243" s="880"/>
      <c r="AA243" s="880"/>
      <c r="AB243" s="880"/>
      <c r="AC243" s="880"/>
      <c r="AD243" s="880"/>
      <c r="AE243" s="880"/>
      <c r="AF243" s="881"/>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hidden="1" customHeight="1" x14ac:dyDescent="0.2">
      <c r="A244" s="375"/>
      <c r="B244" s="376"/>
      <c r="C244" s="366"/>
      <c r="D244" s="367"/>
      <c r="E244" s="368"/>
      <c r="F244" s="368"/>
      <c r="G244" s="368"/>
      <c r="H244" s="369"/>
      <c r="I244" s="369"/>
      <c r="J244" s="370"/>
      <c r="K244" s="370"/>
      <c r="L244" s="370"/>
      <c r="M244" s="371"/>
      <c r="N244" s="372"/>
      <c r="O244" s="879"/>
      <c r="P244" s="880"/>
      <c r="Q244" s="880"/>
      <c r="R244" s="880"/>
      <c r="S244" s="880"/>
      <c r="T244" s="880"/>
      <c r="U244" s="880"/>
      <c r="V244" s="880"/>
      <c r="W244" s="880"/>
      <c r="X244" s="880"/>
      <c r="Y244" s="880"/>
      <c r="Z244" s="880"/>
      <c r="AA244" s="880"/>
      <c r="AB244" s="880"/>
      <c r="AC244" s="880"/>
      <c r="AD244" s="880"/>
      <c r="AE244" s="880"/>
      <c r="AF244" s="881"/>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hidden="1" customHeight="1" x14ac:dyDescent="0.2">
      <c r="A245" s="375"/>
      <c r="B245" s="376"/>
      <c r="C245" s="366"/>
      <c r="D245" s="367"/>
      <c r="E245" s="368"/>
      <c r="F245" s="368"/>
      <c r="G245" s="368"/>
      <c r="H245" s="369"/>
      <c r="I245" s="369"/>
      <c r="J245" s="370"/>
      <c r="K245" s="370"/>
      <c r="L245" s="370"/>
      <c r="M245" s="371"/>
      <c r="N245" s="372"/>
      <c r="O245" s="879"/>
      <c r="P245" s="880"/>
      <c r="Q245" s="880"/>
      <c r="R245" s="880"/>
      <c r="S245" s="880"/>
      <c r="T245" s="880"/>
      <c r="U245" s="880"/>
      <c r="V245" s="880"/>
      <c r="W245" s="880"/>
      <c r="X245" s="880"/>
      <c r="Y245" s="880"/>
      <c r="Z245" s="880"/>
      <c r="AA245" s="880"/>
      <c r="AB245" s="880"/>
      <c r="AC245" s="880"/>
      <c r="AD245" s="880"/>
      <c r="AE245" s="880"/>
      <c r="AF245" s="881"/>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customHeight="1" x14ac:dyDescent="0.2">
      <c r="A246" s="377"/>
      <c r="B246" s="378"/>
      <c r="C246" s="391"/>
      <c r="D246" s="392"/>
      <c r="E246" s="368"/>
      <c r="F246" s="368"/>
      <c r="G246" s="368"/>
      <c r="H246" s="369"/>
      <c r="I246" s="369"/>
      <c r="J246" s="393"/>
      <c r="K246" s="393"/>
      <c r="L246" s="393"/>
      <c r="M246" s="870"/>
      <c r="N246" s="871"/>
      <c r="O246" s="882"/>
      <c r="P246" s="883"/>
      <c r="Q246" s="883"/>
      <c r="R246" s="883"/>
      <c r="S246" s="883"/>
      <c r="T246" s="883"/>
      <c r="U246" s="883"/>
      <c r="V246" s="883"/>
      <c r="W246" s="883"/>
      <c r="X246" s="883"/>
      <c r="Y246" s="883"/>
      <c r="Z246" s="883"/>
      <c r="AA246" s="883"/>
      <c r="AB246" s="883"/>
      <c r="AC246" s="883"/>
      <c r="AD246" s="883"/>
      <c r="AE246" s="883"/>
      <c r="AF246" s="884"/>
      <c r="AG246" s="389"/>
      <c r="AH246" s="137"/>
      <c r="AI246" s="137"/>
      <c r="AJ246" s="137"/>
      <c r="AK246" s="137"/>
      <c r="AL246" s="137"/>
      <c r="AM246" s="137"/>
      <c r="AN246" s="137"/>
      <c r="AO246" s="137"/>
      <c r="AP246" s="137"/>
      <c r="AQ246" s="137"/>
      <c r="AR246" s="137"/>
      <c r="AS246" s="137"/>
      <c r="AT246" s="137"/>
      <c r="AU246" s="137"/>
      <c r="AV246" s="137"/>
      <c r="AW246" s="137"/>
      <c r="AX246" s="390"/>
    </row>
    <row r="247" spans="1:50" ht="67.5" customHeight="1" x14ac:dyDescent="0.2">
      <c r="A247" s="339" t="s">
        <v>45</v>
      </c>
      <c r="B247" s="900"/>
      <c r="C247" s="298" t="s">
        <v>49</v>
      </c>
      <c r="D247" s="718"/>
      <c r="E247" s="718"/>
      <c r="F247" s="719"/>
      <c r="G247" s="903" t="s">
        <v>677</v>
      </c>
      <c r="H247" s="903"/>
      <c r="I247" s="903"/>
      <c r="J247" s="903"/>
      <c r="K247" s="903"/>
      <c r="L247" s="903"/>
      <c r="M247" s="903"/>
      <c r="N247" s="903"/>
      <c r="O247" s="903"/>
      <c r="P247" s="903"/>
      <c r="Q247" s="903"/>
      <c r="R247" s="903"/>
      <c r="S247" s="903"/>
      <c r="T247" s="903"/>
      <c r="U247" s="903"/>
      <c r="V247" s="903"/>
      <c r="W247" s="903"/>
      <c r="X247" s="903"/>
      <c r="Y247" s="903"/>
      <c r="Z247" s="903"/>
      <c r="AA247" s="903"/>
      <c r="AB247" s="903"/>
      <c r="AC247" s="903"/>
      <c r="AD247" s="903"/>
      <c r="AE247" s="903"/>
      <c r="AF247" s="903"/>
      <c r="AG247" s="903"/>
      <c r="AH247" s="903"/>
      <c r="AI247" s="903"/>
      <c r="AJ247" s="903"/>
      <c r="AK247" s="903"/>
      <c r="AL247" s="903"/>
      <c r="AM247" s="903"/>
      <c r="AN247" s="903"/>
      <c r="AO247" s="903"/>
      <c r="AP247" s="903"/>
      <c r="AQ247" s="903"/>
      <c r="AR247" s="903"/>
      <c r="AS247" s="903"/>
      <c r="AT247" s="903"/>
      <c r="AU247" s="903"/>
      <c r="AV247" s="903"/>
      <c r="AW247" s="903"/>
      <c r="AX247" s="904"/>
    </row>
    <row r="248" spans="1:50" ht="67.5" customHeight="1" thickBot="1" x14ac:dyDescent="0.25">
      <c r="A248" s="901"/>
      <c r="B248" s="902"/>
      <c r="C248" s="905" t="s">
        <v>53</v>
      </c>
      <c r="D248" s="906"/>
      <c r="E248" s="906"/>
      <c r="F248" s="907"/>
      <c r="G248" s="908" t="s">
        <v>678</v>
      </c>
      <c r="H248" s="908"/>
      <c r="I248" s="908"/>
      <c r="J248" s="908"/>
      <c r="K248" s="908"/>
      <c r="L248" s="908"/>
      <c r="M248" s="908"/>
      <c r="N248" s="908"/>
      <c r="O248" s="908"/>
      <c r="P248" s="908"/>
      <c r="Q248" s="908"/>
      <c r="R248" s="908"/>
      <c r="S248" s="908"/>
      <c r="T248" s="908"/>
      <c r="U248" s="908"/>
      <c r="V248" s="908"/>
      <c r="W248" s="908"/>
      <c r="X248" s="908"/>
      <c r="Y248" s="908"/>
      <c r="Z248" s="908"/>
      <c r="AA248" s="908"/>
      <c r="AB248" s="908"/>
      <c r="AC248" s="908"/>
      <c r="AD248" s="908"/>
      <c r="AE248" s="908"/>
      <c r="AF248" s="908"/>
      <c r="AG248" s="908"/>
      <c r="AH248" s="908"/>
      <c r="AI248" s="908"/>
      <c r="AJ248" s="908"/>
      <c r="AK248" s="908"/>
      <c r="AL248" s="908"/>
      <c r="AM248" s="908"/>
      <c r="AN248" s="908"/>
      <c r="AO248" s="908"/>
      <c r="AP248" s="908"/>
      <c r="AQ248" s="908"/>
      <c r="AR248" s="908"/>
      <c r="AS248" s="908"/>
      <c r="AT248" s="908"/>
      <c r="AU248" s="908"/>
      <c r="AV248" s="908"/>
      <c r="AW248" s="908"/>
      <c r="AX248" s="909"/>
    </row>
    <row r="249" spans="1:50" ht="24" customHeight="1" x14ac:dyDescent="0.2">
      <c r="A249" s="890" t="s">
        <v>30</v>
      </c>
      <c r="B249" s="891"/>
      <c r="C249" s="891"/>
      <c r="D249" s="891"/>
      <c r="E249" s="891"/>
      <c r="F249" s="891"/>
      <c r="G249" s="891"/>
      <c r="H249" s="891"/>
      <c r="I249" s="891"/>
      <c r="J249" s="891"/>
      <c r="K249" s="891"/>
      <c r="L249" s="891"/>
      <c r="M249" s="891"/>
      <c r="N249" s="891"/>
      <c r="O249" s="891"/>
      <c r="P249" s="891"/>
      <c r="Q249" s="891"/>
      <c r="R249" s="891"/>
      <c r="S249" s="891"/>
      <c r="T249" s="891"/>
      <c r="U249" s="891"/>
      <c r="V249" s="891"/>
      <c r="W249" s="891"/>
      <c r="X249" s="891"/>
      <c r="Y249" s="891"/>
      <c r="Z249" s="891"/>
      <c r="AA249" s="891"/>
      <c r="AB249" s="891"/>
      <c r="AC249" s="891"/>
      <c r="AD249" s="891"/>
      <c r="AE249" s="891"/>
      <c r="AF249" s="891"/>
      <c r="AG249" s="891"/>
      <c r="AH249" s="891"/>
      <c r="AI249" s="891"/>
      <c r="AJ249" s="891"/>
      <c r="AK249" s="891"/>
      <c r="AL249" s="891"/>
      <c r="AM249" s="891"/>
      <c r="AN249" s="891"/>
      <c r="AO249" s="891"/>
      <c r="AP249" s="891"/>
      <c r="AQ249" s="891"/>
      <c r="AR249" s="891"/>
      <c r="AS249" s="891"/>
      <c r="AT249" s="891"/>
      <c r="AU249" s="891"/>
      <c r="AV249" s="891"/>
      <c r="AW249" s="891"/>
      <c r="AX249" s="892"/>
    </row>
    <row r="250" spans="1:50" ht="45.65" customHeight="1" thickBot="1" x14ac:dyDescent="0.25">
      <c r="A250" s="893" t="s">
        <v>685</v>
      </c>
      <c r="B250" s="894"/>
      <c r="C250" s="894"/>
      <c r="D250" s="894"/>
      <c r="E250" s="894"/>
      <c r="F250" s="894"/>
      <c r="G250" s="894"/>
      <c r="H250" s="894"/>
      <c r="I250" s="894"/>
      <c r="J250" s="894"/>
      <c r="K250" s="894"/>
      <c r="L250" s="894"/>
      <c r="M250" s="894"/>
      <c r="N250" s="894"/>
      <c r="O250" s="894"/>
      <c r="P250" s="894"/>
      <c r="Q250" s="894"/>
      <c r="R250" s="894"/>
      <c r="S250" s="894"/>
      <c r="T250" s="894"/>
      <c r="U250" s="894"/>
      <c r="V250" s="894"/>
      <c r="W250" s="894"/>
      <c r="X250" s="894"/>
      <c r="Y250" s="894"/>
      <c r="Z250" s="894"/>
      <c r="AA250" s="894"/>
      <c r="AB250" s="894"/>
      <c r="AC250" s="894"/>
      <c r="AD250" s="894"/>
      <c r="AE250" s="894"/>
      <c r="AF250" s="894"/>
      <c r="AG250" s="894"/>
      <c r="AH250" s="894"/>
      <c r="AI250" s="894"/>
      <c r="AJ250" s="894"/>
      <c r="AK250" s="894"/>
      <c r="AL250" s="894"/>
      <c r="AM250" s="894"/>
      <c r="AN250" s="894"/>
      <c r="AO250" s="894"/>
      <c r="AP250" s="894"/>
      <c r="AQ250" s="894"/>
      <c r="AR250" s="894"/>
      <c r="AS250" s="894"/>
      <c r="AT250" s="894"/>
      <c r="AU250" s="894"/>
      <c r="AV250" s="894"/>
      <c r="AW250" s="894"/>
      <c r="AX250" s="895"/>
    </row>
    <row r="251" spans="1:50" ht="24.75" customHeight="1" x14ac:dyDescent="0.2">
      <c r="A251" s="896" t="s">
        <v>31</v>
      </c>
      <c r="B251" s="897"/>
      <c r="C251" s="897"/>
      <c r="D251" s="897"/>
      <c r="E251" s="897"/>
      <c r="F251" s="897"/>
      <c r="G251" s="897"/>
      <c r="H251" s="897"/>
      <c r="I251" s="897"/>
      <c r="J251" s="897"/>
      <c r="K251" s="897"/>
      <c r="L251" s="897"/>
      <c r="M251" s="897"/>
      <c r="N251" s="897"/>
      <c r="O251" s="897"/>
      <c r="P251" s="897"/>
      <c r="Q251" s="897"/>
      <c r="R251" s="897"/>
      <c r="S251" s="897"/>
      <c r="T251" s="897"/>
      <c r="U251" s="897"/>
      <c r="V251" s="897"/>
      <c r="W251" s="897"/>
      <c r="X251" s="897"/>
      <c r="Y251" s="897"/>
      <c r="Z251" s="897"/>
      <c r="AA251" s="897"/>
      <c r="AB251" s="897"/>
      <c r="AC251" s="897"/>
      <c r="AD251" s="897"/>
      <c r="AE251" s="897"/>
      <c r="AF251" s="897"/>
      <c r="AG251" s="897"/>
      <c r="AH251" s="897"/>
      <c r="AI251" s="897"/>
      <c r="AJ251" s="897"/>
      <c r="AK251" s="897"/>
      <c r="AL251" s="897"/>
      <c r="AM251" s="897"/>
      <c r="AN251" s="897"/>
      <c r="AO251" s="897"/>
      <c r="AP251" s="897"/>
      <c r="AQ251" s="897"/>
      <c r="AR251" s="897"/>
      <c r="AS251" s="897"/>
      <c r="AT251" s="897"/>
      <c r="AU251" s="897"/>
      <c r="AV251" s="897"/>
      <c r="AW251" s="897"/>
      <c r="AX251" s="898"/>
    </row>
    <row r="252" spans="1:50" ht="46.5" customHeight="1" thickBot="1" x14ac:dyDescent="0.25">
      <c r="A252" s="323" t="s">
        <v>132</v>
      </c>
      <c r="B252" s="324"/>
      <c r="C252" s="324"/>
      <c r="D252" s="324"/>
      <c r="E252" s="325"/>
      <c r="F252" s="899" t="s">
        <v>682</v>
      </c>
      <c r="G252" s="894"/>
      <c r="H252" s="894"/>
      <c r="I252" s="894"/>
      <c r="J252" s="894"/>
      <c r="K252" s="894"/>
      <c r="L252" s="894"/>
      <c r="M252" s="894"/>
      <c r="N252" s="894"/>
      <c r="O252" s="894"/>
      <c r="P252" s="894"/>
      <c r="Q252" s="894"/>
      <c r="R252" s="894"/>
      <c r="S252" s="894"/>
      <c r="T252" s="894"/>
      <c r="U252" s="894"/>
      <c r="V252" s="894"/>
      <c r="W252" s="894"/>
      <c r="X252" s="894"/>
      <c r="Y252" s="894"/>
      <c r="Z252" s="894"/>
      <c r="AA252" s="894"/>
      <c r="AB252" s="894"/>
      <c r="AC252" s="894"/>
      <c r="AD252" s="894"/>
      <c r="AE252" s="894"/>
      <c r="AF252" s="894"/>
      <c r="AG252" s="894"/>
      <c r="AH252" s="894"/>
      <c r="AI252" s="894"/>
      <c r="AJ252" s="894"/>
      <c r="AK252" s="894"/>
      <c r="AL252" s="894"/>
      <c r="AM252" s="894"/>
      <c r="AN252" s="894"/>
      <c r="AO252" s="894"/>
      <c r="AP252" s="894"/>
      <c r="AQ252" s="894"/>
      <c r="AR252" s="894"/>
      <c r="AS252" s="894"/>
      <c r="AT252" s="894"/>
      <c r="AU252" s="894"/>
      <c r="AV252" s="894"/>
      <c r="AW252" s="894"/>
      <c r="AX252" s="895"/>
    </row>
    <row r="253" spans="1:50" ht="24.75" customHeight="1" x14ac:dyDescent="0.2">
      <c r="A253" s="896" t="s">
        <v>43</v>
      </c>
      <c r="B253" s="897"/>
      <c r="C253" s="897"/>
      <c r="D253" s="897"/>
      <c r="E253" s="897"/>
      <c r="F253" s="897"/>
      <c r="G253" s="897"/>
      <c r="H253" s="897"/>
      <c r="I253" s="897"/>
      <c r="J253" s="897"/>
      <c r="K253" s="897"/>
      <c r="L253" s="897"/>
      <c r="M253" s="897"/>
      <c r="N253" s="897"/>
      <c r="O253" s="897"/>
      <c r="P253" s="897"/>
      <c r="Q253" s="897"/>
      <c r="R253" s="897"/>
      <c r="S253" s="897"/>
      <c r="T253" s="897"/>
      <c r="U253" s="897"/>
      <c r="V253" s="897"/>
      <c r="W253" s="897"/>
      <c r="X253" s="897"/>
      <c r="Y253" s="897"/>
      <c r="Z253" s="897"/>
      <c r="AA253" s="897"/>
      <c r="AB253" s="897"/>
      <c r="AC253" s="897"/>
      <c r="AD253" s="897"/>
      <c r="AE253" s="897"/>
      <c r="AF253" s="897"/>
      <c r="AG253" s="897"/>
      <c r="AH253" s="897"/>
      <c r="AI253" s="897"/>
      <c r="AJ253" s="897"/>
      <c r="AK253" s="897"/>
      <c r="AL253" s="897"/>
      <c r="AM253" s="897"/>
      <c r="AN253" s="897"/>
      <c r="AO253" s="897"/>
      <c r="AP253" s="897"/>
      <c r="AQ253" s="897"/>
      <c r="AR253" s="897"/>
      <c r="AS253" s="897"/>
      <c r="AT253" s="897"/>
      <c r="AU253" s="897"/>
      <c r="AV253" s="897"/>
      <c r="AW253" s="897"/>
      <c r="AX253" s="898"/>
    </row>
    <row r="254" spans="1:50" ht="45.65" customHeight="1" thickBot="1" x14ac:dyDescent="0.25">
      <c r="A254" s="323" t="s">
        <v>132</v>
      </c>
      <c r="B254" s="324"/>
      <c r="C254" s="324"/>
      <c r="D254" s="324"/>
      <c r="E254" s="325"/>
      <c r="F254" s="326" t="s">
        <v>683</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2">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45" customHeight="1" thickBot="1" x14ac:dyDescent="0.25">
      <c r="A256" s="332" t="s">
        <v>676</v>
      </c>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2">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2">
      <c r="A258" s="338" t="s">
        <v>276</v>
      </c>
      <c r="B258" s="90"/>
      <c r="C258" s="90"/>
      <c r="D258" s="91"/>
      <c r="E258" s="319" t="s">
        <v>612</v>
      </c>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2">
      <c r="A259" s="256" t="s">
        <v>275</v>
      </c>
      <c r="B259" s="256"/>
      <c r="C259" s="256"/>
      <c r="D259" s="256"/>
      <c r="E259" s="319" t="s">
        <v>612</v>
      </c>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2">
      <c r="A260" s="256" t="s">
        <v>274</v>
      </c>
      <c r="B260" s="256"/>
      <c r="C260" s="256"/>
      <c r="D260" s="256"/>
      <c r="E260" s="319" t="s">
        <v>612</v>
      </c>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2">
      <c r="A261" s="256" t="s">
        <v>273</v>
      </c>
      <c r="B261" s="256"/>
      <c r="C261" s="256"/>
      <c r="D261" s="256"/>
      <c r="E261" s="319" t="s">
        <v>612</v>
      </c>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2">
      <c r="A262" s="256" t="s">
        <v>272</v>
      </c>
      <c r="B262" s="256"/>
      <c r="C262" s="256"/>
      <c r="D262" s="256"/>
      <c r="E262" s="319" t="s">
        <v>612</v>
      </c>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2">
      <c r="A263" s="256" t="s">
        <v>271</v>
      </c>
      <c r="B263" s="256"/>
      <c r="C263" s="256"/>
      <c r="D263" s="256"/>
      <c r="E263" s="319" t="s">
        <v>612</v>
      </c>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2">
      <c r="A264" s="256" t="s">
        <v>270</v>
      </c>
      <c r="B264" s="256"/>
      <c r="C264" s="256"/>
      <c r="D264" s="256"/>
      <c r="E264" s="319" t="s">
        <v>632</v>
      </c>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2">
      <c r="A265" s="256" t="s">
        <v>269</v>
      </c>
      <c r="B265" s="256"/>
      <c r="C265" s="256"/>
      <c r="D265" s="256"/>
      <c r="E265" s="319" t="s">
        <v>633</v>
      </c>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2">
      <c r="A266" s="256" t="s">
        <v>415</v>
      </c>
      <c r="B266" s="256"/>
      <c r="C266" s="256"/>
      <c r="D266" s="256"/>
      <c r="E266" s="100" t="s">
        <v>605</v>
      </c>
      <c r="F266" s="86"/>
      <c r="G266" s="86"/>
      <c r="H266" s="77" t="str">
        <f>IF(E266="","","-")</f>
        <v>-</v>
      </c>
      <c r="I266" s="86"/>
      <c r="J266" s="86"/>
      <c r="K266" s="77" t="str">
        <f>IF(I266="","","-")</f>
        <v/>
      </c>
      <c r="L266" s="101">
        <v>194</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2">
      <c r="A267" s="256" t="s">
        <v>593</v>
      </c>
      <c r="B267" s="256"/>
      <c r="C267" s="256"/>
      <c r="D267" s="256"/>
      <c r="E267" s="100" t="s">
        <v>605</v>
      </c>
      <c r="F267" s="86"/>
      <c r="G267" s="86"/>
      <c r="H267" s="77"/>
      <c r="I267" s="86"/>
      <c r="J267" s="86"/>
      <c r="K267" s="77"/>
      <c r="L267" s="101">
        <v>199</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2">
      <c r="A268" s="256" t="s">
        <v>383</v>
      </c>
      <c r="B268" s="256"/>
      <c r="C268" s="256"/>
      <c r="D268" s="256"/>
      <c r="E268" s="84">
        <v>2021</v>
      </c>
      <c r="F268" s="85"/>
      <c r="G268" s="86" t="s">
        <v>604</v>
      </c>
      <c r="H268" s="86"/>
      <c r="I268" s="86"/>
      <c r="J268" s="85">
        <v>20</v>
      </c>
      <c r="K268" s="85"/>
      <c r="L268" s="101">
        <v>205</v>
      </c>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4" customHeight="1" x14ac:dyDescent="0.2">
      <c r="A269" s="307" t="s">
        <v>263</v>
      </c>
      <c r="B269" s="308"/>
      <c r="C269" s="308"/>
      <c r="D269" s="308"/>
      <c r="E269" s="308"/>
      <c r="F269" s="309"/>
      <c r="G269" s="64" t="s">
        <v>595</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4" customHeight="1" x14ac:dyDescent="0.2">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4" customHeight="1" x14ac:dyDescent="0.2">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4" customHeight="1" x14ac:dyDescent="0.2">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2">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4" customHeight="1" x14ac:dyDescent="0.2">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4" customHeight="1" x14ac:dyDescent="0.2">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2">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4" customHeight="1" x14ac:dyDescent="0.2">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4" customHeight="1" x14ac:dyDescent="0.2">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4" customHeight="1" x14ac:dyDescent="0.2">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4" customHeight="1" x14ac:dyDescent="0.2">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4" customHeight="1" x14ac:dyDescent="0.2">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2">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4" customHeight="1" x14ac:dyDescent="0.2">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4" hidden="1" customHeight="1" x14ac:dyDescent="0.2">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4" hidden="1" customHeight="1" x14ac:dyDescent="0.2">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2">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2">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2">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2">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649999999999999" hidden="1" customHeight="1" x14ac:dyDescent="0.2">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2">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2">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5">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2">
      <c r="A308" s="313" t="s">
        <v>265</v>
      </c>
      <c r="B308" s="314"/>
      <c r="C308" s="314"/>
      <c r="D308" s="314"/>
      <c r="E308" s="314"/>
      <c r="F308" s="315"/>
      <c r="G308" s="294" t="s">
        <v>661</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675</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2">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2">
      <c r="A310" s="316"/>
      <c r="B310" s="317"/>
      <c r="C310" s="317"/>
      <c r="D310" s="317"/>
      <c r="E310" s="317"/>
      <c r="F310" s="318"/>
      <c r="G310" s="284" t="s">
        <v>662</v>
      </c>
      <c r="H310" s="285"/>
      <c r="I310" s="285"/>
      <c r="J310" s="285"/>
      <c r="K310" s="286"/>
      <c r="L310" s="287" t="s">
        <v>666</v>
      </c>
      <c r="M310" s="288"/>
      <c r="N310" s="288"/>
      <c r="O310" s="288"/>
      <c r="P310" s="288"/>
      <c r="Q310" s="288"/>
      <c r="R310" s="288"/>
      <c r="S310" s="288"/>
      <c r="T310" s="288"/>
      <c r="U310" s="288"/>
      <c r="V310" s="288"/>
      <c r="W310" s="288"/>
      <c r="X310" s="289"/>
      <c r="Y310" s="290">
        <v>5.9</v>
      </c>
      <c r="Z310" s="291"/>
      <c r="AA310" s="291"/>
      <c r="AB310" s="292"/>
      <c r="AC310" s="284"/>
      <c r="AD310" s="285"/>
      <c r="AE310" s="285"/>
      <c r="AF310" s="285"/>
      <c r="AG310" s="286"/>
      <c r="AH310" s="287"/>
      <c r="AI310" s="288"/>
      <c r="AJ310" s="288"/>
      <c r="AK310" s="288"/>
      <c r="AL310" s="288"/>
      <c r="AM310" s="288"/>
      <c r="AN310" s="288"/>
      <c r="AO310" s="288"/>
      <c r="AP310" s="288"/>
      <c r="AQ310" s="288"/>
      <c r="AR310" s="288"/>
      <c r="AS310" s="288"/>
      <c r="AT310" s="289"/>
      <c r="AU310" s="290"/>
      <c r="AV310" s="291"/>
      <c r="AW310" s="291"/>
      <c r="AX310" s="293"/>
    </row>
    <row r="311" spans="1:50" ht="24.75" customHeight="1" x14ac:dyDescent="0.2">
      <c r="A311" s="316"/>
      <c r="B311" s="317"/>
      <c r="C311" s="317"/>
      <c r="D311" s="317"/>
      <c r="E311" s="317"/>
      <c r="F311" s="318"/>
      <c r="G311" s="274" t="s">
        <v>663</v>
      </c>
      <c r="H311" s="275"/>
      <c r="I311" s="275"/>
      <c r="J311" s="275"/>
      <c r="K311" s="276"/>
      <c r="L311" s="277" t="s">
        <v>671</v>
      </c>
      <c r="M311" s="278"/>
      <c r="N311" s="278"/>
      <c r="O311" s="278"/>
      <c r="P311" s="278"/>
      <c r="Q311" s="278"/>
      <c r="R311" s="278"/>
      <c r="S311" s="278"/>
      <c r="T311" s="278"/>
      <c r="U311" s="278"/>
      <c r="V311" s="278"/>
      <c r="W311" s="278"/>
      <c r="X311" s="279"/>
      <c r="Y311" s="280">
        <v>0.6</v>
      </c>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customHeight="1" x14ac:dyDescent="0.2">
      <c r="A312" s="316"/>
      <c r="B312" s="317"/>
      <c r="C312" s="317"/>
      <c r="D312" s="317"/>
      <c r="E312" s="317"/>
      <c r="F312" s="318"/>
      <c r="G312" s="274" t="s">
        <v>664</v>
      </c>
      <c r="H312" s="275"/>
      <c r="I312" s="275"/>
      <c r="J312" s="275"/>
      <c r="K312" s="276"/>
      <c r="L312" s="277" t="s">
        <v>672</v>
      </c>
      <c r="M312" s="278"/>
      <c r="N312" s="278"/>
      <c r="O312" s="278"/>
      <c r="P312" s="278"/>
      <c r="Q312" s="278"/>
      <c r="R312" s="278"/>
      <c r="S312" s="278"/>
      <c r="T312" s="278"/>
      <c r="U312" s="278"/>
      <c r="V312" s="278"/>
      <c r="W312" s="278"/>
      <c r="X312" s="279"/>
      <c r="Y312" s="280">
        <v>0.2</v>
      </c>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customHeight="1" x14ac:dyDescent="0.2">
      <c r="A313" s="316"/>
      <c r="B313" s="317"/>
      <c r="C313" s="317"/>
      <c r="D313" s="317"/>
      <c r="E313" s="317"/>
      <c r="F313" s="318"/>
      <c r="G313" s="274" t="s">
        <v>665</v>
      </c>
      <c r="H313" s="275"/>
      <c r="I313" s="275"/>
      <c r="J313" s="275"/>
      <c r="K313" s="276"/>
      <c r="L313" s="277" t="s">
        <v>673</v>
      </c>
      <c r="M313" s="278"/>
      <c r="N313" s="278"/>
      <c r="O313" s="278"/>
      <c r="P313" s="278"/>
      <c r="Q313" s="278"/>
      <c r="R313" s="278"/>
      <c r="S313" s="278"/>
      <c r="T313" s="278"/>
      <c r="U313" s="278"/>
      <c r="V313" s="278"/>
      <c r="W313" s="278"/>
      <c r="X313" s="279"/>
      <c r="Y313" s="280">
        <v>32</v>
      </c>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hidden="1" customHeight="1" x14ac:dyDescent="0.2">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2">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2">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2">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2">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customHeight="1" x14ac:dyDescent="0.2">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x14ac:dyDescent="0.2">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38.700000000000003</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0</v>
      </c>
      <c r="AV320" s="271"/>
      <c r="AW320" s="271"/>
      <c r="AX320" s="273"/>
    </row>
    <row r="321" spans="1:51" ht="24.75" hidden="1" customHeight="1" x14ac:dyDescent="0.2">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2">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2">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2">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2">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2">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2">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2">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2">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2">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2">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2">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5">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2">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2">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2">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2">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2">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2">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2">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2">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2">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2">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2">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2">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5">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2">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2">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2">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2">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2">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2">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2">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2">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2">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2">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2">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2">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2">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customHeight="1" thickBot="1" x14ac:dyDescent="0.25">
      <c r="A360" s="260" t="s">
        <v>576</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248</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2">
      <c r="A366" s="230">
        <v>1</v>
      </c>
      <c r="B366" s="230">
        <v>1</v>
      </c>
      <c r="C366" s="252" t="s">
        <v>684</v>
      </c>
      <c r="D366" s="251"/>
      <c r="E366" s="251"/>
      <c r="F366" s="251"/>
      <c r="G366" s="251"/>
      <c r="H366" s="251"/>
      <c r="I366" s="251"/>
      <c r="J366" s="233">
        <v>6010505001148</v>
      </c>
      <c r="K366" s="234"/>
      <c r="L366" s="234"/>
      <c r="M366" s="234"/>
      <c r="N366" s="234"/>
      <c r="O366" s="234"/>
      <c r="P366" s="245" t="s">
        <v>670</v>
      </c>
      <c r="Q366" s="235"/>
      <c r="R366" s="235"/>
      <c r="S366" s="235"/>
      <c r="T366" s="235"/>
      <c r="U366" s="235"/>
      <c r="V366" s="235"/>
      <c r="W366" s="235"/>
      <c r="X366" s="235"/>
      <c r="Y366" s="236">
        <v>38.700000000000003</v>
      </c>
      <c r="Z366" s="237"/>
      <c r="AA366" s="237"/>
      <c r="AB366" s="238"/>
      <c r="AC366" s="222" t="s">
        <v>257</v>
      </c>
      <c r="AD366" s="223"/>
      <c r="AE366" s="223"/>
      <c r="AF366" s="223"/>
      <c r="AG366" s="223"/>
      <c r="AH366" s="253" t="s">
        <v>638</v>
      </c>
      <c r="AI366" s="254"/>
      <c r="AJ366" s="254"/>
      <c r="AK366" s="254"/>
      <c r="AL366" s="226" t="s">
        <v>638</v>
      </c>
      <c r="AM366" s="227"/>
      <c r="AN366" s="227"/>
      <c r="AO366" s="228"/>
      <c r="AP366" s="229" t="s">
        <v>660</v>
      </c>
      <c r="AQ366" s="229"/>
      <c r="AR366" s="229"/>
      <c r="AS366" s="229"/>
      <c r="AT366" s="229"/>
      <c r="AU366" s="229"/>
      <c r="AV366" s="229"/>
      <c r="AW366" s="229"/>
      <c r="AX366" s="229"/>
    </row>
    <row r="367" spans="1:51" ht="30" customHeight="1" x14ac:dyDescent="0.2">
      <c r="A367" s="230">
        <v>2</v>
      </c>
      <c r="B367" s="230">
        <v>1</v>
      </c>
      <c r="C367" s="252" t="s">
        <v>684</v>
      </c>
      <c r="D367" s="251"/>
      <c r="E367" s="251"/>
      <c r="F367" s="251"/>
      <c r="G367" s="251"/>
      <c r="H367" s="251"/>
      <c r="I367" s="251"/>
      <c r="J367" s="233">
        <v>6010505001148</v>
      </c>
      <c r="K367" s="234"/>
      <c r="L367" s="234"/>
      <c r="M367" s="234"/>
      <c r="N367" s="234"/>
      <c r="O367" s="234"/>
      <c r="P367" s="245" t="s">
        <v>667</v>
      </c>
      <c r="Q367" s="235"/>
      <c r="R367" s="235"/>
      <c r="S367" s="235"/>
      <c r="T367" s="235"/>
      <c r="U367" s="235"/>
      <c r="V367" s="235"/>
      <c r="W367" s="235"/>
      <c r="X367" s="235"/>
      <c r="Y367" s="236">
        <v>32.200000000000003</v>
      </c>
      <c r="Z367" s="237"/>
      <c r="AA367" s="237"/>
      <c r="AB367" s="238"/>
      <c r="AC367" s="222" t="s">
        <v>257</v>
      </c>
      <c r="AD367" s="223"/>
      <c r="AE367" s="223"/>
      <c r="AF367" s="223"/>
      <c r="AG367" s="223"/>
      <c r="AH367" s="253" t="s">
        <v>668</v>
      </c>
      <c r="AI367" s="254"/>
      <c r="AJ367" s="254"/>
      <c r="AK367" s="254"/>
      <c r="AL367" s="226" t="s">
        <v>669</v>
      </c>
      <c r="AM367" s="227"/>
      <c r="AN367" s="227"/>
      <c r="AO367" s="228"/>
      <c r="AP367" s="229" t="s">
        <v>669</v>
      </c>
      <c r="AQ367" s="229"/>
      <c r="AR367" s="229"/>
      <c r="AS367" s="229"/>
      <c r="AT367" s="229"/>
      <c r="AU367" s="229"/>
      <c r="AV367" s="229"/>
      <c r="AW367" s="229"/>
      <c r="AX367" s="229"/>
      <c r="AY367">
        <f>COUNTA($C$367)</f>
        <v>1</v>
      </c>
    </row>
    <row r="368" spans="1:51" ht="30" hidden="1" customHeight="1" x14ac:dyDescent="0.2">
      <c r="A368" s="230">
        <v>3</v>
      </c>
      <c r="B368" s="230">
        <v>1</v>
      </c>
      <c r="C368" s="252"/>
      <c r="D368" s="251"/>
      <c r="E368" s="251"/>
      <c r="F368" s="251"/>
      <c r="G368" s="251"/>
      <c r="H368" s="251"/>
      <c r="I368" s="251"/>
      <c r="J368" s="233"/>
      <c r="K368" s="234"/>
      <c r="L368" s="234"/>
      <c r="M368" s="234"/>
      <c r="N368" s="234"/>
      <c r="O368" s="234"/>
      <c r="P368" s="245"/>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2">
      <c r="A369" s="230">
        <v>4</v>
      </c>
      <c r="B369" s="230">
        <v>1</v>
      </c>
      <c r="C369" s="252"/>
      <c r="D369" s="251"/>
      <c r="E369" s="251"/>
      <c r="F369" s="251"/>
      <c r="G369" s="251"/>
      <c r="H369" s="251"/>
      <c r="I369" s="251"/>
      <c r="J369" s="233"/>
      <c r="K369" s="234"/>
      <c r="L369" s="234"/>
      <c r="M369" s="234"/>
      <c r="N369" s="234"/>
      <c r="O369" s="234"/>
      <c r="P369" s="245"/>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2">
      <c r="A370" s="230">
        <v>5</v>
      </c>
      <c r="B370" s="230">
        <v>1</v>
      </c>
      <c r="C370" s="252"/>
      <c r="D370" s="251"/>
      <c r="E370" s="251"/>
      <c r="F370" s="251"/>
      <c r="G370" s="251"/>
      <c r="H370" s="251"/>
      <c r="I370" s="251"/>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2">
      <c r="A371" s="230">
        <v>6</v>
      </c>
      <c r="B371" s="230">
        <v>1</v>
      </c>
      <c r="C371" s="252"/>
      <c r="D371" s="251"/>
      <c r="E371" s="251"/>
      <c r="F371" s="251"/>
      <c r="G371" s="251"/>
      <c r="H371" s="251"/>
      <c r="I371" s="251"/>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2">
      <c r="A372" s="230">
        <v>7</v>
      </c>
      <c r="B372" s="230">
        <v>1</v>
      </c>
      <c r="C372" s="252"/>
      <c r="D372" s="251"/>
      <c r="E372" s="251"/>
      <c r="F372" s="251"/>
      <c r="G372" s="251"/>
      <c r="H372" s="251"/>
      <c r="I372" s="251"/>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2">
      <c r="A373" s="230">
        <v>8</v>
      </c>
      <c r="B373" s="230">
        <v>1</v>
      </c>
      <c r="C373" s="251"/>
      <c r="D373" s="251"/>
      <c r="E373" s="251"/>
      <c r="F373" s="251"/>
      <c r="G373" s="251"/>
      <c r="H373" s="251"/>
      <c r="I373" s="251"/>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2">
      <c r="A374" s="230">
        <v>9</v>
      </c>
      <c r="B374" s="230">
        <v>1</v>
      </c>
      <c r="C374" s="251"/>
      <c r="D374" s="251"/>
      <c r="E374" s="251"/>
      <c r="F374" s="251"/>
      <c r="G374" s="251"/>
      <c r="H374" s="251"/>
      <c r="I374" s="251"/>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2">
      <c r="A375" s="230">
        <v>10</v>
      </c>
      <c r="B375" s="230">
        <v>1</v>
      </c>
      <c r="C375" s="251"/>
      <c r="D375" s="251"/>
      <c r="E375" s="251"/>
      <c r="F375" s="251"/>
      <c r="G375" s="251"/>
      <c r="H375" s="251"/>
      <c r="I375" s="251"/>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2">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2">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2">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2">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2">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2">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2">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2">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2">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2">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2">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2">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2">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2">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2">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2">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2">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2">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2">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2">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2">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248</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40" hidden="1" customHeight="1" x14ac:dyDescent="0.2">
      <c r="A399" s="230">
        <v>1</v>
      </c>
      <c r="B399" s="230">
        <v>1</v>
      </c>
      <c r="C399" s="252"/>
      <c r="D399" s="251"/>
      <c r="E399" s="251"/>
      <c r="F399" s="251"/>
      <c r="G399" s="251"/>
      <c r="H399" s="251"/>
      <c r="I399" s="251"/>
      <c r="J399" s="233"/>
      <c r="K399" s="234"/>
      <c r="L399" s="234"/>
      <c r="M399" s="234"/>
      <c r="N399" s="234"/>
      <c r="O399" s="234"/>
      <c r="P399" s="24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2">
      <c r="A400" s="230">
        <v>2</v>
      </c>
      <c r="B400" s="230">
        <v>1</v>
      </c>
      <c r="C400" s="252"/>
      <c r="D400" s="251"/>
      <c r="E400" s="251"/>
      <c r="F400" s="251"/>
      <c r="G400" s="251"/>
      <c r="H400" s="251"/>
      <c r="I400" s="251"/>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2">
      <c r="A401" s="230">
        <v>3</v>
      </c>
      <c r="B401" s="230">
        <v>1</v>
      </c>
      <c r="C401" s="252"/>
      <c r="D401" s="251"/>
      <c r="E401" s="251"/>
      <c r="F401" s="251"/>
      <c r="G401" s="251"/>
      <c r="H401" s="251"/>
      <c r="I401" s="251"/>
      <c r="J401" s="233"/>
      <c r="K401" s="234"/>
      <c r="L401" s="234"/>
      <c r="M401" s="234"/>
      <c r="N401" s="234"/>
      <c r="O401" s="234"/>
      <c r="P401" s="245"/>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2">
      <c r="A402" s="230">
        <v>4</v>
      </c>
      <c r="B402" s="230">
        <v>1</v>
      </c>
      <c r="C402" s="252"/>
      <c r="D402" s="251"/>
      <c r="E402" s="251"/>
      <c r="F402" s="251"/>
      <c r="G402" s="251"/>
      <c r="H402" s="251"/>
      <c r="I402" s="251"/>
      <c r="J402" s="233"/>
      <c r="K402" s="234"/>
      <c r="L402" s="234"/>
      <c r="M402" s="234"/>
      <c r="N402" s="234"/>
      <c r="O402" s="234"/>
      <c r="P402" s="245"/>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2">
      <c r="A403" s="230">
        <v>5</v>
      </c>
      <c r="B403" s="230">
        <v>1</v>
      </c>
      <c r="C403" s="251"/>
      <c r="D403" s="251"/>
      <c r="E403" s="251"/>
      <c r="F403" s="251"/>
      <c r="G403" s="251"/>
      <c r="H403" s="251"/>
      <c r="I403" s="251"/>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2">
      <c r="A404" s="230">
        <v>6</v>
      </c>
      <c r="B404" s="230">
        <v>1</v>
      </c>
      <c r="C404" s="251"/>
      <c r="D404" s="251"/>
      <c r="E404" s="251"/>
      <c r="F404" s="251"/>
      <c r="G404" s="251"/>
      <c r="H404" s="251"/>
      <c r="I404" s="251"/>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2">
      <c r="A405" s="230">
        <v>7</v>
      </c>
      <c r="B405" s="230">
        <v>1</v>
      </c>
      <c r="C405" s="251"/>
      <c r="D405" s="251"/>
      <c r="E405" s="251"/>
      <c r="F405" s="251"/>
      <c r="G405" s="251"/>
      <c r="H405" s="251"/>
      <c r="I405" s="251"/>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2">
      <c r="A406" s="230">
        <v>8</v>
      </c>
      <c r="B406" s="230">
        <v>1</v>
      </c>
      <c r="C406" s="251"/>
      <c r="D406" s="251"/>
      <c r="E406" s="251"/>
      <c r="F406" s="251"/>
      <c r="G406" s="251"/>
      <c r="H406" s="251"/>
      <c r="I406" s="251"/>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2">
      <c r="A407" s="230">
        <v>9</v>
      </c>
      <c r="B407" s="230">
        <v>1</v>
      </c>
      <c r="C407" s="251"/>
      <c r="D407" s="251"/>
      <c r="E407" s="251"/>
      <c r="F407" s="251"/>
      <c r="G407" s="251"/>
      <c r="H407" s="251"/>
      <c r="I407" s="251"/>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2">
      <c r="A408" s="230">
        <v>10</v>
      </c>
      <c r="B408" s="230">
        <v>1</v>
      </c>
      <c r="C408" s="251"/>
      <c r="D408" s="251"/>
      <c r="E408" s="251"/>
      <c r="F408" s="251"/>
      <c r="G408" s="251"/>
      <c r="H408" s="251"/>
      <c r="I408" s="25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2">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2">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2">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2">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2">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2">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2">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2">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2">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2">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2">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2">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2">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2">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2">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2">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2">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2">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2">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7.5" hidden="1" customHeight="1" x14ac:dyDescent="0.2">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2">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2">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248</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2">
      <c r="A432" s="230">
        <v>1</v>
      </c>
      <c r="B432" s="230">
        <v>1</v>
      </c>
      <c r="C432" s="252"/>
      <c r="D432" s="251"/>
      <c r="E432" s="251"/>
      <c r="F432" s="251"/>
      <c r="G432" s="251"/>
      <c r="H432" s="251"/>
      <c r="I432" s="251"/>
      <c r="J432" s="233"/>
      <c r="K432" s="234"/>
      <c r="L432" s="234"/>
      <c r="M432" s="234"/>
      <c r="N432" s="234"/>
      <c r="O432" s="234"/>
      <c r="P432" s="24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2">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2">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2">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2">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2">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2">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2">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2">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2">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2">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2">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2">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2">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2">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2">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2">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2">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2">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2">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2">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2">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2">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2">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2">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2">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2">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2">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2">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2">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2">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248</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2">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2">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2">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2">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2">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2">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2">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2">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2">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2">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2">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2">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2">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2">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2">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2">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2">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2">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2">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2">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2">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2">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2">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2">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2">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2">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2">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2">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2">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2">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2">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248</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2">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2">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2">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2">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2">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2">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2">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2">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2">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2">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2">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2">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2">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2">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2">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2">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2">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2">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2">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2">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2">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2">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2">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2">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2">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2">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2">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2">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2">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2">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2">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248</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2">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2">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2">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2">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2">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2">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2">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2">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2">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2">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2">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2">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2">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2">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2">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2">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2">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2">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2">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2">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2">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2">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2">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2">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2">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2">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2">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2">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2">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2">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2">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248</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2">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2">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2">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2">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2">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2">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2">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2">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2">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2">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2">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2">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2">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2">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2">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2">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2">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2">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2">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2">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2">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2">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2">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2">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2">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2">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2">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2">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2">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2">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248</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2">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2">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2">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2">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2">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2">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2">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2">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2">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2">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2">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2">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2">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2">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2">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2">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2">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2">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2">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2">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2">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2">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2">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2">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2">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2">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2">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2">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2">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2">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customHeight="1" x14ac:dyDescent="0.2">
      <c r="A627" s="246" t="s">
        <v>577</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24.75"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2">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2">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2">
      <c r="A631" s="230">
        <v>1</v>
      </c>
      <c r="B631" s="230">
        <v>1</v>
      </c>
      <c r="C631" s="231"/>
      <c r="D631" s="231"/>
      <c r="E631" s="240" t="s">
        <v>283</v>
      </c>
      <c r="F631" s="232"/>
      <c r="G631" s="232"/>
      <c r="H631" s="232"/>
      <c r="I631" s="232"/>
      <c r="J631" s="233" t="s">
        <v>283</v>
      </c>
      <c r="K631" s="234"/>
      <c r="L631" s="234"/>
      <c r="M631" s="234"/>
      <c r="N631" s="234"/>
      <c r="O631" s="234"/>
      <c r="P631" s="245" t="s">
        <v>283</v>
      </c>
      <c r="Q631" s="235"/>
      <c r="R631" s="235"/>
      <c r="S631" s="235"/>
      <c r="T631" s="235"/>
      <c r="U631" s="235"/>
      <c r="V631" s="235"/>
      <c r="W631" s="235"/>
      <c r="X631" s="235"/>
      <c r="Y631" s="236" t="s">
        <v>283</v>
      </c>
      <c r="Z631" s="237"/>
      <c r="AA631" s="237"/>
      <c r="AB631" s="238"/>
      <c r="AC631" s="222"/>
      <c r="AD631" s="223"/>
      <c r="AE631" s="223"/>
      <c r="AF631" s="223"/>
      <c r="AG631" s="223"/>
      <c r="AH631" s="224" t="s">
        <v>283</v>
      </c>
      <c r="AI631" s="225"/>
      <c r="AJ631" s="225"/>
      <c r="AK631" s="225"/>
      <c r="AL631" s="226" t="s">
        <v>283</v>
      </c>
      <c r="AM631" s="227"/>
      <c r="AN631" s="227"/>
      <c r="AO631" s="228"/>
      <c r="AP631" s="229" t="s">
        <v>283</v>
      </c>
      <c r="AQ631" s="229"/>
      <c r="AR631" s="229"/>
      <c r="AS631" s="229"/>
      <c r="AT631" s="229"/>
      <c r="AU631" s="229"/>
      <c r="AV631" s="229"/>
      <c r="AW631" s="229"/>
      <c r="AX631" s="229"/>
    </row>
    <row r="632" spans="1:51" ht="30" hidden="1" customHeight="1" x14ac:dyDescent="0.2">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2">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2">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2">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2">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2">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2">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2">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2">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2">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2">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2">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2">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2">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2">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2">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2">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2">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2">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2">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2">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2">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2">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2">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2">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2">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2">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2">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2">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5:AX15 P13:AX13 P16:AQ17">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36" max="49" man="1"/>
    <brk id="228" max="49" man="1"/>
    <brk id="268"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08984375" style="33" customWidth="1"/>
    <col min="29" max="29" width="24.08984375" style="33" bestFit="1" customWidth="1"/>
    <col min="30" max="30" width="3.90625" style="33" customWidth="1"/>
    <col min="31" max="31" width="33.9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416</v>
      </c>
      <c r="AA1" s="29" t="s">
        <v>77</v>
      </c>
      <c r="AB1" s="29" t="s">
        <v>417</v>
      </c>
      <c r="AC1" s="29" t="s">
        <v>31</v>
      </c>
      <c r="AD1" s="28"/>
      <c r="AE1" s="29" t="s">
        <v>43</v>
      </c>
      <c r="AF1" s="30"/>
      <c r="AG1" s="42" t="s">
        <v>180</v>
      </c>
      <c r="AI1" s="42" t="s">
        <v>183</v>
      </c>
      <c r="AK1" s="42" t="s">
        <v>188</v>
      </c>
      <c r="AM1" s="63"/>
      <c r="AN1" s="63"/>
      <c r="AP1" s="28" t="s">
        <v>241</v>
      </c>
    </row>
    <row r="2" spans="1:42" ht="13.5" customHeight="1" x14ac:dyDescent="0.2">
      <c r="A2" s="14" t="s">
        <v>80</v>
      </c>
      <c r="B2" s="15"/>
      <c r="C2" s="13" t="str">
        <f>IF(B2="","",A2)</f>
        <v/>
      </c>
      <c r="D2" s="13" t="str">
        <f>IF(C2="","",IF(D1&lt;&gt;"",CONCATENATE(D1,"、",C2),C2))</f>
        <v/>
      </c>
      <c r="F2" s="12" t="s">
        <v>67</v>
      </c>
      <c r="G2" s="17" t="s">
        <v>634</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286</v>
      </c>
      <c r="AB2" s="71" t="s">
        <v>511</v>
      </c>
      <c r="AC2" s="72" t="s">
        <v>129</v>
      </c>
      <c r="AD2" s="28"/>
      <c r="AE2" s="34" t="s">
        <v>161</v>
      </c>
      <c r="AF2" s="30"/>
      <c r="AG2" s="44" t="s">
        <v>252</v>
      </c>
      <c r="AI2" s="42" t="s">
        <v>283</v>
      </c>
      <c r="AK2" s="42" t="s">
        <v>189</v>
      </c>
      <c r="AM2" s="63"/>
      <c r="AN2" s="63"/>
      <c r="AP2" s="44" t="s">
        <v>252</v>
      </c>
    </row>
    <row r="3" spans="1:42" ht="13.5" customHeight="1" x14ac:dyDescent="0.2">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634</v>
      </c>
      <c r="R3" s="13" t="str">
        <f t="shared" ref="R3:R8" si="3">IF(Q3="","",P3)</f>
        <v>委託・請負</v>
      </c>
      <c r="S3" s="13" t="str">
        <f t="shared" ref="S3:S8" si="4">IF(R3="",S2,IF(S2&lt;&gt;"",CONCATENATE(S2,"、",R3),R3))</f>
        <v>委託・請負</v>
      </c>
      <c r="T3" s="13"/>
      <c r="U3" s="32" t="s">
        <v>542</v>
      </c>
      <c r="W3" s="32" t="s">
        <v>140</v>
      </c>
      <c r="Y3" s="32" t="s">
        <v>64</v>
      </c>
      <c r="Z3" s="32" t="s">
        <v>418</v>
      </c>
      <c r="AA3" s="71" t="s">
        <v>384</v>
      </c>
      <c r="AB3" s="71" t="s">
        <v>512</v>
      </c>
      <c r="AC3" s="72" t="s">
        <v>130</v>
      </c>
      <c r="AD3" s="28"/>
      <c r="AE3" s="34" t="s">
        <v>162</v>
      </c>
      <c r="AF3" s="30"/>
      <c r="AG3" s="44" t="s">
        <v>253</v>
      </c>
      <c r="AI3" s="42" t="s">
        <v>182</v>
      </c>
      <c r="AK3" s="42" t="str">
        <f>CHAR(CODE(AK2)+1)</f>
        <v>B</v>
      </c>
      <c r="AM3" s="63"/>
      <c r="AN3" s="63"/>
      <c r="AP3" s="44" t="s">
        <v>253</v>
      </c>
    </row>
    <row r="4" spans="1:42" ht="13.5" customHeight="1" x14ac:dyDescent="0.2">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601</v>
      </c>
      <c r="W4" s="32" t="s">
        <v>141</v>
      </c>
      <c r="Y4" s="32" t="s">
        <v>291</v>
      </c>
      <c r="Z4" s="32" t="s">
        <v>419</v>
      </c>
      <c r="AA4" s="71" t="s">
        <v>385</v>
      </c>
      <c r="AB4" s="71" t="s">
        <v>513</v>
      </c>
      <c r="AC4" s="71" t="s">
        <v>131</v>
      </c>
      <c r="AD4" s="28"/>
      <c r="AE4" s="34" t="s">
        <v>163</v>
      </c>
      <c r="AF4" s="30"/>
      <c r="AG4" s="44" t="s">
        <v>254</v>
      </c>
      <c r="AI4" s="42" t="s">
        <v>184</v>
      </c>
      <c r="AK4" s="42" t="str">
        <f t="shared" ref="AK4:AK49" si="7">CHAR(CODE(AK3)+1)</f>
        <v>C</v>
      </c>
      <c r="AM4" s="63"/>
      <c r="AN4" s="63"/>
      <c r="AP4" s="44" t="s">
        <v>254</v>
      </c>
    </row>
    <row r="5" spans="1:42" ht="13.5" customHeight="1" x14ac:dyDescent="0.2">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566</v>
      </c>
      <c r="Y5" s="32" t="s">
        <v>292</v>
      </c>
      <c r="Z5" s="32" t="s">
        <v>420</v>
      </c>
      <c r="AA5" s="71" t="s">
        <v>386</v>
      </c>
      <c r="AB5" s="71" t="s">
        <v>514</v>
      </c>
      <c r="AC5" s="71" t="s">
        <v>164</v>
      </c>
      <c r="AD5" s="31"/>
      <c r="AE5" s="34" t="s">
        <v>264</v>
      </c>
      <c r="AF5" s="30"/>
      <c r="AG5" s="44" t="s">
        <v>255</v>
      </c>
      <c r="AI5" s="42" t="s">
        <v>289</v>
      </c>
      <c r="AK5" s="42" t="str">
        <f t="shared" si="7"/>
        <v>D</v>
      </c>
      <c r="AP5" s="44" t="s">
        <v>255</v>
      </c>
    </row>
    <row r="6" spans="1:42" ht="13.5" customHeight="1" x14ac:dyDescent="0.2">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266</v>
      </c>
      <c r="W6" s="32" t="s">
        <v>568</v>
      </c>
      <c r="Y6" s="32" t="s">
        <v>293</v>
      </c>
      <c r="Z6" s="32" t="s">
        <v>421</v>
      </c>
      <c r="AA6" s="71" t="s">
        <v>387</v>
      </c>
      <c r="AB6" s="71" t="s">
        <v>515</v>
      </c>
      <c r="AC6" s="71" t="s">
        <v>132</v>
      </c>
      <c r="AD6" s="31"/>
      <c r="AE6" s="34" t="s">
        <v>262</v>
      </c>
      <c r="AF6" s="30"/>
      <c r="AG6" s="44" t="s">
        <v>256</v>
      </c>
      <c r="AI6" s="42" t="s">
        <v>290</v>
      </c>
      <c r="AK6" s="42" t="str">
        <f>CHAR(CODE(AK5)+1)</f>
        <v>E</v>
      </c>
      <c r="AP6" s="44" t="s">
        <v>256</v>
      </c>
    </row>
    <row r="7" spans="1:42" ht="13.5" customHeight="1" x14ac:dyDescent="0.2">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294</v>
      </c>
      <c r="Z7" s="32" t="s">
        <v>422</v>
      </c>
      <c r="AA7" s="71" t="s">
        <v>388</v>
      </c>
      <c r="AB7" s="71" t="s">
        <v>516</v>
      </c>
      <c r="AC7" s="31"/>
      <c r="AD7" s="31"/>
      <c r="AE7" s="32" t="s">
        <v>132</v>
      </c>
      <c r="AF7" s="30"/>
      <c r="AG7" s="44" t="s">
        <v>257</v>
      </c>
      <c r="AH7" s="66"/>
      <c r="AI7" s="44" t="s">
        <v>279</v>
      </c>
      <c r="AK7" s="42" t="str">
        <f>CHAR(CODE(AK6)+1)</f>
        <v>F</v>
      </c>
      <c r="AP7" s="44" t="s">
        <v>257</v>
      </c>
    </row>
    <row r="8" spans="1:42" ht="13.5" customHeight="1" x14ac:dyDescent="0.2">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287</v>
      </c>
      <c r="W8" s="32" t="s">
        <v>143</v>
      </c>
      <c r="Y8" s="32" t="s">
        <v>295</v>
      </c>
      <c r="Z8" s="32" t="s">
        <v>423</v>
      </c>
      <c r="AA8" s="71" t="s">
        <v>389</v>
      </c>
      <c r="AB8" s="71" t="s">
        <v>517</v>
      </c>
      <c r="AC8" s="31"/>
      <c r="AD8" s="31"/>
      <c r="AE8" s="31"/>
      <c r="AF8" s="30"/>
      <c r="AG8" s="44" t="s">
        <v>258</v>
      </c>
      <c r="AI8" s="42" t="s">
        <v>280</v>
      </c>
      <c r="AK8" s="42" t="str">
        <f t="shared" si="7"/>
        <v>G</v>
      </c>
      <c r="AP8" s="44" t="s">
        <v>258</v>
      </c>
    </row>
    <row r="9" spans="1:42" ht="13.5" customHeight="1" x14ac:dyDescent="0.2">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288</v>
      </c>
      <c r="W9" s="32" t="s">
        <v>144</v>
      </c>
      <c r="Y9" s="32" t="s">
        <v>296</v>
      </c>
      <c r="Z9" s="32" t="s">
        <v>424</v>
      </c>
      <c r="AA9" s="71" t="s">
        <v>390</v>
      </c>
      <c r="AB9" s="71" t="s">
        <v>518</v>
      </c>
      <c r="AC9" s="31"/>
      <c r="AD9" s="31"/>
      <c r="AE9" s="31"/>
      <c r="AF9" s="30"/>
      <c r="AG9" s="44" t="s">
        <v>259</v>
      </c>
      <c r="AI9" s="62"/>
      <c r="AK9" s="42" t="str">
        <f t="shared" si="7"/>
        <v>H</v>
      </c>
      <c r="AP9" s="44" t="s">
        <v>259</v>
      </c>
    </row>
    <row r="10" spans="1:42" ht="13.5" customHeight="1" x14ac:dyDescent="0.2">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委託・請負</v>
      </c>
      <c r="Q10" s="19"/>
      <c r="T10" s="13"/>
      <c r="W10" s="32" t="s">
        <v>145</v>
      </c>
      <c r="Y10" s="32" t="s">
        <v>297</v>
      </c>
      <c r="Z10" s="32" t="s">
        <v>425</v>
      </c>
      <c r="AA10" s="71" t="s">
        <v>391</v>
      </c>
      <c r="AB10" s="71" t="s">
        <v>519</v>
      </c>
      <c r="AC10" s="31"/>
      <c r="AD10" s="31"/>
      <c r="AE10" s="31"/>
      <c r="AF10" s="30"/>
      <c r="AG10" s="44" t="s">
        <v>244</v>
      </c>
      <c r="AK10" s="42" t="str">
        <f t="shared" si="7"/>
        <v>I</v>
      </c>
      <c r="AP10" s="42" t="s">
        <v>242</v>
      </c>
    </row>
    <row r="11" spans="1:42" ht="13.5" customHeight="1" x14ac:dyDescent="0.2">
      <c r="A11" s="14" t="s">
        <v>88</v>
      </c>
      <c r="B11" s="15"/>
      <c r="C11" s="13" t="str">
        <f t="shared" si="0"/>
        <v/>
      </c>
      <c r="D11" s="13" t="str">
        <f t="shared" si="8"/>
        <v/>
      </c>
      <c r="F11" s="18" t="s">
        <v>112</v>
      </c>
      <c r="G11" s="17"/>
      <c r="H11" s="13" t="str">
        <f t="shared" si="1"/>
        <v/>
      </c>
      <c r="I11" s="13" t="str">
        <f t="shared" si="5"/>
        <v>一般会計</v>
      </c>
      <c r="K11" s="14" t="s">
        <v>105</v>
      </c>
      <c r="L11" s="15" t="s">
        <v>634</v>
      </c>
      <c r="M11" s="13" t="str">
        <f t="shared" si="2"/>
        <v>その他の事項経費</v>
      </c>
      <c r="N11" s="13" t="str">
        <f t="shared" si="6"/>
        <v>その他の事項経費</v>
      </c>
      <c r="O11" s="13"/>
      <c r="P11" s="13"/>
      <c r="Q11" s="19"/>
      <c r="T11" s="13"/>
      <c r="W11" s="32" t="s">
        <v>598</v>
      </c>
      <c r="Y11" s="32" t="s">
        <v>298</v>
      </c>
      <c r="Z11" s="32" t="s">
        <v>426</v>
      </c>
      <c r="AA11" s="71" t="s">
        <v>392</v>
      </c>
      <c r="AB11" s="71" t="s">
        <v>520</v>
      </c>
      <c r="AC11" s="31"/>
      <c r="AD11" s="31"/>
      <c r="AE11" s="31"/>
      <c r="AF11" s="30"/>
      <c r="AG11" s="42" t="s">
        <v>247</v>
      </c>
      <c r="AK11" s="42" t="str">
        <f t="shared" si="7"/>
        <v>J</v>
      </c>
    </row>
    <row r="12" spans="1:42" ht="13.5" customHeight="1" x14ac:dyDescent="0.2">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543</v>
      </c>
      <c r="W12" s="32" t="s">
        <v>146</v>
      </c>
      <c r="Y12" s="32" t="s">
        <v>299</v>
      </c>
      <c r="Z12" s="32" t="s">
        <v>427</v>
      </c>
      <c r="AA12" s="71" t="s">
        <v>393</v>
      </c>
      <c r="AB12" s="71" t="s">
        <v>521</v>
      </c>
      <c r="AC12" s="31"/>
      <c r="AD12" s="31"/>
      <c r="AE12" s="31"/>
      <c r="AF12" s="30"/>
      <c r="AG12" s="42" t="s">
        <v>245</v>
      </c>
      <c r="AK12" s="42" t="str">
        <f t="shared" si="7"/>
        <v>K</v>
      </c>
    </row>
    <row r="13" spans="1:42" ht="13.5" customHeight="1" x14ac:dyDescent="0.2">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300</v>
      </c>
      <c r="Z13" s="32" t="s">
        <v>428</v>
      </c>
      <c r="AA13" s="71" t="s">
        <v>394</v>
      </c>
      <c r="AB13" s="71" t="s">
        <v>522</v>
      </c>
      <c r="AC13" s="31"/>
      <c r="AD13" s="31"/>
      <c r="AE13" s="31"/>
      <c r="AF13" s="30"/>
      <c r="AG13" s="42" t="s">
        <v>246</v>
      </c>
      <c r="AK13" s="42" t="str">
        <f t="shared" si="7"/>
        <v>L</v>
      </c>
    </row>
    <row r="14" spans="1:42" ht="13.5" customHeight="1" x14ac:dyDescent="0.2">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544</v>
      </c>
      <c r="W14" s="32" t="s">
        <v>148</v>
      </c>
      <c r="Y14" s="32" t="s">
        <v>301</v>
      </c>
      <c r="Z14" s="32" t="s">
        <v>429</v>
      </c>
      <c r="AA14" s="71" t="s">
        <v>395</v>
      </c>
      <c r="AB14" s="71" t="s">
        <v>523</v>
      </c>
      <c r="AC14" s="31"/>
      <c r="AD14" s="31"/>
      <c r="AE14" s="31"/>
      <c r="AF14" s="30"/>
      <c r="AG14" s="62"/>
      <c r="AK14" s="42" t="str">
        <f t="shared" si="7"/>
        <v>M</v>
      </c>
    </row>
    <row r="15" spans="1:42" ht="13.5" customHeight="1" x14ac:dyDescent="0.2">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545</v>
      </c>
      <c r="W15" s="32" t="s">
        <v>149</v>
      </c>
      <c r="Y15" s="32" t="s">
        <v>302</v>
      </c>
      <c r="Z15" s="32" t="s">
        <v>430</v>
      </c>
      <c r="AA15" s="71" t="s">
        <v>396</v>
      </c>
      <c r="AB15" s="71" t="s">
        <v>524</v>
      </c>
      <c r="AC15" s="31"/>
      <c r="AD15" s="31"/>
      <c r="AE15" s="31"/>
      <c r="AF15" s="30"/>
      <c r="AG15" s="63"/>
      <c r="AK15" s="42" t="str">
        <f t="shared" si="7"/>
        <v>N</v>
      </c>
    </row>
    <row r="16" spans="1:42" ht="13.5" customHeight="1" x14ac:dyDescent="0.2">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546</v>
      </c>
      <c r="W16" s="32" t="s">
        <v>150</v>
      </c>
      <c r="Y16" s="32" t="s">
        <v>303</v>
      </c>
      <c r="Z16" s="32" t="s">
        <v>431</v>
      </c>
      <c r="AA16" s="71" t="s">
        <v>397</v>
      </c>
      <c r="AB16" s="71" t="s">
        <v>525</v>
      </c>
      <c r="AC16" s="31"/>
      <c r="AD16" s="31"/>
      <c r="AE16" s="31"/>
      <c r="AF16" s="30"/>
      <c r="AG16" s="63"/>
      <c r="AK16" s="42" t="str">
        <f t="shared" si="7"/>
        <v>O</v>
      </c>
    </row>
    <row r="17" spans="1:37" ht="13.5" customHeight="1" x14ac:dyDescent="0.2">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564</v>
      </c>
      <c r="W17" s="32" t="s">
        <v>151</v>
      </c>
      <c r="Y17" s="32" t="s">
        <v>304</v>
      </c>
      <c r="Z17" s="32" t="s">
        <v>432</v>
      </c>
      <c r="AA17" s="71" t="s">
        <v>398</v>
      </c>
      <c r="AB17" s="71" t="s">
        <v>526</v>
      </c>
      <c r="AC17" s="31"/>
      <c r="AD17" s="31"/>
      <c r="AE17" s="31"/>
      <c r="AF17" s="30"/>
      <c r="AG17" s="63"/>
      <c r="AK17" s="42" t="str">
        <f t="shared" si="7"/>
        <v>P</v>
      </c>
    </row>
    <row r="18" spans="1:37" ht="13.5" customHeight="1" x14ac:dyDescent="0.2">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547</v>
      </c>
      <c r="W18" s="32" t="s">
        <v>152</v>
      </c>
      <c r="Y18" s="32" t="s">
        <v>305</v>
      </c>
      <c r="Z18" s="32" t="s">
        <v>433</v>
      </c>
      <c r="AA18" s="71" t="s">
        <v>399</v>
      </c>
      <c r="AB18" s="71" t="s">
        <v>527</v>
      </c>
      <c r="AC18" s="31"/>
      <c r="AD18" s="31"/>
      <c r="AE18" s="31"/>
      <c r="AF18" s="30"/>
      <c r="AK18" s="42" t="str">
        <f t="shared" si="7"/>
        <v>Q</v>
      </c>
    </row>
    <row r="19" spans="1:37" ht="13.5" customHeight="1" x14ac:dyDescent="0.2">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548</v>
      </c>
      <c r="W19" s="32" t="s">
        <v>153</v>
      </c>
      <c r="Y19" s="32" t="s">
        <v>306</v>
      </c>
      <c r="Z19" s="32" t="s">
        <v>434</v>
      </c>
      <c r="AA19" s="71" t="s">
        <v>400</v>
      </c>
      <c r="AB19" s="71" t="s">
        <v>528</v>
      </c>
      <c r="AC19" s="31"/>
      <c r="AD19" s="31"/>
      <c r="AE19" s="31"/>
      <c r="AF19" s="30"/>
      <c r="AK19" s="42" t="str">
        <f t="shared" si="7"/>
        <v>R</v>
      </c>
    </row>
    <row r="20" spans="1:37" ht="13.5" customHeight="1" x14ac:dyDescent="0.2">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549</v>
      </c>
      <c r="W20" s="32" t="s">
        <v>154</v>
      </c>
      <c r="Y20" s="32" t="s">
        <v>307</v>
      </c>
      <c r="Z20" s="32" t="s">
        <v>435</v>
      </c>
      <c r="AA20" s="71" t="s">
        <v>401</v>
      </c>
      <c r="AB20" s="71" t="s">
        <v>529</v>
      </c>
      <c r="AC20" s="31"/>
      <c r="AD20" s="31"/>
      <c r="AE20" s="31"/>
      <c r="AF20" s="30"/>
      <c r="AK20" s="42" t="str">
        <f t="shared" si="7"/>
        <v>S</v>
      </c>
    </row>
    <row r="21" spans="1:37" ht="13.5" customHeight="1" x14ac:dyDescent="0.2">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550</v>
      </c>
      <c r="W21" s="32" t="s">
        <v>155</v>
      </c>
      <c r="Y21" s="32" t="s">
        <v>308</v>
      </c>
      <c r="Z21" s="32" t="s">
        <v>436</v>
      </c>
      <c r="AA21" s="71" t="s">
        <v>402</v>
      </c>
      <c r="AB21" s="71" t="s">
        <v>530</v>
      </c>
      <c r="AC21" s="31"/>
      <c r="AD21" s="31"/>
      <c r="AE21" s="31"/>
      <c r="AF21" s="30"/>
      <c r="AK21" s="42" t="str">
        <f t="shared" si="7"/>
        <v>T</v>
      </c>
    </row>
    <row r="22" spans="1:37" ht="13.5" customHeight="1" x14ac:dyDescent="0.2">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600</v>
      </c>
      <c r="W22" s="32" t="s">
        <v>156</v>
      </c>
      <c r="Y22" s="32" t="s">
        <v>309</v>
      </c>
      <c r="Z22" s="32" t="s">
        <v>437</v>
      </c>
      <c r="AA22" s="71" t="s">
        <v>403</v>
      </c>
      <c r="AB22" s="71" t="s">
        <v>531</v>
      </c>
      <c r="AC22" s="31"/>
      <c r="AD22" s="31"/>
      <c r="AE22" s="31"/>
      <c r="AF22" s="30"/>
      <c r="AK22" s="42" t="str">
        <f t="shared" si="7"/>
        <v>U</v>
      </c>
    </row>
    <row r="23" spans="1:37" ht="13.5" customHeight="1" x14ac:dyDescent="0.2">
      <c r="A23" s="69" t="s">
        <v>281</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551</v>
      </c>
      <c r="W23" s="32" t="s">
        <v>157</v>
      </c>
      <c r="Y23" s="32" t="s">
        <v>310</v>
      </c>
      <c r="Z23" s="32" t="s">
        <v>438</v>
      </c>
      <c r="AA23" s="71" t="s">
        <v>404</v>
      </c>
      <c r="AB23" s="71" t="s">
        <v>532</v>
      </c>
      <c r="AC23" s="31"/>
      <c r="AD23" s="31"/>
      <c r="AE23" s="31"/>
      <c r="AF23" s="30"/>
      <c r="AK23" s="42" t="str">
        <f t="shared" si="7"/>
        <v>V</v>
      </c>
    </row>
    <row r="24" spans="1:37" ht="13.5" customHeight="1" x14ac:dyDescent="0.2">
      <c r="A24" s="83"/>
      <c r="B24" s="67"/>
      <c r="F24" s="18" t="s">
        <v>284</v>
      </c>
      <c r="G24" s="17"/>
      <c r="H24" s="13" t="str">
        <f t="shared" si="1"/>
        <v/>
      </c>
      <c r="I24" s="13" t="str">
        <f t="shared" si="5"/>
        <v>一般会計</v>
      </c>
      <c r="K24" s="13"/>
      <c r="L24" s="13"/>
      <c r="O24" s="13"/>
      <c r="P24" s="13"/>
      <c r="Q24" s="19"/>
      <c r="T24" s="13"/>
      <c r="U24" s="32" t="s">
        <v>552</v>
      </c>
      <c r="W24" s="32" t="s">
        <v>158</v>
      </c>
      <c r="Y24" s="32" t="s">
        <v>311</v>
      </c>
      <c r="Z24" s="32" t="s">
        <v>439</v>
      </c>
      <c r="AA24" s="71" t="s">
        <v>405</v>
      </c>
      <c r="AB24" s="71" t="s">
        <v>533</v>
      </c>
      <c r="AC24" s="31"/>
      <c r="AD24" s="31"/>
      <c r="AE24" s="31"/>
      <c r="AF24" s="30"/>
      <c r="AK24" s="42" t="str">
        <f>CHAR(CODE(AK23)+1)</f>
        <v>W</v>
      </c>
    </row>
    <row r="25" spans="1:37" ht="13.5" customHeight="1" x14ac:dyDescent="0.2">
      <c r="A25" s="68"/>
      <c r="B25" s="67"/>
      <c r="F25" s="18" t="s">
        <v>124</v>
      </c>
      <c r="G25" s="17"/>
      <c r="H25" s="13" t="str">
        <f t="shared" si="1"/>
        <v/>
      </c>
      <c r="I25" s="13" t="str">
        <f t="shared" si="5"/>
        <v>一般会計</v>
      </c>
      <c r="K25" s="13"/>
      <c r="L25" s="13"/>
      <c r="O25" s="13"/>
      <c r="P25" s="13"/>
      <c r="Q25" s="19"/>
      <c r="T25" s="13"/>
      <c r="U25" s="32" t="s">
        <v>553</v>
      </c>
      <c r="W25" s="60"/>
      <c r="Y25" s="32" t="s">
        <v>312</v>
      </c>
      <c r="Z25" s="32" t="s">
        <v>440</v>
      </c>
      <c r="AA25" s="71" t="s">
        <v>406</v>
      </c>
      <c r="AB25" s="71" t="s">
        <v>534</v>
      </c>
      <c r="AC25" s="31"/>
      <c r="AD25" s="31"/>
      <c r="AE25" s="31"/>
      <c r="AF25" s="30"/>
      <c r="AK25" s="42" t="str">
        <f t="shared" si="7"/>
        <v>X</v>
      </c>
    </row>
    <row r="26" spans="1:37" ht="13.5" customHeight="1" x14ac:dyDescent="0.2">
      <c r="A26" s="68"/>
      <c r="B26" s="67"/>
      <c r="F26" s="18" t="s">
        <v>125</v>
      </c>
      <c r="G26" s="17"/>
      <c r="H26" s="13" t="str">
        <f t="shared" si="1"/>
        <v/>
      </c>
      <c r="I26" s="13" t="str">
        <f t="shared" si="5"/>
        <v>一般会計</v>
      </c>
      <c r="K26" s="13"/>
      <c r="L26" s="13"/>
      <c r="O26" s="13"/>
      <c r="P26" s="13"/>
      <c r="Q26" s="19"/>
      <c r="T26" s="13"/>
      <c r="U26" s="32" t="s">
        <v>554</v>
      </c>
      <c r="Y26" s="32" t="s">
        <v>313</v>
      </c>
      <c r="Z26" s="32" t="s">
        <v>441</v>
      </c>
      <c r="AA26" s="71" t="s">
        <v>407</v>
      </c>
      <c r="AB26" s="71" t="s">
        <v>535</v>
      </c>
      <c r="AC26" s="31"/>
      <c r="AD26" s="31"/>
      <c r="AE26" s="31"/>
      <c r="AF26" s="30"/>
      <c r="AK26" s="42" t="str">
        <f t="shared" si="7"/>
        <v>Y</v>
      </c>
    </row>
    <row r="27" spans="1:37" ht="13.5" customHeight="1" x14ac:dyDescent="0.2">
      <c r="A27" s="13" t="str">
        <f>IF(D23="", "-", D23)</f>
        <v>-</v>
      </c>
      <c r="B27" s="13"/>
      <c r="F27" s="18" t="s">
        <v>126</v>
      </c>
      <c r="G27" s="17"/>
      <c r="H27" s="13" t="str">
        <f t="shared" si="1"/>
        <v/>
      </c>
      <c r="I27" s="13" t="str">
        <f t="shared" si="5"/>
        <v>一般会計</v>
      </c>
      <c r="K27" s="13"/>
      <c r="L27" s="13"/>
      <c r="O27" s="13"/>
      <c r="P27" s="13"/>
      <c r="Q27" s="19"/>
      <c r="T27" s="13"/>
      <c r="U27" s="32" t="s">
        <v>555</v>
      </c>
      <c r="Y27" s="32" t="s">
        <v>314</v>
      </c>
      <c r="Z27" s="32" t="s">
        <v>442</v>
      </c>
      <c r="AA27" s="71" t="s">
        <v>408</v>
      </c>
      <c r="AB27" s="71" t="s">
        <v>536</v>
      </c>
      <c r="AC27" s="31"/>
      <c r="AD27" s="31"/>
      <c r="AE27" s="31"/>
      <c r="AF27" s="30"/>
      <c r="AK27" s="42"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556</v>
      </c>
      <c r="Y28" s="32" t="s">
        <v>315</v>
      </c>
      <c r="Z28" s="32" t="s">
        <v>443</v>
      </c>
      <c r="AA28" s="71" t="s">
        <v>409</v>
      </c>
      <c r="AB28" s="71" t="s">
        <v>537</v>
      </c>
      <c r="AC28" s="31"/>
      <c r="AD28" s="31"/>
      <c r="AE28" s="31"/>
      <c r="AF28" s="30"/>
      <c r="AK28" s="42" t="s">
        <v>190</v>
      </c>
    </row>
    <row r="29" spans="1:37" ht="13.5" customHeight="1" x14ac:dyDescent="0.2">
      <c r="A29" s="13"/>
      <c r="B29" s="13"/>
      <c r="F29" s="18" t="s">
        <v>202</v>
      </c>
      <c r="G29" s="17"/>
      <c r="H29" s="13" t="str">
        <f t="shared" si="1"/>
        <v/>
      </c>
      <c r="I29" s="13" t="str">
        <f t="shared" si="5"/>
        <v>一般会計</v>
      </c>
      <c r="K29" s="13"/>
      <c r="L29" s="13"/>
      <c r="O29" s="13"/>
      <c r="P29" s="13"/>
      <c r="Q29" s="19"/>
      <c r="T29" s="13"/>
      <c r="U29" s="32" t="s">
        <v>557</v>
      </c>
      <c r="Y29" s="32" t="s">
        <v>316</v>
      </c>
      <c r="Z29" s="32" t="s">
        <v>444</v>
      </c>
      <c r="AA29" s="71" t="s">
        <v>410</v>
      </c>
      <c r="AB29" s="71" t="s">
        <v>538</v>
      </c>
      <c r="AC29" s="31"/>
      <c r="AD29" s="31"/>
      <c r="AE29" s="31"/>
      <c r="AF29" s="30"/>
      <c r="AK29" s="42" t="str">
        <f t="shared" si="7"/>
        <v>b</v>
      </c>
    </row>
    <row r="30" spans="1:37" ht="13.5" customHeight="1" x14ac:dyDescent="0.2">
      <c r="A30" s="13"/>
      <c r="B30" s="13"/>
      <c r="F30" s="18" t="s">
        <v>203</v>
      </c>
      <c r="G30" s="17"/>
      <c r="H30" s="13" t="str">
        <f t="shared" si="1"/>
        <v/>
      </c>
      <c r="I30" s="13" t="str">
        <f t="shared" si="5"/>
        <v>一般会計</v>
      </c>
      <c r="K30" s="13"/>
      <c r="L30" s="13"/>
      <c r="O30" s="13"/>
      <c r="P30" s="13"/>
      <c r="Q30" s="19"/>
      <c r="T30" s="13"/>
      <c r="U30" s="32" t="s">
        <v>558</v>
      </c>
      <c r="Y30" s="32" t="s">
        <v>317</v>
      </c>
      <c r="Z30" s="32" t="s">
        <v>445</v>
      </c>
      <c r="AA30" s="71" t="s">
        <v>411</v>
      </c>
      <c r="AB30" s="71" t="s">
        <v>539</v>
      </c>
      <c r="AC30" s="31"/>
      <c r="AD30" s="31"/>
      <c r="AE30" s="31"/>
      <c r="AF30" s="30"/>
      <c r="AK30" s="42" t="str">
        <f t="shared" si="7"/>
        <v>c</v>
      </c>
    </row>
    <row r="31" spans="1:37" ht="13.5" customHeight="1" x14ac:dyDescent="0.2">
      <c r="A31" s="13"/>
      <c r="B31" s="13"/>
      <c r="F31" s="18" t="s">
        <v>204</v>
      </c>
      <c r="G31" s="17"/>
      <c r="H31" s="13" t="str">
        <f t="shared" si="1"/>
        <v/>
      </c>
      <c r="I31" s="13" t="str">
        <f t="shared" si="5"/>
        <v>一般会計</v>
      </c>
      <c r="K31" s="13"/>
      <c r="L31" s="13"/>
      <c r="O31" s="13"/>
      <c r="P31" s="13"/>
      <c r="Q31" s="19"/>
      <c r="T31" s="13"/>
      <c r="U31" s="32" t="s">
        <v>559</v>
      </c>
      <c r="Y31" s="32" t="s">
        <v>318</v>
      </c>
      <c r="Z31" s="32" t="s">
        <v>446</v>
      </c>
      <c r="AA31" s="71" t="s">
        <v>412</v>
      </c>
      <c r="AB31" s="71" t="s">
        <v>540</v>
      </c>
      <c r="AC31" s="31"/>
      <c r="AD31" s="31"/>
      <c r="AE31" s="31"/>
      <c r="AF31" s="30"/>
      <c r="AK31" s="42" t="str">
        <f t="shared" si="7"/>
        <v>d</v>
      </c>
    </row>
    <row r="32" spans="1:37" ht="13.5" customHeight="1" x14ac:dyDescent="0.2">
      <c r="A32" s="13"/>
      <c r="B32" s="13"/>
      <c r="F32" s="18" t="s">
        <v>205</v>
      </c>
      <c r="G32" s="17"/>
      <c r="H32" s="13" t="str">
        <f t="shared" si="1"/>
        <v/>
      </c>
      <c r="I32" s="13" t="str">
        <f t="shared" si="5"/>
        <v>一般会計</v>
      </c>
      <c r="K32" s="13"/>
      <c r="L32" s="13"/>
      <c r="O32" s="13"/>
      <c r="P32" s="13"/>
      <c r="Q32" s="19"/>
      <c r="T32" s="13"/>
      <c r="U32" s="32" t="s">
        <v>560</v>
      </c>
      <c r="Y32" s="32" t="s">
        <v>319</v>
      </c>
      <c r="Z32" s="32" t="s">
        <v>447</v>
      </c>
      <c r="AA32" s="71" t="s">
        <v>65</v>
      </c>
      <c r="AB32" s="71" t="s">
        <v>65</v>
      </c>
      <c r="AC32" s="31"/>
      <c r="AD32" s="31"/>
      <c r="AE32" s="31"/>
      <c r="AF32" s="30"/>
      <c r="AK32" s="42" t="str">
        <f t="shared" si="7"/>
        <v>e</v>
      </c>
    </row>
    <row r="33" spans="1:37" ht="13.5" customHeight="1" x14ac:dyDescent="0.2">
      <c r="A33" s="13"/>
      <c r="B33" s="13"/>
      <c r="F33" s="18" t="s">
        <v>206</v>
      </c>
      <c r="G33" s="17"/>
      <c r="H33" s="13" t="str">
        <f t="shared" si="1"/>
        <v/>
      </c>
      <c r="I33" s="13" t="str">
        <f t="shared" si="5"/>
        <v>一般会計</v>
      </c>
      <c r="K33" s="13"/>
      <c r="L33" s="13"/>
      <c r="O33" s="13"/>
      <c r="P33" s="13"/>
      <c r="Q33" s="19"/>
      <c r="T33" s="13"/>
      <c r="U33" s="32" t="s">
        <v>561</v>
      </c>
      <c r="Y33" s="32" t="s">
        <v>320</v>
      </c>
      <c r="Z33" s="32" t="s">
        <v>448</v>
      </c>
      <c r="AA33" s="60"/>
      <c r="AB33" s="31"/>
      <c r="AC33" s="31"/>
      <c r="AD33" s="31"/>
      <c r="AE33" s="31"/>
      <c r="AF33" s="30"/>
      <c r="AK33" s="42" t="str">
        <f t="shared" si="7"/>
        <v>f</v>
      </c>
    </row>
    <row r="34" spans="1:37" ht="13.5" customHeight="1" x14ac:dyDescent="0.2">
      <c r="A34" s="13"/>
      <c r="B34" s="13"/>
      <c r="F34" s="18" t="s">
        <v>207</v>
      </c>
      <c r="G34" s="17"/>
      <c r="H34" s="13" t="str">
        <f t="shared" si="1"/>
        <v/>
      </c>
      <c r="I34" s="13" t="str">
        <f t="shared" si="5"/>
        <v>一般会計</v>
      </c>
      <c r="K34" s="13"/>
      <c r="L34" s="13"/>
      <c r="O34" s="13"/>
      <c r="P34" s="13"/>
      <c r="Q34" s="19"/>
      <c r="T34" s="13"/>
      <c r="U34" s="32" t="s">
        <v>562</v>
      </c>
      <c r="Y34" s="32" t="s">
        <v>321</v>
      </c>
      <c r="Z34" s="32" t="s">
        <v>449</v>
      </c>
      <c r="AB34" s="31"/>
      <c r="AC34" s="31"/>
      <c r="AD34" s="31"/>
      <c r="AE34" s="31"/>
      <c r="AF34" s="30"/>
      <c r="AK34" s="42" t="str">
        <f t="shared" si="7"/>
        <v>g</v>
      </c>
    </row>
    <row r="35" spans="1:37" ht="13.5" customHeight="1" x14ac:dyDescent="0.2">
      <c r="A35" s="13"/>
      <c r="B35" s="13"/>
      <c r="F35" s="18" t="s">
        <v>208</v>
      </c>
      <c r="G35" s="17"/>
      <c r="H35" s="13" t="str">
        <f t="shared" si="1"/>
        <v/>
      </c>
      <c r="I35" s="13" t="str">
        <f t="shared" si="5"/>
        <v>一般会計</v>
      </c>
      <c r="K35" s="13"/>
      <c r="L35" s="13"/>
      <c r="O35" s="13"/>
      <c r="P35" s="13"/>
      <c r="Q35" s="19"/>
      <c r="T35" s="13"/>
      <c r="U35" s="32" t="s">
        <v>563</v>
      </c>
      <c r="Y35" s="32" t="s">
        <v>322</v>
      </c>
      <c r="Z35" s="32" t="s">
        <v>450</v>
      </c>
      <c r="AC35" s="31"/>
      <c r="AF35" s="30"/>
      <c r="AK35" s="42" t="str">
        <f t="shared" si="7"/>
        <v>h</v>
      </c>
    </row>
    <row r="36" spans="1:37" ht="13.5" customHeight="1" x14ac:dyDescent="0.2">
      <c r="A36" s="13"/>
      <c r="B36" s="13"/>
      <c r="F36" s="18" t="s">
        <v>209</v>
      </c>
      <c r="G36" s="17"/>
      <c r="H36" s="13" t="str">
        <f t="shared" si="1"/>
        <v/>
      </c>
      <c r="I36" s="13" t="str">
        <f t="shared" si="5"/>
        <v>一般会計</v>
      </c>
      <c r="K36" s="13"/>
      <c r="L36" s="13"/>
      <c r="O36" s="13"/>
      <c r="P36" s="13"/>
      <c r="Q36" s="19"/>
      <c r="T36" s="13"/>
      <c r="Y36" s="32" t="s">
        <v>323</v>
      </c>
      <c r="Z36" s="32" t="s">
        <v>451</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324</v>
      </c>
      <c r="Z37" s="32" t="s">
        <v>452</v>
      </c>
      <c r="AF37" s="30"/>
      <c r="AK37" s="42" t="str">
        <f t="shared" si="7"/>
        <v>j</v>
      </c>
    </row>
    <row r="38" spans="1:37" x14ac:dyDescent="0.2">
      <c r="A38" s="13"/>
      <c r="B38" s="13"/>
      <c r="F38" s="13"/>
      <c r="G38" s="19"/>
      <c r="K38" s="13"/>
      <c r="L38" s="13"/>
      <c r="O38" s="13"/>
      <c r="P38" s="13"/>
      <c r="Q38" s="19"/>
      <c r="T38" s="13"/>
      <c r="Y38" s="32" t="s">
        <v>325</v>
      </c>
      <c r="Z38" s="32" t="s">
        <v>453</v>
      </c>
      <c r="AF38" s="30"/>
      <c r="AK38" s="42" t="str">
        <f t="shared" si="7"/>
        <v>k</v>
      </c>
    </row>
    <row r="39" spans="1:37" x14ac:dyDescent="0.2">
      <c r="A39" s="13"/>
      <c r="B39" s="13"/>
      <c r="F39" s="13" t="str">
        <f>I37</f>
        <v>一般会計</v>
      </c>
      <c r="G39" s="19"/>
      <c r="K39" s="13"/>
      <c r="L39" s="13"/>
      <c r="O39" s="13"/>
      <c r="P39" s="13"/>
      <c r="Q39" s="19"/>
      <c r="T39" s="13"/>
      <c r="U39" s="32" t="s">
        <v>565</v>
      </c>
      <c r="Y39" s="32" t="s">
        <v>326</v>
      </c>
      <c r="Z39" s="32" t="s">
        <v>454</v>
      </c>
      <c r="AF39" s="30"/>
      <c r="AK39" s="42" t="str">
        <f t="shared" si="7"/>
        <v>l</v>
      </c>
    </row>
    <row r="40" spans="1:37" x14ac:dyDescent="0.2">
      <c r="A40" s="13"/>
      <c r="B40" s="13"/>
      <c r="F40" s="13"/>
      <c r="G40" s="19"/>
      <c r="K40" s="13"/>
      <c r="L40" s="13"/>
      <c r="O40" s="13"/>
      <c r="P40" s="13"/>
      <c r="Q40" s="19"/>
      <c r="T40" s="13"/>
      <c r="U40" s="32"/>
      <c r="Y40" s="32" t="s">
        <v>327</v>
      </c>
      <c r="Z40" s="32" t="s">
        <v>455</v>
      </c>
      <c r="AF40" s="30"/>
      <c r="AK40" s="42" t="str">
        <f t="shared" si="7"/>
        <v>m</v>
      </c>
    </row>
    <row r="41" spans="1:37" x14ac:dyDescent="0.2">
      <c r="A41" s="13"/>
      <c r="B41" s="13"/>
      <c r="F41" s="13"/>
      <c r="G41" s="19"/>
      <c r="K41" s="13"/>
      <c r="L41" s="13"/>
      <c r="O41" s="13"/>
      <c r="P41" s="13"/>
      <c r="Q41" s="19"/>
      <c r="T41" s="13"/>
      <c r="U41" s="32" t="s">
        <v>267</v>
      </c>
      <c r="Y41" s="32" t="s">
        <v>328</v>
      </c>
      <c r="Z41" s="32" t="s">
        <v>456</v>
      </c>
      <c r="AF41" s="30"/>
      <c r="AK41" s="42" t="str">
        <f t="shared" si="7"/>
        <v>n</v>
      </c>
    </row>
    <row r="42" spans="1:37" x14ac:dyDescent="0.2">
      <c r="A42" s="13"/>
      <c r="B42" s="13"/>
      <c r="F42" s="13"/>
      <c r="G42" s="19"/>
      <c r="K42" s="13"/>
      <c r="L42" s="13"/>
      <c r="O42" s="13"/>
      <c r="P42" s="13"/>
      <c r="Q42" s="19"/>
      <c r="T42" s="13"/>
      <c r="U42" s="32" t="s">
        <v>277</v>
      </c>
      <c r="Y42" s="32" t="s">
        <v>329</v>
      </c>
      <c r="Z42" s="32" t="s">
        <v>457</v>
      </c>
      <c r="AF42" s="30"/>
      <c r="AK42" s="42" t="str">
        <f t="shared" si="7"/>
        <v>o</v>
      </c>
    </row>
    <row r="43" spans="1:37" x14ac:dyDescent="0.2">
      <c r="A43" s="13"/>
      <c r="B43" s="13"/>
      <c r="F43" s="13"/>
      <c r="G43" s="19"/>
      <c r="K43" s="13"/>
      <c r="L43" s="13"/>
      <c r="O43" s="13"/>
      <c r="P43" s="13"/>
      <c r="Q43" s="19"/>
      <c r="T43" s="13"/>
      <c r="Y43" s="32" t="s">
        <v>330</v>
      </c>
      <c r="Z43" s="32" t="s">
        <v>458</v>
      </c>
      <c r="AF43" s="30"/>
      <c r="AK43" s="42" t="str">
        <f t="shared" si="7"/>
        <v>p</v>
      </c>
    </row>
    <row r="44" spans="1:37" x14ac:dyDescent="0.2">
      <c r="A44" s="13"/>
      <c r="B44" s="13"/>
      <c r="F44" s="13"/>
      <c r="G44" s="19"/>
      <c r="K44" s="13"/>
      <c r="L44" s="13"/>
      <c r="O44" s="13"/>
      <c r="P44" s="13"/>
      <c r="Q44" s="19"/>
      <c r="T44" s="13"/>
      <c r="Y44" s="32" t="s">
        <v>331</v>
      </c>
      <c r="Z44" s="32" t="s">
        <v>459</v>
      </c>
      <c r="AF44" s="30"/>
      <c r="AK44" s="42" t="str">
        <f t="shared" si="7"/>
        <v>q</v>
      </c>
    </row>
    <row r="45" spans="1:37" x14ac:dyDescent="0.2">
      <c r="A45" s="13"/>
      <c r="B45" s="13"/>
      <c r="F45" s="13"/>
      <c r="G45" s="19"/>
      <c r="K45" s="13"/>
      <c r="L45" s="13"/>
      <c r="O45" s="13"/>
      <c r="P45" s="13"/>
      <c r="Q45" s="19"/>
      <c r="T45" s="13"/>
      <c r="U45" s="29" t="s">
        <v>160</v>
      </c>
      <c r="Y45" s="32" t="s">
        <v>332</v>
      </c>
      <c r="Z45" s="32" t="s">
        <v>460</v>
      </c>
      <c r="AF45" s="30"/>
      <c r="AK45" s="42" t="str">
        <f t="shared" si="7"/>
        <v>r</v>
      </c>
    </row>
    <row r="46" spans="1:37" x14ac:dyDescent="0.2">
      <c r="A46" s="13"/>
      <c r="B46" s="13"/>
      <c r="F46" s="13"/>
      <c r="G46" s="19"/>
      <c r="K46" s="13"/>
      <c r="L46" s="13"/>
      <c r="O46" s="13"/>
      <c r="P46" s="13"/>
      <c r="Q46" s="19"/>
      <c r="T46" s="13"/>
      <c r="U46" s="78" t="s">
        <v>599</v>
      </c>
      <c r="Y46" s="32" t="s">
        <v>333</v>
      </c>
      <c r="Z46" s="32" t="s">
        <v>461</v>
      </c>
      <c r="AF46" s="30"/>
      <c r="AK46" s="42" t="str">
        <f t="shared" si="7"/>
        <v>s</v>
      </c>
    </row>
    <row r="47" spans="1:37" x14ac:dyDescent="0.2">
      <c r="A47" s="13"/>
      <c r="B47" s="13"/>
      <c r="F47" s="13"/>
      <c r="G47" s="19"/>
      <c r="K47" s="13"/>
      <c r="L47" s="13"/>
      <c r="O47" s="13"/>
      <c r="P47" s="13"/>
      <c r="Q47" s="19"/>
      <c r="T47" s="13"/>
      <c r="Y47" s="32" t="s">
        <v>334</v>
      </c>
      <c r="Z47" s="32" t="s">
        <v>462</v>
      </c>
      <c r="AF47" s="30"/>
      <c r="AK47" s="42" t="str">
        <f t="shared" si="7"/>
        <v>t</v>
      </c>
    </row>
    <row r="48" spans="1:37" x14ac:dyDescent="0.2">
      <c r="A48" s="13"/>
      <c r="B48" s="13"/>
      <c r="F48" s="13"/>
      <c r="G48" s="19"/>
      <c r="K48" s="13"/>
      <c r="L48" s="13"/>
      <c r="O48" s="13"/>
      <c r="P48" s="13"/>
      <c r="Q48" s="19"/>
      <c r="T48" s="13"/>
      <c r="U48" s="78">
        <v>2021</v>
      </c>
      <c r="Y48" s="32" t="s">
        <v>335</v>
      </c>
      <c r="Z48" s="32" t="s">
        <v>463</v>
      </c>
      <c r="AF48" s="30"/>
      <c r="AK48" s="42" t="str">
        <f t="shared" si="7"/>
        <v>u</v>
      </c>
    </row>
    <row r="49" spans="1:37" x14ac:dyDescent="0.2">
      <c r="A49" s="13"/>
      <c r="B49" s="13"/>
      <c r="F49" s="13"/>
      <c r="G49" s="19"/>
      <c r="K49" s="13"/>
      <c r="L49" s="13"/>
      <c r="O49" s="13"/>
      <c r="P49" s="13"/>
      <c r="Q49" s="19"/>
      <c r="T49" s="13"/>
      <c r="U49" s="78">
        <v>2022</v>
      </c>
      <c r="Y49" s="32" t="s">
        <v>336</v>
      </c>
      <c r="Z49" s="32" t="s">
        <v>464</v>
      </c>
      <c r="AF49" s="30"/>
      <c r="AK49" s="42" t="str">
        <f t="shared" si="7"/>
        <v>v</v>
      </c>
    </row>
    <row r="50" spans="1:37" x14ac:dyDescent="0.2">
      <c r="A50" s="13"/>
      <c r="B50" s="13"/>
      <c r="F50" s="13"/>
      <c r="G50" s="19"/>
      <c r="K50" s="13"/>
      <c r="L50" s="13"/>
      <c r="O50" s="13"/>
      <c r="P50" s="13"/>
      <c r="Q50" s="19"/>
      <c r="T50" s="13"/>
      <c r="U50" s="78">
        <v>2023</v>
      </c>
      <c r="Y50" s="32" t="s">
        <v>337</v>
      </c>
      <c r="Z50" s="32" t="s">
        <v>465</v>
      </c>
      <c r="AF50" s="30"/>
    </row>
    <row r="51" spans="1:37" x14ac:dyDescent="0.2">
      <c r="A51" s="13"/>
      <c r="B51" s="13"/>
      <c r="F51" s="13"/>
      <c r="G51" s="19"/>
      <c r="K51" s="13"/>
      <c r="L51" s="13"/>
      <c r="O51" s="13"/>
      <c r="P51" s="13"/>
      <c r="Q51" s="19"/>
      <c r="T51" s="13"/>
      <c r="U51" s="78">
        <v>2024</v>
      </c>
      <c r="Y51" s="32" t="s">
        <v>338</v>
      </c>
      <c r="Z51" s="32" t="s">
        <v>466</v>
      </c>
      <c r="AF51" s="30"/>
    </row>
    <row r="52" spans="1:37" x14ac:dyDescent="0.2">
      <c r="A52" s="13"/>
      <c r="B52" s="13"/>
      <c r="F52" s="13"/>
      <c r="G52" s="19"/>
      <c r="K52" s="13"/>
      <c r="L52" s="13"/>
      <c r="O52" s="13"/>
      <c r="P52" s="13"/>
      <c r="Q52" s="19"/>
      <c r="T52" s="13"/>
      <c r="U52" s="78">
        <v>2025</v>
      </c>
      <c r="Y52" s="32" t="s">
        <v>339</v>
      </c>
      <c r="Z52" s="32" t="s">
        <v>467</v>
      </c>
      <c r="AF52" s="30"/>
    </row>
    <row r="53" spans="1:37" x14ac:dyDescent="0.2">
      <c r="A53" s="13"/>
      <c r="B53" s="13"/>
      <c r="F53" s="13"/>
      <c r="G53" s="19"/>
      <c r="K53" s="13"/>
      <c r="L53" s="13"/>
      <c r="O53" s="13"/>
      <c r="P53" s="13"/>
      <c r="Q53" s="19"/>
      <c r="T53" s="13"/>
      <c r="U53" s="78">
        <v>2026</v>
      </c>
      <c r="Y53" s="32" t="s">
        <v>340</v>
      </c>
      <c r="Z53" s="32" t="s">
        <v>468</v>
      </c>
      <c r="AF53" s="30"/>
    </row>
    <row r="54" spans="1:37" x14ac:dyDescent="0.2">
      <c r="A54" s="13"/>
      <c r="B54" s="13"/>
      <c r="F54" s="13"/>
      <c r="G54" s="19"/>
      <c r="K54" s="13"/>
      <c r="L54" s="13"/>
      <c r="O54" s="13"/>
      <c r="P54" s="20"/>
      <c r="Q54" s="19"/>
      <c r="T54" s="13"/>
      <c r="Y54" s="32" t="s">
        <v>341</v>
      </c>
      <c r="Z54" s="32" t="s">
        <v>469</v>
      </c>
      <c r="AF54" s="30"/>
    </row>
    <row r="55" spans="1:37" x14ac:dyDescent="0.2">
      <c r="A55" s="13"/>
      <c r="B55" s="13"/>
      <c r="F55" s="13"/>
      <c r="G55" s="19"/>
      <c r="K55" s="13"/>
      <c r="L55" s="13"/>
      <c r="O55" s="13"/>
      <c r="P55" s="13"/>
      <c r="Q55" s="19"/>
      <c r="T55" s="13"/>
      <c r="Y55" s="32" t="s">
        <v>342</v>
      </c>
      <c r="Z55" s="32" t="s">
        <v>470</v>
      </c>
      <c r="AF55" s="30"/>
    </row>
    <row r="56" spans="1:37" x14ac:dyDescent="0.2">
      <c r="A56" s="13"/>
      <c r="B56" s="13"/>
      <c r="F56" s="13"/>
      <c r="G56" s="19"/>
      <c r="K56" s="13"/>
      <c r="L56" s="13"/>
      <c r="O56" s="13"/>
      <c r="P56" s="13"/>
      <c r="Q56" s="19"/>
      <c r="T56" s="13"/>
      <c r="U56" s="78">
        <v>20</v>
      </c>
      <c r="Y56" s="32" t="s">
        <v>343</v>
      </c>
      <c r="Z56" s="32" t="s">
        <v>471</v>
      </c>
      <c r="AF56" s="30"/>
    </row>
    <row r="57" spans="1:37" x14ac:dyDescent="0.2">
      <c r="A57" s="13"/>
      <c r="B57" s="13"/>
      <c r="F57" s="13"/>
      <c r="G57" s="19"/>
      <c r="K57" s="13"/>
      <c r="L57" s="13"/>
      <c r="O57" s="13"/>
      <c r="P57" s="13"/>
      <c r="Q57" s="19"/>
      <c r="T57" s="13"/>
      <c r="U57" s="32" t="s">
        <v>541</v>
      </c>
      <c r="Y57" s="32" t="s">
        <v>344</v>
      </c>
      <c r="Z57" s="32" t="s">
        <v>472</v>
      </c>
      <c r="AF57" s="30"/>
    </row>
    <row r="58" spans="1:37" x14ac:dyDescent="0.2">
      <c r="A58" s="13"/>
      <c r="B58" s="13"/>
      <c r="F58" s="13"/>
      <c r="G58" s="19"/>
      <c r="K58" s="13"/>
      <c r="L58" s="13"/>
      <c r="O58" s="13"/>
      <c r="P58" s="13"/>
      <c r="Q58" s="19"/>
      <c r="T58" s="13"/>
      <c r="U58" s="32" t="s">
        <v>542</v>
      </c>
      <c r="Y58" s="32" t="s">
        <v>345</v>
      </c>
      <c r="Z58" s="32" t="s">
        <v>473</v>
      </c>
      <c r="AF58" s="30"/>
    </row>
    <row r="59" spans="1:37" x14ac:dyDescent="0.2">
      <c r="A59" s="13"/>
      <c r="B59" s="13"/>
      <c r="F59" s="13"/>
      <c r="G59" s="19"/>
      <c r="K59" s="13"/>
      <c r="L59" s="13"/>
      <c r="O59" s="13"/>
      <c r="P59" s="13"/>
      <c r="Q59" s="19"/>
      <c r="T59" s="13"/>
      <c r="Y59" s="32" t="s">
        <v>346</v>
      </c>
      <c r="Z59" s="32" t="s">
        <v>474</v>
      </c>
      <c r="AF59" s="30"/>
    </row>
    <row r="60" spans="1:37" x14ac:dyDescent="0.2">
      <c r="A60" s="13"/>
      <c r="B60" s="13"/>
      <c r="F60" s="13"/>
      <c r="G60" s="19"/>
      <c r="K60" s="13"/>
      <c r="L60" s="13"/>
      <c r="O60" s="13"/>
      <c r="P60" s="13"/>
      <c r="Q60" s="19"/>
      <c r="T60" s="13"/>
      <c r="Y60" s="32" t="s">
        <v>347</v>
      </c>
      <c r="Z60" s="32" t="s">
        <v>475</v>
      </c>
      <c r="AF60" s="30"/>
    </row>
    <row r="61" spans="1:37" x14ac:dyDescent="0.2">
      <c r="A61" s="13"/>
      <c r="B61" s="13"/>
      <c r="F61" s="13"/>
      <c r="G61" s="19"/>
      <c r="K61" s="13"/>
      <c r="L61" s="13"/>
      <c r="O61" s="13"/>
      <c r="P61" s="13"/>
      <c r="Q61" s="19"/>
      <c r="T61" s="13"/>
      <c r="Y61" s="32" t="s">
        <v>348</v>
      </c>
      <c r="Z61" s="32" t="s">
        <v>476</v>
      </c>
      <c r="AF61" s="30"/>
    </row>
    <row r="62" spans="1:37" x14ac:dyDescent="0.2">
      <c r="A62" s="13"/>
      <c r="B62" s="13"/>
      <c r="F62" s="13"/>
      <c r="G62" s="19"/>
      <c r="K62" s="13"/>
      <c r="L62" s="13"/>
      <c r="O62" s="13"/>
      <c r="P62" s="13"/>
      <c r="Q62" s="19"/>
      <c r="T62" s="13"/>
      <c r="Y62" s="32" t="s">
        <v>349</v>
      </c>
      <c r="Z62" s="32" t="s">
        <v>477</v>
      </c>
      <c r="AF62" s="30"/>
    </row>
    <row r="63" spans="1:37" x14ac:dyDescent="0.2">
      <c r="A63" s="13"/>
      <c r="B63" s="13"/>
      <c r="F63" s="13"/>
      <c r="G63" s="19"/>
      <c r="K63" s="13"/>
      <c r="L63" s="13"/>
      <c r="O63" s="13"/>
      <c r="P63" s="13"/>
      <c r="Q63" s="19"/>
      <c r="T63" s="13"/>
      <c r="Y63" s="32" t="s">
        <v>350</v>
      </c>
      <c r="Z63" s="32" t="s">
        <v>478</v>
      </c>
      <c r="AF63" s="30"/>
    </row>
    <row r="64" spans="1:37" x14ac:dyDescent="0.2">
      <c r="A64" s="13"/>
      <c r="B64" s="13"/>
      <c r="F64" s="13"/>
      <c r="G64" s="19"/>
      <c r="K64" s="13"/>
      <c r="L64" s="13"/>
      <c r="O64" s="13"/>
      <c r="P64" s="13"/>
      <c r="Q64" s="19"/>
      <c r="T64" s="13"/>
      <c r="Y64" s="32" t="s">
        <v>351</v>
      </c>
      <c r="Z64" s="32" t="s">
        <v>479</v>
      </c>
      <c r="AF64" s="30"/>
    </row>
    <row r="65" spans="1:32" x14ac:dyDescent="0.2">
      <c r="A65" s="13"/>
      <c r="B65" s="13"/>
      <c r="F65" s="13"/>
      <c r="G65" s="19"/>
      <c r="K65" s="13"/>
      <c r="L65" s="13"/>
      <c r="O65" s="13"/>
      <c r="P65" s="13"/>
      <c r="Q65" s="19"/>
      <c r="T65" s="13"/>
      <c r="Y65" s="32" t="s">
        <v>352</v>
      </c>
      <c r="Z65" s="32" t="s">
        <v>480</v>
      </c>
      <c r="AF65" s="30"/>
    </row>
    <row r="66" spans="1:32" x14ac:dyDescent="0.2">
      <c r="A66" s="13"/>
      <c r="B66" s="13"/>
      <c r="F66" s="13"/>
      <c r="G66" s="19"/>
      <c r="K66" s="13"/>
      <c r="L66" s="13"/>
      <c r="O66" s="13"/>
      <c r="P66" s="13"/>
      <c r="Q66" s="19"/>
      <c r="T66" s="13"/>
      <c r="Y66" s="32" t="s">
        <v>66</v>
      </c>
      <c r="Z66" s="32" t="s">
        <v>481</v>
      </c>
      <c r="AF66" s="30"/>
    </row>
    <row r="67" spans="1:32" x14ac:dyDescent="0.2">
      <c r="A67" s="13"/>
      <c r="B67" s="13"/>
      <c r="F67" s="13"/>
      <c r="G67" s="19"/>
      <c r="K67" s="13"/>
      <c r="L67" s="13"/>
      <c r="O67" s="13"/>
      <c r="P67" s="13"/>
      <c r="Q67" s="19"/>
      <c r="T67" s="13"/>
      <c r="Y67" s="32" t="s">
        <v>353</v>
      </c>
      <c r="Z67" s="32" t="s">
        <v>482</v>
      </c>
      <c r="AF67" s="30"/>
    </row>
    <row r="68" spans="1:32" x14ac:dyDescent="0.2">
      <c r="A68" s="13"/>
      <c r="B68" s="13"/>
      <c r="F68" s="13"/>
      <c r="G68" s="19"/>
      <c r="K68" s="13"/>
      <c r="L68" s="13"/>
      <c r="O68" s="13"/>
      <c r="P68" s="13"/>
      <c r="Q68" s="19"/>
      <c r="T68" s="13"/>
      <c r="Y68" s="32" t="s">
        <v>354</v>
      </c>
      <c r="Z68" s="32" t="s">
        <v>483</v>
      </c>
      <c r="AF68" s="30"/>
    </row>
    <row r="69" spans="1:32" x14ac:dyDescent="0.2">
      <c r="A69" s="13"/>
      <c r="B69" s="13"/>
      <c r="F69" s="13"/>
      <c r="G69" s="19"/>
      <c r="K69" s="13"/>
      <c r="L69" s="13"/>
      <c r="O69" s="13"/>
      <c r="P69" s="13"/>
      <c r="Q69" s="19"/>
      <c r="T69" s="13"/>
      <c r="Y69" s="32" t="s">
        <v>355</v>
      </c>
      <c r="Z69" s="32" t="s">
        <v>484</v>
      </c>
      <c r="AF69" s="30"/>
    </row>
    <row r="70" spans="1:32" x14ac:dyDescent="0.2">
      <c r="A70" s="13"/>
      <c r="B70" s="13"/>
      <c r="Y70" s="32" t="s">
        <v>356</v>
      </c>
      <c r="Z70" s="32" t="s">
        <v>485</v>
      </c>
    </row>
    <row r="71" spans="1:32" x14ac:dyDescent="0.2">
      <c r="Y71" s="32" t="s">
        <v>357</v>
      </c>
      <c r="Z71" s="32" t="s">
        <v>486</v>
      </c>
    </row>
    <row r="72" spans="1:32" x14ac:dyDescent="0.2">
      <c r="Y72" s="32" t="s">
        <v>358</v>
      </c>
      <c r="Z72" s="32" t="s">
        <v>487</v>
      </c>
    </row>
    <row r="73" spans="1:32" x14ac:dyDescent="0.2">
      <c r="Y73" s="32" t="s">
        <v>359</v>
      </c>
      <c r="Z73" s="32" t="s">
        <v>488</v>
      </c>
    </row>
    <row r="74" spans="1:32" x14ac:dyDescent="0.2">
      <c r="Y74" s="32" t="s">
        <v>360</v>
      </c>
      <c r="Z74" s="32" t="s">
        <v>489</v>
      </c>
    </row>
    <row r="75" spans="1:32" x14ac:dyDescent="0.2">
      <c r="Y75" s="32" t="s">
        <v>361</v>
      </c>
      <c r="Z75" s="32" t="s">
        <v>490</v>
      </c>
    </row>
    <row r="76" spans="1:32" x14ac:dyDescent="0.2">
      <c r="Y76" s="32" t="s">
        <v>362</v>
      </c>
      <c r="Z76" s="32" t="s">
        <v>491</v>
      </c>
    </row>
    <row r="77" spans="1:32" x14ac:dyDescent="0.2">
      <c r="Y77" s="32" t="s">
        <v>363</v>
      </c>
      <c r="Z77" s="32" t="s">
        <v>492</v>
      </c>
    </row>
    <row r="78" spans="1:32" x14ac:dyDescent="0.2">
      <c r="Y78" s="32" t="s">
        <v>364</v>
      </c>
      <c r="Z78" s="32" t="s">
        <v>493</v>
      </c>
    </row>
    <row r="79" spans="1:32" x14ac:dyDescent="0.2">
      <c r="Y79" s="32" t="s">
        <v>365</v>
      </c>
      <c r="Z79" s="32" t="s">
        <v>494</v>
      </c>
    </row>
    <row r="80" spans="1:32" x14ac:dyDescent="0.2">
      <c r="Y80" s="32" t="s">
        <v>366</v>
      </c>
      <c r="Z80" s="32" t="s">
        <v>495</v>
      </c>
    </row>
    <row r="81" spans="25:26" x14ac:dyDescent="0.2">
      <c r="Y81" s="32" t="s">
        <v>367</v>
      </c>
      <c r="Z81" s="32" t="s">
        <v>496</v>
      </c>
    </row>
    <row r="82" spans="25:26" x14ac:dyDescent="0.2">
      <c r="Y82" s="32" t="s">
        <v>368</v>
      </c>
      <c r="Z82" s="32" t="s">
        <v>497</v>
      </c>
    </row>
    <row r="83" spans="25:26" x14ac:dyDescent="0.2">
      <c r="Y83" s="32" t="s">
        <v>369</v>
      </c>
      <c r="Z83" s="32" t="s">
        <v>498</v>
      </c>
    </row>
    <row r="84" spans="25:26" x14ac:dyDescent="0.2">
      <c r="Y84" s="32" t="s">
        <v>370</v>
      </c>
      <c r="Z84" s="32" t="s">
        <v>499</v>
      </c>
    </row>
    <row r="85" spans="25:26" x14ac:dyDescent="0.2">
      <c r="Y85" s="32" t="s">
        <v>371</v>
      </c>
      <c r="Z85" s="32" t="s">
        <v>500</v>
      </c>
    </row>
    <row r="86" spans="25:26" x14ac:dyDescent="0.2">
      <c r="Y86" s="32" t="s">
        <v>372</v>
      </c>
      <c r="Z86" s="32" t="s">
        <v>501</v>
      </c>
    </row>
    <row r="87" spans="25:26" x14ac:dyDescent="0.2">
      <c r="Y87" s="32" t="s">
        <v>373</v>
      </c>
      <c r="Z87" s="32" t="s">
        <v>502</v>
      </c>
    </row>
    <row r="88" spans="25:26" x14ac:dyDescent="0.2">
      <c r="Y88" s="32" t="s">
        <v>374</v>
      </c>
      <c r="Z88" s="32" t="s">
        <v>503</v>
      </c>
    </row>
    <row r="89" spans="25:26" x14ac:dyDescent="0.2">
      <c r="Y89" s="32" t="s">
        <v>375</v>
      </c>
      <c r="Z89" s="32" t="s">
        <v>504</v>
      </c>
    </row>
    <row r="90" spans="25:26" x14ac:dyDescent="0.2">
      <c r="Y90" s="32" t="s">
        <v>376</v>
      </c>
      <c r="Z90" s="32" t="s">
        <v>505</v>
      </c>
    </row>
    <row r="91" spans="25:26" x14ac:dyDescent="0.2">
      <c r="Y91" s="32" t="s">
        <v>377</v>
      </c>
      <c r="Z91" s="32" t="s">
        <v>506</v>
      </c>
    </row>
    <row r="92" spans="25:26" x14ac:dyDescent="0.2">
      <c r="Y92" s="32" t="s">
        <v>378</v>
      </c>
      <c r="Z92" s="32" t="s">
        <v>507</v>
      </c>
    </row>
    <row r="93" spans="25:26" x14ac:dyDescent="0.2">
      <c r="Y93" s="32" t="s">
        <v>379</v>
      </c>
      <c r="Z93" s="32" t="s">
        <v>508</v>
      </c>
    </row>
    <row r="94" spans="25:26" x14ac:dyDescent="0.2">
      <c r="Y94" s="32" t="s">
        <v>380</v>
      </c>
      <c r="Z94" s="32" t="s">
        <v>509</v>
      </c>
    </row>
    <row r="95" spans="25:26" x14ac:dyDescent="0.2">
      <c r="Y95" s="32" t="s">
        <v>381</v>
      </c>
      <c r="Z95" s="32" t="s">
        <v>510</v>
      </c>
    </row>
    <row r="96" spans="25:26" x14ac:dyDescent="0.2">
      <c r="Y96" s="32" t="s">
        <v>285</v>
      </c>
      <c r="Z96" s="32" t="s">
        <v>511</v>
      </c>
    </row>
    <row r="97" spans="25:26" x14ac:dyDescent="0.2">
      <c r="Y97" s="32" t="s">
        <v>382</v>
      </c>
      <c r="Z97" s="32" t="s">
        <v>512</v>
      </c>
    </row>
    <row r="98" spans="25:26" x14ac:dyDescent="0.2">
      <c r="Y98" s="32" t="s">
        <v>383</v>
      </c>
      <c r="Z98" s="32" t="s">
        <v>513</v>
      </c>
    </row>
    <row r="99" spans="25:26" x14ac:dyDescent="0.2">
      <c r="Y99" s="32" t="s">
        <v>413</v>
      </c>
      <c r="Z99" s="32" t="s">
        <v>514</v>
      </c>
    </row>
    <row r="100" spans="25:26" x14ac:dyDescent="0.2">
      <c r="Y100" s="32" t="s">
        <v>603</v>
      </c>
      <c r="Z100" s="32" t="s">
        <v>515</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古川 由美子</cp:lastModifiedBy>
  <cp:lastPrinted>2022-08-18T09:48:44Z</cp:lastPrinted>
  <dcterms:created xsi:type="dcterms:W3CDTF">2012-03-13T00:50:25Z</dcterms:created>
  <dcterms:modified xsi:type="dcterms:W3CDTF">2022-08-18T09:50:03Z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