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77BAD69B-6EC3-4B71-8ED3-E0E98B298EED}" xr6:coauthVersionLast="47" xr6:coauthVersionMax="47" xr10:uidLastSave="{00000000-0000-0000-0000-000000000000}"/>
  <bookViews>
    <workbookView xWindow="-28920" yWindow="-120" windowWidth="29040" windowHeight="15840" xr2:uid="{00000000-000D-0000-FFFF-FFFF0000000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37" i="11" l="1"/>
  <c r="AY338" i="11"/>
  <c r="AY340" i="11"/>
  <c r="AY336" i="11"/>
  <c r="AY399" i="11"/>
  <c r="AY397" i="11"/>
  <c r="AY323" i="11"/>
  <c r="AY325" i="11"/>
  <c r="AY327" i="11"/>
  <c r="AY329" i="11"/>
  <c r="AY331" i="11"/>
  <c r="AY333" i="11"/>
  <c r="AY322" i="11"/>
  <c r="AY324" i="11"/>
  <c r="AY326" i="11"/>
  <c r="AY328" i="11"/>
  <c r="AY330"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53" i="11"/>
  <c r="AY146" i="11"/>
  <c r="AY150" i="11" s="1"/>
  <c r="AY127" i="11"/>
  <c r="AY130" i="11" s="1"/>
  <c r="AY122" i="11"/>
  <c r="AY126" i="11" s="1"/>
  <c r="AY121" i="11"/>
  <c r="AY115" i="11"/>
  <c r="AY112" i="11"/>
  <c r="AY120" i="11" s="1"/>
  <c r="AY99" i="11"/>
  <c r="AY100" i="11" s="1"/>
  <c r="AY98" i="11"/>
  <c r="AY102" i="11"/>
  <c r="AY104" i="11" s="1"/>
  <c r="AY155" i="11" l="1"/>
  <c r="AY113" i="11"/>
  <c r="AY119" i="11"/>
  <c r="AY117" i="11"/>
  <c r="AY151" i="11"/>
  <c r="AY137" i="11"/>
  <c r="AY123" i="11"/>
  <c r="AY125"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1"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7" i="11" s="1"/>
  <c r="AY88" i="11"/>
  <c r="AY91" i="11" s="1"/>
  <c r="AY78" i="11"/>
  <c r="AY87" i="11" s="1"/>
  <c r="AY44" i="11"/>
  <c r="AY52" i="11" s="1"/>
  <c r="AY55" i="11" l="1"/>
  <c r="AY94" i="11"/>
  <c r="AY96"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<sst xmlns="http://schemas.openxmlformats.org/spreadsheetml/2006/main" count="1317" uniqueCount="687">
  <si>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</si>
  <si>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</si>
  <si>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</si>
  <si>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</si>
  <si>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</si>
  <si>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</si>
  <si>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</si>
  <si>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</si>
  <si>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</si>
  <si>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</si>
  <si>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</si>
  <si>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</si>
  <si>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</si>
  <si>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</si>
  <si>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</si>
  <si>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</si>
  <si>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</si>
  <si>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</si>
  <si>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</si>
  <si>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</si>
  <si>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</si>
  <si>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</si>
  <si>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</si>
  <si>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</si>
  <si>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</si>
  <si>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</si>
  <si>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</si>
  <si>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</si>
  <si>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</si>
  <si>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</si>
  <si>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</si>
  <si>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</si>
  <si>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</si>
  <si>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</si>
  <si>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</si>
  <si>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</si>
  <si>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</si>
  <si>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</si>
  <si>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</si>
  <si>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</si>
  <si>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</si>
  <si>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</si>
  <si>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</si>
  <si>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</si>
  <si>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</si>
  <si>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</si>
  <si>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</si>
  <si>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</si>
  <si>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</si>
  <si>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</si>
  <si>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</si>
  <si>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</si>
  <si>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</si>
  <si>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</si>
  <si>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</si>
  <si>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</si>
  <si>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</si>
  <si>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</si>
  <si>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</si>
  <si>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</si>
  <si>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</si>
  <si>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</si>
  <si>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</si>
  <si>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</si>
  <si>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</si>
  <si>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</si>
  <si>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</si>
  <si>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</si>
  <si>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</si>
  <si>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</si>
  <si>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</si>
  <si>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</si>
  <si>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</si>
  <si>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</si>
  <si>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</si>
  <si>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</si>
  <si>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</si>
  <si>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</si>
  <si>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</si>
  <si>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</si>
  <si>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</si>
  <si>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</si>
  <si>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</si>
  <si>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</si>
  <si>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</si>
  <si>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</si>
  <si>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</si>
  <si>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</si>
  <si>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</si>
  <si>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</si>
  <si>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</si>
  <si>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</si>
  <si>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</si>
  <si>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</si>
  <si>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</si>
  <si>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</si>
  <si>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</si>
  <si>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</si>
  <si>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</si>
  <si>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</si>
  <si>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</si>
  <si>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</si>
  <si>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</si>
  <si>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</si>
  <si>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</si>
  <si>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</si>
  <si>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</si>
  <si>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</si>
  <si>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</si>
  <si>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</si>
  <si>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</si>
  <si>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</si>
  <si>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</si>
  <si>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</si>
  <si>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</si>
  <si>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</si>
  <si>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</si>
  <si>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</si>
  <si>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</si>
  <si>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</si>
  <si>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</si>
  <si>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</si>
  <si>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</si>
  <si>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</si>
  <si>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</si>
  <si>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</si>
  <si>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</si>
  <si>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</si>
  <si>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</si>
  <si>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</si>
  <si>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</si>
  <si>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</si>
  <si>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</si>
  <si>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</si>
  <si>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</si>
  <si>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</si>
  <si>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</si>
  <si>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</si>
  <si>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</si>
  <si>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</si>
  <si>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</si>
  <si>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</si>
  <si>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</si>
  <si>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</si>
  <si>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</si>
  <si>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</si>
  <si>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</si>
  <si>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</si>
  <si>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</si>
  <si>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</si>
  <si>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</si>
  <si>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</si>
  <si>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</si>
  <si>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</si>
  <si>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</si>
  <si>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</si>
  <si>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</si>
  <si>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</si>
  <si>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</si>
  <si>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</si>
  <si>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</si>
  <si>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</si>
  <si>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</si>
  <si>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</si>
  <si>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</si>
  <si>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</si>
  <si>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</si>
  <si>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</si>
  <si>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</si>
  <si>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</si>
  <si>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</si>
  <si>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</si>
  <si>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</si>
  <si>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</si>
  <si>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</si>
  <si>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</si>
  <si>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</si>
  <si>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</si>
  <si>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</si>
  <si>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</si>
  <si>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</si>
  <si>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</si>
  <si>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</si>
  <si>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</si>
  <si>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</si>
  <si>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</si>
  <si>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</si>
  <si>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</si>
  <si>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</si>
  <si>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</si>
  <si>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</si>
  <si>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</si>
  <si>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</si>
  <si>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</si>
  <si>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</si>
  <si>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</si>
  <si>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</si>
  <si>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</si>
  <si>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</si>
  <si>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</si>
  <si>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</si>
  <si>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</si>
  <si>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</si>
  <si>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</si>
  <si>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</si>
  <si>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</si>
  <si>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</si>
  <si>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</si>
  <si>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</si>
  <si>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</si>
  <si>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</si>
  <si>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</si>
  <si>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</si>
  <si>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</si>
  <si>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</si>
  <si>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</si>
  <si>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</si>
  <si>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</si>
  <si>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</si>
  <si>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</si>
  <si>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</si>
  <si>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</si>
  <si>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</si>
  <si>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</si>
  <si>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</si>
  <si>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</si>
  <si>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</si>
  <si>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</si>
  <si>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</si>
  <si>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</si>
  <si>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</si>
  <si>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</si>
  <si>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</si>
  <si>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</si>
  <si>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</si>
  <si>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</si>
  <si>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</si>
  <si>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</si>
  <si>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</si>
  <si>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</si>
  <si>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</si>
  <si>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</si>
  <si>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</si>
  <si>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</si>
  <si>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</si>
  <si>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</si>
  <si>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</si>
  <si>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</si>
  <si>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</si>
  <si>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</si>
  <si>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</si>
  <si>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</si>
  <si>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</si>
  <si>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</si>
  <si>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</si>
  <si>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</si>
  <si>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</si>
  <si>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</si>
  <si>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</si>
  <si>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</si>
  <si>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</si>
  <si>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</si>
  <si>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</si>
  <si>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</si>
  <si>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</si>
  <si>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</si>
  <si>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</si>
  <si>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</si>
  <si>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</si>
  <si>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</si>
  <si>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</si>
  <si>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</si>
  <si>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</si>
  <si>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</si>
  <si>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</si>
  <si>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</si>
  <si>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</si>
  <si>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</si>
  <si>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</si>
  <si>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</si>
  <si>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</si>
  <si>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</si>
  <si>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</si>
  <si>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</si>
  <si>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</si>
  <si>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</si>
  <si>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</si>
  <si>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</si>
  <si>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</si>
  <si>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</si>
  <si>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</si>
  <si>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</si>
  <si>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</si>
  <si>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</si>
  <si>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</si>
  <si>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</si>
  <si>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</si>
  <si>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</si>
  <si>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</si>
  <si>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</si>
  <si>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</si>
  <si>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</si>
  <si>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</si>
  <si>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</si>
  <si>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</si>
  <si>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</si>
  <si>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</si>
  <si>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</si>
  <si>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</si>
  <si>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</si>
  <si>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</si>
  <si>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</si>
  <si>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</si>
  <si>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</si>
  <si>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</si>
  <si>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</si>
  <si>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</si>
  <si>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</si>
  <si>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</si>
  <si>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</si>
  <si>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</si>
  <si>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</si>
  <si>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</si>
  <si>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</si>
  <si>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</si>
  <si>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</si>
  <si>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</si>
  <si>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</si>
  <si>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</si>
  <si>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</si>
  <si>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</si>
  <si>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</si>
  <si>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</si>
  <si>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</si>
  <si>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</si>
  <si>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</si>
  <si>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</si>
  <si>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</si>
  <si>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</si>
  <si>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</si>
  <si>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</si>
  <si>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</si>
  <si>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</si>
  <si>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</si>
  <si>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</si>
  <si>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</si>
  <si>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</si>
  <si>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</si>
  <si>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</si>
  <si>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</si>
  <si>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</si>
  <si>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</si>
  <si>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</si>
  <si>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</si>
  <si>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</si>
  <si>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</si>
  <si>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</si>
  <si>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</si>
  <si>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</si>
  <si>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</si>
  <si>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</si>
  <si>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</si>
  <si>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</si>
  <si>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</si>
  <si>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</si>
  <si>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</si>
  <si>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</si>
  <si>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</si>
  <si>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</si>
  <si>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</si>
  <si>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</si>
  <si>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</si>
  <si>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</si>
  <si>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</si>
  <si>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</si>
  <si>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</si>
  <si>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</si>
  <si>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</si>
  <si>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</si>
  <si>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</si>
  <si>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</si>
  <si>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</si>
  <si>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</si>
  <si>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</si>
  <si>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</si>
  <si>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</si>
  <si>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</si>
  <si>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</si>
  <si>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</si>
  <si>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</si>
  <si>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</si>
  <si>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</si>
  <si>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</si>
  <si>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</si>
  <si>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</si>
  <si>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</si>
  <si>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</si>
  <si>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</si>
  <si>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</si>
  <si>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</si>
  <si>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</si>
  <si>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</si>
  <si>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</si>
  <si>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</si>
  <si>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</si>
  <si>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</si>
  <si>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</si>
  <si>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</si>
  <si>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</si>
  <si>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</si>
  <si>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</si>
  <si>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</si>
  <si>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</si>
  <si>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</si>
  <si>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</si>
  <si>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</si>
  <si>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</si>
  <si>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</si>
  <si>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</si>
  <si>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</si>
  <si>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</si>
  <si>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</si>
  <si>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</si>
  <si>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</si>
  <si>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</si>
  <si>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</si>
  <si>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</si>
  <si>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</si>
  <si>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</si>
  <si>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</si>
  <si>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</si>
  <si>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</si>
  <si>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</si>
  <si>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</si>
  <si>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</si>
  <si>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</si>
  <si>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</si>
  <si>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</si>
  <si>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</si>
  <si>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</si>
  <si>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</si>
  <si>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</si>
  <si>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</si>
  <si>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</si>
  <si>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</si>
  <si>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</si>
  <si>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</si>
  <si>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</si>
  <si>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</si>
  <si>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</si>
  <si>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</si>
  <si>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</si>
  <si>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</si>
  <si>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</si>
  <si>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</si>
  <si>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</si>
  <si>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</si>
  <si>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</si>
  <si>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</si>
  <si>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</si>
  <si>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</si>
  <si>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</si>
  <si>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</si>
  <si>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</si>
  <si>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</si>
  <si>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</si>
  <si>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</si>
  <si>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</si>
  <si>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</si>
  <si>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</si>
  <si>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</si>
  <si>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</si>
  <si>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</si>
  <si>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</si>
  <si>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</si>
  <si>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</si>
  <si>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</si>
  <si>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</si>
  <si>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</si>
  <si>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</si>
  <si>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</si>
  <si>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</si>
  <si>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</si>
  <si>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</si>
  <si>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</si>
  <si>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</si>
  <si>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</si>
  <si>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</si>
  <si>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</si>
  <si>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</si>
  <si>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</si>
  <si>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</si>
  <si>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</si>
  <si>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</si>
  <si>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</si>
  <si>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</si>
  <si>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</si>
  <si>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</si>
  <si>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</si>
  <si>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</si>
  <si>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</si>
  <si>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</si>
  <si>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</si>
  <si>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</si>
  <si>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</si>
  <si>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</si>
  <si>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</si>
  <si>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</si>
  <si>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</si>
  <si>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</si>
  <si>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</si>
  <si>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</si>
  <si>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</si>
  <si>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</si>
  <si>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</si>
  <si>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</si>
  <si>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</si>
  <si>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</si>
  <si>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</si>
  <si>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</si>
  <si>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</si>
  <si>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</si>
  <si>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</si>
  <si>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</si>
  <si>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</si>
  <si>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</si>
  <si>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</si>
  <si>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</si>
  <si>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</si>
  <si>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</si>
  <si>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</si>
  <si>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</si>
  <si>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</si>
  <si>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</si>
  <si>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</si>
  <si>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</si>
  <si>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</si>
  <si>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</si>
  <si>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</si>
  <si>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</si>
  <si>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</si>
  <si>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</si>
  <si>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</si>
  <si>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</si>
  <si>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</si>
  <si>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</si>
  <si>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</si>
  <si>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</si>
  <si>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</si>
  <si>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</si>
  <si>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</si>
  <si>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</si>
  <si>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</si>
  <si>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</si>
  <si>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</si>
  <si>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</si>
  <si>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</si>
  <si>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</si>
  <si>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</si>
  <si>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</si>
  <si>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</si>
  <si>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</si>
  <si>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</si>
  <si>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</si>
  <si>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</si>
  <si>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</si>
  <si>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</si>
  <si>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</si>
  <si>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</si>
  <si>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</si>
  <si>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</si>
  <si>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</si>
  <si>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</si>
  <si>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</si>
  <si>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</si>
  <si>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</si>
  <si>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</si>
  <si>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</si>
  <si>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</si>
  <si>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</si>
  <si>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</si>
  <si>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</si>
  <si>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</si>
  <si>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</si>
  <si>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</si>
  <si>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</si>
  <si>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</si>
  <si>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</si>
  <si>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</si>
  <si>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</si>
  <si>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</si>
  <si>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</si>
  <si>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</si>
  <si>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</si>
  <si>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</si>
  <si>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</si>
  <si>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</si>
  <si>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</si>
  <si>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</si>
  <si>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</si>
  <si>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</si>
  <si>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</si>
  <si>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</si>
  <si>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</si>
  <si>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</si>
  <si>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</si>
  <si>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</si>
  <si>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西之島総合学術調査事業費</t>
  </si>
  <si>
    <t>自然環境局</t>
  </si>
  <si>
    <t>課長　堀上　勝</t>
  </si>
  <si>
    <t>平成２９年度</t>
  </si>
  <si>
    <t>自然環境計画課</t>
  </si>
  <si>
    <t>-</t>
  </si>
  <si>
    <t>自然環境保全基本方針（令和2年3月環境省告示29号）
生物多様性国家戦略2012-2020（平成24年9月28日閣議決定）</t>
  </si>
  <si>
    <t>西之島の生態系の保護を図り、島嶼における進化の過程や生態系の形成過程を把握するためのモニタリングサイトとして厳正に管理する。このことにより、生態系の形成過程を一から観測できる貴重な区域としての価値を損なうことなく子孫に引き継ぐことが可能となり、生態系の仕組みの解明等に資するとともに、自然再生、自然と共存した国土の合理的利用といった観点の技術的進歩に貢献する。</t>
  </si>
  <si>
    <t>環境保全調査費</t>
  </si>
  <si>
    <t>職員旅費</t>
  </si>
  <si>
    <t>クリアにした課題数</t>
  </si>
  <si>
    <t>課題数</t>
  </si>
  <si>
    <t>●●</t>
    <phoneticPr fontId="5"/>
  </si>
  <si>
    <t>総合調査の実施回数</t>
  </si>
  <si>
    <t>回</t>
  </si>
  <si>
    <t>事業費／調査回数　</t>
    <phoneticPr fontId="5"/>
  </si>
  <si>
    <t>百万円</t>
  </si>
  <si>
    <t>事業費/調査回数</t>
    <phoneticPr fontId="5"/>
  </si>
  <si>
    <t>26/1</t>
  </si>
  <si>
    <t>／　</t>
    <phoneticPr fontId="5"/>
  </si>
  <si>
    <t>　　/</t>
    <phoneticPr fontId="5"/>
  </si>
  <si>
    <t>／　　　　　　　　　　　　　　</t>
    <phoneticPr fontId="5"/>
  </si>
  <si>
    <t>　　/</t>
    <phoneticPr fontId="5"/>
  </si>
  <si>
    <t>／　　　　　　　　　　　　　　</t>
    <phoneticPr fontId="5"/>
  </si>
  <si>
    <t>　　/</t>
    <phoneticPr fontId="5"/>
  </si>
  <si>
    <t>新29-0024</t>
  </si>
  <si>
    <t>202</t>
  </si>
  <si>
    <t>○</t>
  </si>
  <si>
    <t>-</t>
    <phoneticPr fontId="5"/>
  </si>
  <si>
    <t>①自然環境に関する各分野の専門家による調査団を組織し、総合学術調査を実施。あわせて、学術的な検討会を実施し、調査計画の作成や、調査結果に基づく当該地域の自然生態系の状況や学術的価値などについての分析・評価を行うとともに、モニタリング計画の策定を行う。
②保護担保措置の検討に当たっての基礎的調査として、当該地域の生態系を脅かすリスクの把握や、原生的な自然を維持できる条件を有しているかについて、実態調査や海外の事例も含めた情報収集を行う。
③①、②をもとに、西之島の保護のあり方についての検討を行い、保護の方針を決定する。</t>
    <phoneticPr fontId="5"/>
  </si>
  <si>
    <t>71/2</t>
    <phoneticPr fontId="5"/>
  </si>
  <si>
    <t>-</t>
    <phoneticPr fontId="5"/>
  </si>
  <si>
    <t>5. 生物多様性の保全と自然との共生の推進</t>
    <phoneticPr fontId="5"/>
  </si>
  <si>
    <t>-</t>
    <phoneticPr fontId="5"/>
  </si>
  <si>
    <t>-</t>
    <phoneticPr fontId="5"/>
  </si>
  <si>
    <t>有</t>
  </si>
  <si>
    <t>無</t>
  </si>
  <si>
    <t>‐</t>
  </si>
  <si>
    <t>△</t>
  </si>
  <si>
    <t>西之島は、溶岩等によって生物がほぼゼロの状態になったところから、どのように生態系ができあがっていくのかを実測できる貴重な場所となっており、国民の関心は高く、これを守っていくことに対するニーズが高い。</t>
    <phoneticPr fontId="5"/>
  </si>
  <si>
    <t>西之島を守ることは、生態系の仕組みを明らかにしていくという、個々の地域ではない、人類にとって共通に価値のある課題解決に資するものである。この価値を守るには、島外からの生物による攪乱を起こさせないよう、できる限り人為の介入をさけることが肝要であるが、それは、地域での営利活動を含めた活用も制限することにつながるため、自治体や民間等に委ねることは不適切である。</t>
    <rPh sb="143" eb="145">
      <t>セイゲン</t>
    </rPh>
    <phoneticPr fontId="5"/>
  </si>
  <si>
    <t>令和２年度の大規模な噴火により島全体を溶岩が覆い、生物が限りなくゼロに近くなり、生態系がリセットされたものと考えらることから、西之島の価値はさらに高まった。初期の生態系の変遷は速いとされていることから、早期に調査を実施しデータを収集する必要がある。
火山活動が活発な状況が続いているが、今後警戒範囲が縮小されれば、上陸に伴う外来生物の持ち込みによる生態系の攪乱が起こる可能性もある。これを防ぐために西之島に法的規制をかけていくことは、喫緊の課題である。早急に規制をかけるためにも、その根拠となる情報を早々に収集し、必要な検討をできる限り早く、正確に行う必要がある。</t>
    <rPh sb="125" eb="127">
      <t>カザン</t>
    </rPh>
    <rPh sb="127" eb="129">
      <t>カツドウ</t>
    </rPh>
    <rPh sb="130" eb="132">
      <t>カッパツ</t>
    </rPh>
    <rPh sb="133" eb="135">
      <t>ジョウキョウ</t>
    </rPh>
    <rPh sb="136" eb="137">
      <t>ツヅ</t>
    </rPh>
    <rPh sb="160" eb="161">
      <t>トモナ</t>
    </rPh>
    <rPh sb="174" eb="177">
      <t>セイタイケイ</t>
    </rPh>
    <rPh sb="178" eb="180">
      <t>カクラン</t>
    </rPh>
    <rPh sb="181" eb="182">
      <t>オ</t>
    </rPh>
    <rPh sb="184" eb="187">
      <t>カノウセイ</t>
    </rPh>
    <phoneticPr fontId="5"/>
  </si>
  <si>
    <t>平成29～令和元年度は総合評価落札方式による一般競争により業者を選定し、競争性は確保されている。各年度において一者応札であったが、遠隔地の無人島での調査という特殊性・専門性のため応札者が限られたと思料される。
このことを踏まえ、令和2年度は、調達改善計画に基づき、参加者確認公募方式により公募した。令和3年度も業務の実施に必要となる特殊な技術、設備等に変更はなく、「参加者確認公募方式による調達手続について」の中で、参加者確認公募を実施し、応募要件を満たすと認められる者が一者しかおらず当該応募者との随意契約手続に移行した場合は、次々年度までの間、同一業務については随意契約によることができるとあることから、会計法第29条の３第４項の規定に基づき、引き続き随意契約を行った。</t>
    <rPh sb="149" eb="151">
      <t>レイワ</t>
    </rPh>
    <rPh sb="152" eb="154">
      <t>ネンド</t>
    </rPh>
    <rPh sb="333" eb="334">
      <t>オコナ</t>
    </rPh>
    <phoneticPr fontId="5"/>
  </si>
  <si>
    <t>専門家の意見を踏まえ、適切な手段、方法で調査を実施しており、単位当たりのコストは妥当である。</t>
    <phoneticPr fontId="5"/>
  </si>
  <si>
    <t>費目・使途については、会計手続きに従って必要最低限なものになっている。</t>
    <phoneticPr fontId="5"/>
  </si>
  <si>
    <t>専門家の意見を踏まえ、必要な内容について事業を実施している。</t>
    <phoneticPr fontId="5"/>
  </si>
  <si>
    <t>専門家の意見を踏まえ、適切な手段、方法で調査を実施しており、他の手段・方法等は考えがたい。</t>
    <phoneticPr fontId="5"/>
  </si>
  <si>
    <t>成果物は、学術検討会や地域関係者間での保護区域指定等に必要な検討資料として十分に活用されている。</t>
    <phoneticPr fontId="5"/>
  </si>
  <si>
    <t>調査回数は見込み通りであるが、火山活動が収束せず上陸調査ができていない。</t>
    <rPh sb="0" eb="2">
      <t>チョウサ</t>
    </rPh>
    <rPh sb="2" eb="4">
      <t>カイスウ</t>
    </rPh>
    <rPh sb="5" eb="7">
      <t>ミコ</t>
    </rPh>
    <rPh sb="8" eb="9">
      <t>ドオ</t>
    </rPh>
    <rPh sb="15" eb="17">
      <t>カザン</t>
    </rPh>
    <rPh sb="17" eb="19">
      <t>カツドウ</t>
    </rPh>
    <rPh sb="20" eb="22">
      <t>シュウソク</t>
    </rPh>
    <rPh sb="24" eb="26">
      <t>ジョウリク</t>
    </rPh>
    <rPh sb="26" eb="28">
      <t>チョウサ</t>
    </rPh>
    <phoneticPr fontId="5"/>
  </si>
  <si>
    <t>保護区域指定に必要な課題をクリアにするとともに、原初の生物相の把握を行う
①西之島の生態系価値の明確化
②生態系攪乱要因の明確化
③原生状態を維持するための条件の明確化
④当該地の保護に適切な制度の選定
⑤規制手法に関する関係者の合意形成
⑥原初の生物相の把握</t>
    <phoneticPr fontId="5"/>
  </si>
  <si>
    <t>原初の生物相の把握には上陸調査が必要であるが、火山活動が収束しておらず、十分な調査ができていない。</t>
    <rPh sb="11" eb="13">
      <t>ジョウリク</t>
    </rPh>
    <rPh sb="13" eb="15">
      <t>チョウサ</t>
    </rPh>
    <rPh sb="16" eb="18">
      <t>ヒツヨウ</t>
    </rPh>
    <rPh sb="23" eb="25">
      <t>カザン</t>
    </rPh>
    <rPh sb="25" eb="27">
      <t>カツドウ</t>
    </rPh>
    <rPh sb="28" eb="30">
      <t>シュウソク</t>
    </rPh>
    <rPh sb="36" eb="38">
      <t>ジュウブン</t>
    </rPh>
    <rPh sb="39" eb="41">
      <t>チョウサ</t>
    </rPh>
    <phoneticPr fontId="5"/>
  </si>
  <si>
    <t>人類共通の財産である西之島について保全措置を検討するための調査を行う。</t>
    <rPh sb="0" eb="2">
      <t>ジンルイ</t>
    </rPh>
    <rPh sb="2" eb="4">
      <t>キョウツウ</t>
    </rPh>
    <rPh sb="5" eb="7">
      <t>ザイサン</t>
    </rPh>
    <rPh sb="10" eb="13">
      <t>ニシノシマ</t>
    </rPh>
    <rPh sb="17" eb="21">
      <t>ホゼンソチ</t>
    </rPh>
    <rPh sb="22" eb="24">
      <t>ケントウ</t>
    </rPh>
    <rPh sb="29" eb="31">
      <t>チョウサ</t>
    </rPh>
    <rPh sb="32" eb="33">
      <t>オコナ</t>
    </rPh>
    <phoneticPr fontId="5"/>
  </si>
  <si>
    <t>西之島の生態系に関する情報の集積</t>
    <rPh sb="0" eb="3">
      <t>ニシノシマ</t>
    </rPh>
    <rPh sb="4" eb="7">
      <t>セイタイケイ</t>
    </rPh>
    <rPh sb="8" eb="9">
      <t>カン</t>
    </rPh>
    <rPh sb="11" eb="13">
      <t>ジョウホウ</t>
    </rPh>
    <rPh sb="14" eb="16">
      <t>シュウセキ</t>
    </rPh>
    <phoneticPr fontId="5"/>
  </si>
  <si>
    <t>-</t>
    <phoneticPr fontId="5"/>
  </si>
  <si>
    <t>A.（一財）自然環境研究センター</t>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</si>
  <si>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</si>
  <si>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</si>
  <si>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</si>
  <si>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その他</t>
    <rPh sb="2" eb="3">
      <t>タ</t>
    </rPh>
    <phoneticPr fontId="5"/>
  </si>
  <si>
    <t>現地調査、データ整理・分析、検討会開催等</t>
    <rPh sb="0" eb="2">
      <t>ゲンチ</t>
    </rPh>
    <rPh sb="2" eb="4">
      <t>チョウサ</t>
    </rPh>
    <rPh sb="8" eb="10">
      <t>セイリ</t>
    </rPh>
    <rPh sb="11" eb="13">
      <t>ブンセキ</t>
    </rPh>
    <rPh sb="14" eb="17">
      <t>ケントウカイ</t>
    </rPh>
    <rPh sb="17" eb="19">
      <t>カイサイ</t>
    </rPh>
    <rPh sb="19" eb="20">
      <t>トウ</t>
    </rPh>
    <phoneticPr fontId="5"/>
  </si>
  <si>
    <t>西之島総合学術調査業務（令和３年度）</t>
    <rPh sb="12" eb="14">
      <t>レイワ</t>
    </rPh>
    <rPh sb="15" eb="17">
      <t>ネンド</t>
    </rPh>
    <phoneticPr fontId="5"/>
  </si>
  <si>
    <t>-</t>
    <phoneticPr fontId="5"/>
  </si>
  <si>
    <t>-</t>
    <phoneticPr fontId="5"/>
  </si>
  <si>
    <t>西之島総合学術調査業務（令和２年度繰越）</t>
    <rPh sb="12" eb="14">
      <t>レイワ</t>
    </rPh>
    <rPh sb="15" eb="17">
      <t>ネンド</t>
    </rPh>
    <rPh sb="17" eb="18">
      <t>ク</t>
    </rPh>
    <rPh sb="18" eb="19">
      <t>コ</t>
    </rPh>
    <phoneticPr fontId="5"/>
  </si>
  <si>
    <t>職員・委員旅費</t>
    <rPh sb="0" eb="2">
      <t>ショクイン</t>
    </rPh>
    <rPh sb="3" eb="5">
      <t>イイン</t>
    </rPh>
    <rPh sb="5" eb="7">
      <t>リョヒ</t>
    </rPh>
    <phoneticPr fontId="5"/>
  </si>
  <si>
    <t>報告書印刷</t>
    <rPh sb="0" eb="3">
      <t>ホウコクショ</t>
    </rPh>
    <rPh sb="3" eb="5">
      <t>インサツ</t>
    </rPh>
    <phoneticPr fontId="5"/>
  </si>
  <si>
    <t>調査協力、検討会出席等謝金、傭船、資材等購入・発送、一般管理費、消費税</t>
    <rPh sb="0" eb="2">
      <t>チョウサ</t>
    </rPh>
    <rPh sb="2" eb="4">
      <t>キョウリョク</t>
    </rPh>
    <rPh sb="5" eb="8">
      <t>ケントウカイ</t>
    </rPh>
    <rPh sb="8" eb="10">
      <t>シュッセキ</t>
    </rPh>
    <rPh sb="10" eb="11">
      <t>トウ</t>
    </rPh>
    <rPh sb="11" eb="13">
      <t>シャキン</t>
    </rPh>
    <rPh sb="14" eb="16">
      <t>ヨウセン</t>
    </rPh>
    <rPh sb="17" eb="19">
      <t>シザイ</t>
    </rPh>
    <rPh sb="19" eb="20">
      <t>トウ</t>
    </rPh>
    <rPh sb="20" eb="22">
      <t>コウニュウ</t>
    </rPh>
    <rPh sb="23" eb="25">
      <t>ハッソウ</t>
    </rPh>
    <rPh sb="26" eb="28">
      <t>イッパン</t>
    </rPh>
    <rPh sb="28" eb="31">
      <t>カンリヒ</t>
    </rPh>
    <rPh sb="32" eb="35">
      <t>ショウヒゼイ</t>
    </rPh>
    <phoneticPr fontId="5"/>
  </si>
  <si>
    <t>-</t>
    <phoneticPr fontId="5"/>
  </si>
  <si>
    <t xml:space="preserve">B. </t>
    <phoneticPr fontId="5"/>
  </si>
  <si>
    <t>-</t>
    <phoneticPr fontId="5"/>
  </si>
  <si>
    <t>保護区域指定等に必要な課題をクリアにしてきており、目的に沿った適切な予算執行が図られているが、令和2年度に大規模な噴火が発生し、島の様相が大きく変化したと考えられるため、原初の生物相の把握のための調査を実施して、その結果を踏まえてクリアした課題についても再度検討していくことが必要である。</t>
    <phoneticPr fontId="5"/>
  </si>
  <si>
    <t>令和2年度の大規模噴火後、西之島の生態系の変化が大きいと見込まれる今後数年間は継続的に調査を実施し、原初の生物相に関する貴重なデータ収集を行い、適切な保護管理に役立てる。</t>
    <phoneticPr fontId="5"/>
  </si>
  <si>
    <t>38/1</t>
    <phoneticPr fontId="5"/>
  </si>
  <si>
    <t>https://www.env.go.jp/guide/seisaku/index.html</t>
    <phoneticPr fontId="5"/>
  </si>
  <si>
    <t>目標5-2</t>
    <rPh sb="0" eb="2">
      <t>モクヒョウ</t>
    </rPh>
    <phoneticPr fontId="5"/>
  </si>
  <si>
    <t>貴重な原初の生物相把握のための調査であるため、引き続き効率的な事業の実施に努めること。</t>
    <phoneticPr fontId="5"/>
  </si>
  <si>
    <t>引き続き、効率的な事業の実施に努め、継続的なデータ収集を行う。</t>
    <rPh sb="0" eb="1">
      <t>ヒ</t>
    </rPh>
    <rPh sb="2" eb="3">
      <t>ツヅ</t>
    </rPh>
    <rPh sb="5" eb="8">
      <t>コウリツテキ</t>
    </rPh>
    <rPh sb="9" eb="11">
      <t>ジギョウ</t>
    </rPh>
    <rPh sb="12" eb="14">
      <t>ジッシ</t>
    </rPh>
    <rPh sb="15" eb="16">
      <t>ツト</t>
    </rPh>
    <rPh sb="18" eb="21">
      <t>ケイゾクテキ</t>
    </rPh>
    <rPh sb="25" eb="27">
      <t>シュウシュウ</t>
    </rPh>
    <rPh sb="28" eb="29">
      <t>オコナ</t>
    </rPh>
    <phoneticPr fontId="5"/>
  </si>
  <si>
    <t>一般財団法人自然環境研究センター</t>
    <phoneticPr fontId="5"/>
  </si>
  <si>
    <t>外部有識者点検対象外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</si>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</sst>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10361</xdr:colOff>
      <xdr:row>270</xdr:row>
      <xdr:rowOff>140335</xdr:rowOff>
    </xdr:from>
    <xdr:to>
      <xdr:col>36</xdr:col>
      <xdr:colOff>171882</xdr:colOff>
      <xdr:row>282</xdr:row>
      <xdr:rowOff>269879</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3221874" y="41208166"/>
          <a:ext cx="3379383" cy="4415794"/>
          <a:chOff x="3788226" y="44157703"/>
          <a:chExt cx="3760247" cy="4362517"/>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067204" y="44157703"/>
            <a:ext cx="1246074" cy="508727"/>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70.8</a:t>
            </a:r>
            <a:r>
              <a:rPr kumimoji="1" lang="ja-JP" altLang="en-US" sz="1100"/>
              <a:t>百万円</a:t>
            </a:r>
          </a:p>
        </xdr:txBody>
      </xdr: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3788226" y="44741349"/>
            <a:ext cx="3760247" cy="3778871"/>
            <a:chOff x="3877873" y="44550849"/>
            <a:chExt cx="3760247" cy="3778871"/>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877873" y="45118744"/>
              <a:ext cx="3760247" cy="3210976"/>
              <a:chOff x="3311748" y="44991936"/>
              <a:chExt cx="3791854" cy="3182573"/>
            </a:xfrm>
          </xdr:grpSpPr>
          <xdr:sp macro="" textlink="">
            <xdr:nvSpPr>
              <xdr:cNvPr id="4" name="大かっこ 3">
                <a:extLst>
                  <a:ext uri="{FF2B5EF4-FFF2-40B4-BE49-F238E27FC236}">
                    <a16:creationId xmlns:a16="http://schemas.microsoft.com/office/drawing/2014/main" id="{00000000-0008-0000-0000-000004000000}"/>
                  </a:ext>
                </a:extLst>
              </xdr:cNvPr>
              <xdr:cNvSpPr/>
            </xdr:nvSpPr>
            <xdr:spPr>
              <a:xfrm>
                <a:off x="3311748" y="46163300"/>
                <a:ext cx="3791854" cy="2011209"/>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西之島における総合学術調査</a:t>
                </a:r>
              </a:p>
              <a:p>
                <a:pPr algn="l"/>
                <a:r>
                  <a:rPr kumimoji="1" lang="ja-JP" altLang="en-US" sz="1100"/>
                  <a:t>　自然環境に係る各分野の専門家による調査団を組織し総合学術調査を実施。あわせて、調査に係る計画や、調査後の分析評価、長期モニタリングの計画の策定等を行う学術検討会を実施。</a:t>
                </a:r>
                <a:endParaRPr kumimoji="1" lang="en-US" altLang="ja-JP" sz="1100"/>
              </a:p>
              <a:p>
                <a:pPr algn="l"/>
                <a:r>
                  <a:rPr kumimoji="1" lang="ja-JP" altLang="en-US" sz="1100"/>
                  <a:t>　</a:t>
                </a:r>
                <a:endParaRPr kumimoji="1" lang="en-US" altLang="ja-JP" sz="1100"/>
              </a:p>
              <a:p>
                <a:pPr algn="l"/>
                <a:r>
                  <a:rPr kumimoji="1" lang="ja-JP" altLang="en-US" sz="1100"/>
                  <a:t>　調査結果や、西之島の価値や保全上の重要性について理解を深めるための地域関係者に向けた講演会を開催。</a:t>
                </a: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262279" y="45387095"/>
                <a:ext cx="1890810" cy="695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（一財）自然環境研究センター  </a:t>
                </a:r>
                <a:r>
                  <a:rPr kumimoji="1" lang="en-US" altLang="ja-JP" sz="1100">
                    <a:solidFill>
                      <a:schemeClr val="dk1"/>
                    </a:solidFill>
                    <a:effectLst/>
                    <a:latin typeface="+mn-lt"/>
                    <a:ea typeface="+mn-ea"/>
                    <a:cs typeface="+mn-cs"/>
                  </a:rPr>
                  <a:t>70.8</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84916" y="44991936"/>
                <a:ext cx="2445472" cy="317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100"/>
                  <a:t>【</a:t>
                </a:r>
                <a:r>
                  <a:rPr kumimoji="1" lang="ja-JP" altLang="en-US" sz="1100"/>
                  <a:t>随意契約（公募）</a:t>
                </a:r>
                <a:r>
                  <a:rPr kumimoji="1" lang="en-US" altLang="ja-JP" sz="1100"/>
                  <a:t>】</a:t>
                </a:r>
                <a:endParaRPr kumimoji="1" lang="ja-JP" altLang="en-US" sz="1100"/>
              </a:p>
            </xdr:txBody>
          </xdr:sp>
        </xdr:grpSp>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H="1">
              <a:off x="5757990" y="44550849"/>
              <a:ext cx="0" cy="4010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F670" sqref="F670"/>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283</v>
      </c>
      <c r="AJ2" s="835" t="s">
        <v>604</v>
      </c>
      <c r="AK2" s="835"/>
      <c r="AL2" s="835"/>
      <c r="AM2" s="835"/>
      <c r="AN2" s="75" t="s">
        <v>283</v>
      </c>
      <c r="AO2" s="835">
        <v>21</v>
      </c>
      <c r="AP2" s="835"/>
      <c r="AQ2" s="835"/>
      <c r="AR2" s="76" t="s">
        <v>283</v>
      </c>
      <c r="AS2" s="836">
        <v>191</v>
      </c>
      <c r="AT2" s="836"/>
      <c r="AU2" s="836"/>
      <c r="AV2" s="75" t="str">
        <f>IF(AW2="","","-")</f>
        <v/>
      </c>
      <c r="AW2" s="837"/>
      <c r="AX2" s="837"/>
    </row>
    <row r="3" spans="1:50" ht="21" customHeight="1" thickBot="1" x14ac:dyDescent="0.25">
      <c r="A3" s="838" t="s">
        <v>594</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606</v>
      </c>
      <c r="AK3" s="840"/>
      <c r="AL3" s="840"/>
      <c r="AM3" s="840"/>
      <c r="AN3" s="840"/>
      <c r="AO3" s="840"/>
      <c r="AP3" s="840"/>
      <c r="AQ3" s="840"/>
      <c r="AR3" s="840"/>
      <c r="AS3" s="840"/>
      <c r="AT3" s="840"/>
      <c r="AU3" s="840"/>
      <c r="AV3" s="840"/>
      <c r="AW3" s="840"/>
      <c r="AX3" s="24" t="s">
        <v>60</v>
      </c>
    </row>
    <row r="4" spans="1:50" ht="24.75" customHeight="1" x14ac:dyDescent="0.2">
      <c r="A4" s="810" t="s">
        <v>23</v>
      </c>
      <c r="B4" s="811"/>
      <c r="C4" s="811"/>
      <c r="D4" s="811"/>
      <c r="E4" s="811"/>
      <c r="F4" s="811"/>
      <c r="G4" s="812" t="s">
        <v>607</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608</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2">
      <c r="A5" s="822" t="s">
        <v>62</v>
      </c>
      <c r="B5" s="823"/>
      <c r="C5" s="823"/>
      <c r="D5" s="823"/>
      <c r="E5" s="823"/>
      <c r="F5" s="824"/>
      <c r="G5" s="825" t="s">
        <v>610</v>
      </c>
      <c r="H5" s="826"/>
      <c r="I5" s="826"/>
      <c r="J5" s="826"/>
      <c r="K5" s="826"/>
      <c r="L5" s="826"/>
      <c r="M5" s="827" t="s">
        <v>61</v>
      </c>
      <c r="N5" s="828"/>
      <c r="O5" s="828"/>
      <c r="P5" s="828"/>
      <c r="Q5" s="828"/>
      <c r="R5" s="829"/>
      <c r="S5" s="830" t="s">
        <v>388</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609</v>
      </c>
      <c r="AR5" s="858"/>
      <c r="AS5" s="858"/>
      <c r="AT5" s="858"/>
      <c r="AU5" s="858"/>
      <c r="AV5" s="858"/>
      <c r="AW5" s="858"/>
      <c r="AX5" s="859"/>
    </row>
    <row r="6" spans="1:50" ht="39" customHeight="1" x14ac:dyDescent="0.2">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41" t="s">
        <v>20</v>
      </c>
      <c r="B7" s="842"/>
      <c r="C7" s="842"/>
      <c r="D7" s="842"/>
      <c r="E7" s="842"/>
      <c r="F7" s="843"/>
      <c r="G7" s="865" t="s">
        <v>612</v>
      </c>
      <c r="H7" s="866"/>
      <c r="I7" s="866"/>
      <c r="J7" s="866"/>
      <c r="K7" s="866"/>
      <c r="L7" s="866"/>
      <c r="M7" s="866"/>
      <c r="N7" s="866"/>
      <c r="O7" s="866"/>
      <c r="P7" s="866"/>
      <c r="Q7" s="866"/>
      <c r="R7" s="866"/>
      <c r="S7" s="866"/>
      <c r="T7" s="866"/>
      <c r="U7" s="866"/>
      <c r="V7" s="866"/>
      <c r="W7" s="866"/>
      <c r="X7" s="867"/>
      <c r="Y7" s="868" t="s">
        <v>268</v>
      </c>
      <c r="Z7" s="687"/>
      <c r="AA7" s="687"/>
      <c r="AB7" s="687"/>
      <c r="AC7" s="687"/>
      <c r="AD7" s="869"/>
      <c r="AE7" s="797" t="s">
        <v>613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2">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2">
      <c r="A9" s="770" t="s">
        <v>21</v>
      </c>
      <c r="B9" s="771"/>
      <c r="C9" s="771"/>
      <c r="D9" s="771"/>
      <c r="E9" s="771"/>
      <c r="F9" s="771"/>
      <c r="G9" s="852" t="s">
        <v>614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7" customHeight="1" x14ac:dyDescent="0.2">
      <c r="A10" s="758" t="s">
        <v>27</v>
      </c>
      <c r="B10" s="759"/>
      <c r="C10" s="759"/>
      <c r="D10" s="759"/>
      <c r="E10" s="759"/>
      <c r="F10" s="759"/>
      <c r="G10" s="760" t="s">
        <v>636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2">
      <c r="A12" s="767" t="s">
        <v>22</v>
      </c>
      <c r="B12" s="768"/>
      <c r="C12" s="768"/>
      <c r="D12" s="768"/>
      <c r="E12" s="768"/>
      <c r="F12" s="769"/>
      <c r="G12" s="773"/>
      <c r="H12" s="774"/>
      <c r="I12" s="774"/>
      <c r="J12" s="774"/>
      <c r="K12" s="774"/>
      <c r="L12" s="774"/>
      <c r="M12" s="774"/>
      <c r="N12" s="774"/>
      <c r="O12" s="77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585</v>
      </c>
      <c r="AL12" s="176"/>
      <c r="AM12" s="176"/>
      <c r="AN12" s="176"/>
      <c r="AO12" s="176"/>
      <c r="AP12" s="176"/>
      <c r="AQ12" s="177"/>
      <c r="AR12" s="175" t="s">
        <v>586</v>
      </c>
      <c r="AS12" s="176"/>
      <c r="AT12" s="176"/>
      <c r="AU12" s="176"/>
      <c r="AV12" s="176"/>
      <c r="AW12" s="176"/>
      <c r="AX12" s="803"/>
    </row>
    <row r="13" spans="1:50" ht="21" customHeight="1" x14ac:dyDescent="0.2">
      <c r="A13" s="307"/>
      <c r="B13" s="308"/>
      <c r="C13" s="308"/>
      <c r="D13" s="308"/>
      <c r="E13" s="308"/>
      <c r="F13" s="309"/>
      <c r="G13" s="787" t="s">
        <v>6</v>
      </c>
      <c r="H13" s="788"/>
      <c r="I13" s="804" t="s">
        <v>7</v>
      </c>
      <c r="J13" s="805"/>
      <c r="K13" s="805"/>
      <c r="L13" s="805"/>
      <c r="M13" s="805"/>
      <c r="N13" s="805"/>
      <c r="O13" s="806"/>
      <c r="P13" s="698">
        <v>26</v>
      </c>
      <c r="Q13" s="699"/>
      <c r="R13" s="699"/>
      <c r="S13" s="699"/>
      <c r="T13" s="699"/>
      <c r="U13" s="699"/>
      <c r="V13" s="700"/>
      <c r="W13" s="698">
        <v>39</v>
      </c>
      <c r="X13" s="699"/>
      <c r="Y13" s="699"/>
      <c r="Z13" s="699"/>
      <c r="AA13" s="699"/>
      <c r="AB13" s="699"/>
      <c r="AC13" s="700"/>
      <c r="AD13" s="698">
        <v>39</v>
      </c>
      <c r="AE13" s="699"/>
      <c r="AF13" s="699"/>
      <c r="AG13" s="699"/>
      <c r="AH13" s="699"/>
      <c r="AI13" s="699"/>
      <c r="AJ13" s="700"/>
      <c r="AK13" s="698">
        <v>38</v>
      </c>
      <c r="AL13" s="699"/>
      <c r="AM13" s="699"/>
      <c r="AN13" s="699"/>
      <c r="AO13" s="699"/>
      <c r="AP13" s="699"/>
      <c r="AQ13" s="700"/>
      <c r="AR13" s="735">
        <v>38</v>
      </c>
      <c r="AS13" s="736"/>
      <c r="AT13" s="736"/>
      <c r="AU13" s="736"/>
      <c r="AV13" s="736"/>
      <c r="AW13" s="736"/>
      <c r="AX13" s="807"/>
    </row>
    <row r="14" spans="1:50" ht="21" customHeight="1" x14ac:dyDescent="0.2">
      <c r="A14" s="307"/>
      <c r="B14" s="308"/>
      <c r="C14" s="308"/>
      <c r="D14" s="308"/>
      <c r="E14" s="308"/>
      <c r="F14" s="309"/>
      <c r="G14" s="789"/>
      <c r="H14" s="790"/>
      <c r="I14" s="782" t="s">
        <v>8</v>
      </c>
      <c r="J14" s="783"/>
      <c r="K14" s="783"/>
      <c r="L14" s="783"/>
      <c r="M14" s="783"/>
      <c r="N14" s="783"/>
      <c r="O14" s="784"/>
      <c r="P14" s="698" t="s">
        <v>612</v>
      </c>
      <c r="Q14" s="699"/>
      <c r="R14" s="699"/>
      <c r="S14" s="699"/>
      <c r="T14" s="699"/>
      <c r="U14" s="699"/>
      <c r="V14" s="700"/>
      <c r="W14" s="698" t="s">
        <v>612</v>
      </c>
      <c r="X14" s="699"/>
      <c r="Y14" s="699"/>
      <c r="Z14" s="699"/>
      <c r="AA14" s="699"/>
      <c r="AB14" s="699"/>
      <c r="AC14" s="700"/>
      <c r="AD14" s="698" t="s">
        <v>612</v>
      </c>
      <c r="AE14" s="699"/>
      <c r="AF14" s="699"/>
      <c r="AG14" s="699"/>
      <c r="AH14" s="699"/>
      <c r="AI14" s="699"/>
      <c r="AJ14" s="700"/>
      <c r="AK14" s="698" t="s">
        <v>612</v>
      </c>
      <c r="AL14" s="699"/>
      <c r="AM14" s="699"/>
      <c r="AN14" s="699"/>
      <c r="AO14" s="699"/>
      <c r="AP14" s="699"/>
      <c r="AQ14" s="700"/>
      <c r="AR14" s="793"/>
      <c r="AS14" s="793"/>
      <c r="AT14" s="793"/>
      <c r="AU14" s="793"/>
      <c r="AV14" s="793"/>
      <c r="AW14" s="793"/>
      <c r="AX14" s="794"/>
    </row>
    <row r="15" spans="1:50" ht="21" customHeight="1" x14ac:dyDescent="0.2">
      <c r="A15" s="307"/>
      <c r="B15" s="308"/>
      <c r="C15" s="308"/>
      <c r="D15" s="308"/>
      <c r="E15" s="308"/>
      <c r="F15" s="309"/>
      <c r="G15" s="789"/>
      <c r="H15" s="790"/>
      <c r="I15" s="782" t="s">
        <v>47</v>
      </c>
      <c r="J15" s="795"/>
      <c r="K15" s="795"/>
      <c r="L15" s="795"/>
      <c r="M15" s="795"/>
      <c r="N15" s="795"/>
      <c r="O15" s="796"/>
      <c r="P15" s="698" t="s">
        <v>612</v>
      </c>
      <c r="Q15" s="699"/>
      <c r="R15" s="699"/>
      <c r="S15" s="699"/>
      <c r="T15" s="699"/>
      <c r="U15" s="699"/>
      <c r="V15" s="700"/>
      <c r="W15" s="698" t="s">
        <v>612</v>
      </c>
      <c r="X15" s="699"/>
      <c r="Y15" s="699"/>
      <c r="Z15" s="699"/>
      <c r="AA15" s="699"/>
      <c r="AB15" s="699"/>
      <c r="AC15" s="700"/>
      <c r="AD15" s="698">
        <v>39</v>
      </c>
      <c r="AE15" s="699"/>
      <c r="AF15" s="699"/>
      <c r="AG15" s="699"/>
      <c r="AH15" s="699"/>
      <c r="AI15" s="699"/>
      <c r="AJ15" s="700"/>
      <c r="AK15" s="698" t="s">
        <v>635</v>
      </c>
      <c r="AL15" s="699"/>
      <c r="AM15" s="699"/>
      <c r="AN15" s="699"/>
      <c r="AO15" s="699"/>
      <c r="AP15" s="699"/>
      <c r="AQ15" s="700"/>
      <c r="AR15" s="698" t="s">
        <v>686</v>
      </c>
      <c r="AS15" s="699"/>
      <c r="AT15" s="699"/>
      <c r="AU15" s="699"/>
      <c r="AV15" s="699"/>
      <c r="AW15" s="699"/>
      <c r="AX15" s="808"/>
    </row>
    <row r="16" spans="1:50" ht="21" customHeight="1" x14ac:dyDescent="0.2">
      <c r="A16" s="307"/>
      <c r="B16" s="308"/>
      <c r="C16" s="308"/>
      <c r="D16" s="308"/>
      <c r="E16" s="308"/>
      <c r="F16" s="309"/>
      <c r="G16" s="789"/>
      <c r="H16" s="790"/>
      <c r="I16" s="782" t="s">
        <v>48</v>
      </c>
      <c r="J16" s="795"/>
      <c r="K16" s="795"/>
      <c r="L16" s="795"/>
      <c r="M16" s="795"/>
      <c r="N16" s="795"/>
      <c r="O16" s="796"/>
      <c r="P16" s="698" t="s">
        <v>612</v>
      </c>
      <c r="Q16" s="699"/>
      <c r="R16" s="699"/>
      <c r="S16" s="699"/>
      <c r="T16" s="699"/>
      <c r="U16" s="699"/>
      <c r="V16" s="700"/>
      <c r="W16" s="698">
        <v>-39</v>
      </c>
      <c r="X16" s="699"/>
      <c r="Y16" s="699"/>
      <c r="Z16" s="699"/>
      <c r="AA16" s="699"/>
      <c r="AB16" s="699"/>
      <c r="AC16" s="700"/>
      <c r="AD16" s="698" t="s">
        <v>612</v>
      </c>
      <c r="AE16" s="699"/>
      <c r="AF16" s="699"/>
      <c r="AG16" s="699"/>
      <c r="AH16" s="699"/>
      <c r="AI16" s="699"/>
      <c r="AJ16" s="700"/>
      <c r="AK16" s="698" t="s">
        <v>283</v>
      </c>
      <c r="AL16" s="699"/>
      <c r="AM16" s="699"/>
      <c r="AN16" s="699"/>
      <c r="AO16" s="699"/>
      <c r="AP16" s="699"/>
      <c r="AQ16" s="700"/>
      <c r="AR16" s="800"/>
      <c r="AS16" s="801"/>
      <c r="AT16" s="801"/>
      <c r="AU16" s="801"/>
      <c r="AV16" s="801"/>
      <c r="AW16" s="801"/>
      <c r="AX16" s="802"/>
    </row>
    <row r="17" spans="1:50" ht="24.75" customHeight="1" x14ac:dyDescent="0.2">
      <c r="A17" s="307"/>
      <c r="B17" s="308"/>
      <c r="C17" s="308"/>
      <c r="D17" s="308"/>
      <c r="E17" s="308"/>
      <c r="F17" s="309"/>
      <c r="G17" s="789"/>
      <c r="H17" s="790"/>
      <c r="I17" s="782" t="s">
        <v>46</v>
      </c>
      <c r="J17" s="783"/>
      <c r="K17" s="783"/>
      <c r="L17" s="783"/>
      <c r="M17" s="783"/>
      <c r="N17" s="783"/>
      <c r="O17" s="784"/>
      <c r="P17" s="698" t="s">
        <v>612</v>
      </c>
      <c r="Q17" s="699"/>
      <c r="R17" s="699"/>
      <c r="S17" s="699"/>
      <c r="T17" s="699"/>
      <c r="U17" s="699"/>
      <c r="V17" s="700"/>
      <c r="W17" s="698" t="s">
        <v>612</v>
      </c>
      <c r="X17" s="699"/>
      <c r="Y17" s="699"/>
      <c r="Z17" s="699"/>
      <c r="AA17" s="699"/>
      <c r="AB17" s="699"/>
      <c r="AC17" s="700"/>
      <c r="AD17" s="698" t="s">
        <v>612</v>
      </c>
      <c r="AE17" s="699"/>
      <c r="AF17" s="699"/>
      <c r="AG17" s="699"/>
      <c r="AH17" s="699"/>
      <c r="AI17" s="699"/>
      <c r="AJ17" s="700"/>
      <c r="AK17" s="698" t="s">
        <v>612</v>
      </c>
      <c r="AL17" s="699"/>
      <c r="AM17" s="699"/>
      <c r="AN17" s="699"/>
      <c r="AO17" s="699"/>
      <c r="AP17" s="699"/>
      <c r="AQ17" s="700"/>
      <c r="AR17" s="785"/>
      <c r="AS17" s="785"/>
      <c r="AT17" s="785"/>
      <c r="AU17" s="785"/>
      <c r="AV17" s="785"/>
      <c r="AW17" s="785"/>
      <c r="AX17" s="786"/>
    </row>
    <row r="18" spans="1:50" ht="24.75" customHeight="1" x14ac:dyDescent="0.2">
      <c r="A18" s="307"/>
      <c r="B18" s="308"/>
      <c r="C18" s="308"/>
      <c r="D18" s="308"/>
      <c r="E18" s="308"/>
      <c r="F18" s="309"/>
      <c r="G18" s="791"/>
      <c r="H18" s="792"/>
      <c r="I18" s="775" t="s">
        <v>18</v>
      </c>
      <c r="J18" s="776"/>
      <c r="K18" s="776"/>
      <c r="L18" s="776"/>
      <c r="M18" s="776"/>
      <c r="N18" s="776"/>
      <c r="O18" s="777"/>
      <c r="P18" s="778">
        <f>SUM(P13:V17)</f>
        <v>26</v>
      </c>
      <c r="Q18" s="779"/>
      <c r="R18" s="779"/>
      <c r="S18" s="779"/>
      <c r="T18" s="779"/>
      <c r="U18" s="779"/>
      <c r="V18" s="780"/>
      <c r="W18" s="778">
        <f>SUM(W13:AC17)</f>
        <v>0</v>
      </c>
      <c r="X18" s="779"/>
      <c r="Y18" s="779"/>
      <c r="Z18" s="779"/>
      <c r="AA18" s="779"/>
      <c r="AB18" s="779"/>
      <c r="AC18" s="780"/>
      <c r="AD18" s="778">
        <f>SUM(AD13:AJ17)</f>
        <v>78</v>
      </c>
      <c r="AE18" s="779"/>
      <c r="AF18" s="779"/>
      <c r="AG18" s="779"/>
      <c r="AH18" s="779"/>
      <c r="AI18" s="779"/>
      <c r="AJ18" s="780"/>
      <c r="AK18" s="778">
        <f>SUM(AK13:AQ17)</f>
        <v>38</v>
      </c>
      <c r="AL18" s="779"/>
      <c r="AM18" s="779"/>
      <c r="AN18" s="779"/>
      <c r="AO18" s="779"/>
      <c r="AP18" s="779"/>
      <c r="AQ18" s="780"/>
      <c r="AR18" s="778">
        <f>SUM(AR13:AX17)</f>
        <v>38</v>
      </c>
      <c r="AS18" s="779"/>
      <c r="AT18" s="779"/>
      <c r="AU18" s="779"/>
      <c r="AV18" s="779"/>
      <c r="AW18" s="779"/>
      <c r="AX18" s="781"/>
    </row>
    <row r="19" spans="1:50" ht="24.75" customHeight="1" x14ac:dyDescent="0.2">
      <c r="A19" s="307"/>
      <c r="B19" s="308"/>
      <c r="C19" s="308"/>
      <c r="D19" s="308"/>
      <c r="E19" s="308"/>
      <c r="F19" s="309"/>
      <c r="G19" s="750" t="s">
        <v>9</v>
      </c>
      <c r="H19" s="751"/>
      <c r="I19" s="751"/>
      <c r="J19" s="751"/>
      <c r="K19" s="751"/>
      <c r="L19" s="751"/>
      <c r="M19" s="751"/>
      <c r="N19" s="751"/>
      <c r="O19" s="751"/>
      <c r="P19" s="698">
        <v>28</v>
      </c>
      <c r="Q19" s="699"/>
      <c r="R19" s="699"/>
      <c r="S19" s="699"/>
      <c r="T19" s="699"/>
      <c r="U19" s="699"/>
      <c r="V19" s="700"/>
      <c r="W19" s="698">
        <v>0</v>
      </c>
      <c r="X19" s="699"/>
      <c r="Y19" s="699"/>
      <c r="Z19" s="699"/>
      <c r="AA19" s="699"/>
      <c r="AB19" s="699"/>
      <c r="AC19" s="700"/>
      <c r="AD19" s="698">
        <v>71</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2">
      <c r="A20" s="307"/>
      <c r="B20" s="308"/>
      <c r="C20" s="308"/>
      <c r="D20" s="308"/>
      <c r="E20" s="308"/>
      <c r="F20" s="309"/>
      <c r="G20" s="750" t="s">
        <v>10</v>
      </c>
      <c r="H20" s="751"/>
      <c r="I20" s="751"/>
      <c r="J20" s="751"/>
      <c r="K20" s="751"/>
      <c r="L20" s="751"/>
      <c r="M20" s="751"/>
      <c r="N20" s="751"/>
      <c r="O20" s="751"/>
      <c r="P20" s="746">
        <f>IF(P18=0, "-", SUM(P19)/P18)</f>
        <v>1.0769230769230769</v>
      </c>
      <c r="Q20" s="746"/>
      <c r="R20" s="746"/>
      <c r="S20" s="746"/>
      <c r="T20" s="746"/>
      <c r="U20" s="746"/>
      <c r="V20" s="746"/>
      <c r="W20" s="746" t="str">
        <f>IF(W18=0, "-", SUM(W19)/W18)</f>
        <v>-</v>
      </c>
      <c r="X20" s="746"/>
      <c r="Y20" s="746"/>
      <c r="Z20" s="746"/>
      <c r="AA20" s="746"/>
      <c r="AB20" s="746"/>
      <c r="AC20" s="746"/>
      <c r="AD20" s="746">
        <f>IF(AD18=0, "-", SUM(AD19)/AD18)</f>
        <v>0.91025641025641024</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2">
      <c r="A21" s="770"/>
      <c r="B21" s="771"/>
      <c r="C21" s="771"/>
      <c r="D21" s="771"/>
      <c r="E21" s="771"/>
      <c r="F21" s="772"/>
      <c r="G21" s="744" t="s">
        <v>239</v>
      </c>
      <c r="H21" s="745"/>
      <c r="I21" s="745"/>
      <c r="J21" s="745"/>
      <c r="K21" s="745"/>
      <c r="L21" s="745"/>
      <c r="M21" s="745"/>
      <c r="N21" s="745"/>
      <c r="O21" s="745"/>
      <c r="P21" s="746">
        <f>IF(P19=0, "-", SUM(P19)/SUM(P13,P14))</f>
        <v>1.0769230769230769</v>
      </c>
      <c r="Q21" s="746"/>
      <c r="R21" s="746"/>
      <c r="S21" s="746"/>
      <c r="T21" s="746"/>
      <c r="U21" s="746"/>
      <c r="V21" s="746"/>
      <c r="W21" s="746" t="str">
        <f>IF(W19=0, "-", SUM(W19)/SUM(W13,W14))</f>
        <v>-</v>
      </c>
      <c r="X21" s="746"/>
      <c r="Y21" s="746"/>
      <c r="Z21" s="746"/>
      <c r="AA21" s="746"/>
      <c r="AB21" s="746"/>
      <c r="AC21" s="746"/>
      <c r="AD21" s="746">
        <f>IF(AD19=0, "-", SUM(AD19)/SUM(AD13,AD14))</f>
        <v>1.8205128205128205</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2">
      <c r="A22" s="704" t="s">
        <v>589</v>
      </c>
      <c r="B22" s="705"/>
      <c r="C22" s="705"/>
      <c r="D22" s="705"/>
      <c r="E22" s="705"/>
      <c r="F22" s="706"/>
      <c r="G22" s="710" t="s">
        <v>229</v>
      </c>
      <c r="H22" s="550"/>
      <c r="I22" s="550"/>
      <c r="J22" s="550"/>
      <c r="K22" s="550"/>
      <c r="L22" s="550"/>
      <c r="M22" s="550"/>
      <c r="N22" s="550"/>
      <c r="O22" s="551"/>
      <c r="P22" s="711" t="s">
        <v>587</v>
      </c>
      <c r="Q22" s="550"/>
      <c r="R22" s="550"/>
      <c r="S22" s="550"/>
      <c r="T22" s="550"/>
      <c r="U22" s="550"/>
      <c r="V22" s="551"/>
      <c r="W22" s="711" t="s">
        <v>588</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2">
      <c r="A23" s="707"/>
      <c r="B23" s="708"/>
      <c r="C23" s="708"/>
      <c r="D23" s="708"/>
      <c r="E23" s="708"/>
      <c r="F23" s="709"/>
      <c r="G23" s="732" t="s">
        <v>615</v>
      </c>
      <c r="H23" s="733"/>
      <c r="I23" s="733"/>
      <c r="J23" s="733"/>
      <c r="K23" s="733"/>
      <c r="L23" s="733"/>
      <c r="M23" s="733"/>
      <c r="N23" s="733"/>
      <c r="O23" s="734"/>
      <c r="P23" s="735">
        <v>38</v>
      </c>
      <c r="Q23" s="736"/>
      <c r="R23" s="736"/>
      <c r="S23" s="736"/>
      <c r="T23" s="736"/>
      <c r="U23" s="736"/>
      <c r="V23" s="737"/>
      <c r="W23" s="735">
        <v>38</v>
      </c>
      <c r="X23" s="736"/>
      <c r="Y23" s="736"/>
      <c r="Z23" s="736"/>
      <c r="AA23" s="736"/>
      <c r="AB23" s="736"/>
      <c r="AC23" s="737"/>
      <c r="AD23" s="738" t="s">
        <v>283</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2">
      <c r="A24" s="707"/>
      <c r="B24" s="708"/>
      <c r="C24" s="708"/>
      <c r="D24" s="708"/>
      <c r="E24" s="708"/>
      <c r="F24" s="709"/>
      <c r="G24" s="701" t="s">
        <v>616</v>
      </c>
      <c r="H24" s="702"/>
      <c r="I24" s="702"/>
      <c r="J24" s="702"/>
      <c r="K24" s="702"/>
      <c r="L24" s="702"/>
      <c r="M24" s="702"/>
      <c r="N24" s="702"/>
      <c r="O24" s="703"/>
      <c r="P24" s="698">
        <v>0.1</v>
      </c>
      <c r="Q24" s="699"/>
      <c r="R24" s="699"/>
      <c r="S24" s="699"/>
      <c r="T24" s="699"/>
      <c r="U24" s="699"/>
      <c r="V24" s="700"/>
      <c r="W24" s="698">
        <v>0.1</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2">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2">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2">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2">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5">
      <c r="A29" s="707"/>
      <c r="B29" s="708"/>
      <c r="C29" s="708"/>
      <c r="D29" s="708"/>
      <c r="E29" s="708"/>
      <c r="F29" s="709"/>
      <c r="G29" s="298" t="s">
        <v>18</v>
      </c>
      <c r="H29" s="718"/>
      <c r="I29" s="718"/>
      <c r="J29" s="718"/>
      <c r="K29" s="718"/>
      <c r="L29" s="718"/>
      <c r="M29" s="718"/>
      <c r="N29" s="718"/>
      <c r="O29" s="719"/>
      <c r="P29" s="720">
        <f>AK13</f>
        <v>38</v>
      </c>
      <c r="Q29" s="721"/>
      <c r="R29" s="721"/>
      <c r="S29" s="721"/>
      <c r="T29" s="721"/>
      <c r="U29" s="721"/>
      <c r="V29" s="722"/>
      <c r="W29" s="723">
        <f>AR13</f>
        <v>38</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2">
      <c r="A30" s="726" t="s">
        <v>578</v>
      </c>
      <c r="B30" s="727"/>
      <c r="C30" s="727"/>
      <c r="D30" s="727"/>
      <c r="E30" s="727"/>
      <c r="F30" s="728"/>
      <c r="G30" s="729" t="s">
        <v>658</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2">
      <c r="A31" s="648" t="s">
        <v>579</v>
      </c>
      <c r="B31" s="153"/>
      <c r="C31" s="153"/>
      <c r="D31" s="153"/>
      <c r="E31" s="153"/>
      <c r="F31" s="154"/>
      <c r="G31" s="689" t="s">
        <v>571</v>
      </c>
      <c r="H31" s="690"/>
      <c r="I31" s="690"/>
      <c r="J31" s="690"/>
      <c r="K31" s="690"/>
      <c r="L31" s="690"/>
      <c r="M31" s="690"/>
      <c r="N31" s="690"/>
      <c r="O31" s="690"/>
      <c r="P31" s="691" t="s">
        <v>570</v>
      </c>
      <c r="Q31" s="690"/>
      <c r="R31" s="690"/>
      <c r="S31" s="690"/>
      <c r="T31" s="690"/>
      <c r="U31" s="690"/>
      <c r="V31" s="690"/>
      <c r="W31" s="690"/>
      <c r="X31" s="692"/>
      <c r="Y31" s="693"/>
      <c r="Z31" s="694"/>
      <c r="AA31" s="695"/>
      <c r="AB31" s="626" t="s">
        <v>11</v>
      </c>
      <c r="AC31" s="626"/>
      <c r="AD31" s="626"/>
      <c r="AE31" s="116" t="s">
        <v>415</v>
      </c>
      <c r="AF31" s="696"/>
      <c r="AG31" s="696"/>
      <c r="AH31" s="697"/>
      <c r="AI31" s="116" t="s">
        <v>567</v>
      </c>
      <c r="AJ31" s="696"/>
      <c r="AK31" s="696"/>
      <c r="AL31" s="697"/>
      <c r="AM31" s="116" t="s">
        <v>383</v>
      </c>
      <c r="AN31" s="696"/>
      <c r="AO31" s="696"/>
      <c r="AP31" s="697"/>
      <c r="AQ31" s="623" t="s">
        <v>414</v>
      </c>
      <c r="AR31" s="624"/>
      <c r="AS31" s="624"/>
      <c r="AT31" s="625"/>
      <c r="AU31" s="623" t="s">
        <v>590</v>
      </c>
      <c r="AV31" s="624"/>
      <c r="AW31" s="624"/>
      <c r="AX31" s="633"/>
    </row>
    <row r="32" spans="1:50" ht="23.25" customHeight="1" x14ac:dyDescent="0.2">
      <c r="A32" s="648"/>
      <c r="B32" s="153"/>
      <c r="C32" s="153"/>
      <c r="D32" s="153"/>
      <c r="E32" s="153"/>
      <c r="F32" s="154"/>
      <c r="G32" s="730" t="s">
        <v>659</v>
      </c>
      <c r="H32" s="635"/>
      <c r="I32" s="635"/>
      <c r="J32" s="635"/>
      <c r="K32" s="635"/>
      <c r="L32" s="635"/>
      <c r="M32" s="635"/>
      <c r="N32" s="635"/>
      <c r="O32" s="635"/>
      <c r="P32" s="638" t="s">
        <v>620</v>
      </c>
      <c r="Q32" s="639"/>
      <c r="R32" s="639"/>
      <c r="S32" s="639"/>
      <c r="T32" s="639"/>
      <c r="U32" s="639"/>
      <c r="V32" s="639"/>
      <c r="W32" s="639"/>
      <c r="X32" s="640"/>
      <c r="Y32" s="644" t="s">
        <v>51</v>
      </c>
      <c r="Z32" s="645"/>
      <c r="AA32" s="646"/>
      <c r="AB32" s="647" t="s">
        <v>621</v>
      </c>
      <c r="AC32" s="647"/>
      <c r="AD32" s="647"/>
      <c r="AE32" s="616">
        <v>1</v>
      </c>
      <c r="AF32" s="616"/>
      <c r="AG32" s="616"/>
      <c r="AH32" s="616"/>
      <c r="AI32" s="616">
        <v>0</v>
      </c>
      <c r="AJ32" s="616"/>
      <c r="AK32" s="616"/>
      <c r="AL32" s="616"/>
      <c r="AM32" s="616">
        <v>2</v>
      </c>
      <c r="AN32" s="616"/>
      <c r="AO32" s="616"/>
      <c r="AP32" s="616"/>
      <c r="AQ32" s="662" t="s">
        <v>283</v>
      </c>
      <c r="AR32" s="616"/>
      <c r="AS32" s="616"/>
      <c r="AT32" s="616"/>
      <c r="AU32" s="93" t="s">
        <v>283</v>
      </c>
      <c r="AV32" s="618"/>
      <c r="AW32" s="618"/>
      <c r="AX32" s="619"/>
    </row>
    <row r="33" spans="1:51" ht="23.25" customHeight="1" x14ac:dyDescent="0.2">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621</v>
      </c>
      <c r="AC33" s="647"/>
      <c r="AD33" s="647"/>
      <c r="AE33" s="616">
        <v>1</v>
      </c>
      <c r="AF33" s="616"/>
      <c r="AG33" s="616"/>
      <c r="AH33" s="616"/>
      <c r="AI33" s="616">
        <v>1</v>
      </c>
      <c r="AJ33" s="616"/>
      <c r="AK33" s="616"/>
      <c r="AL33" s="616"/>
      <c r="AM33" s="616">
        <v>2</v>
      </c>
      <c r="AN33" s="616"/>
      <c r="AO33" s="616"/>
      <c r="AP33" s="616"/>
      <c r="AQ33" s="616">
        <v>1</v>
      </c>
      <c r="AR33" s="616"/>
      <c r="AS33" s="616"/>
      <c r="AT33" s="616"/>
      <c r="AU33" s="617">
        <v>1</v>
      </c>
      <c r="AV33" s="618"/>
      <c r="AW33" s="618"/>
      <c r="AX33" s="619"/>
    </row>
    <row r="34" spans="1:51" ht="23.25" customHeight="1" x14ac:dyDescent="0.2">
      <c r="A34" s="680" t="s">
        <v>580</v>
      </c>
      <c r="B34" s="681"/>
      <c r="C34" s="681"/>
      <c r="D34" s="681"/>
      <c r="E34" s="681"/>
      <c r="F34" s="682"/>
      <c r="G34" s="176" t="s">
        <v>581</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415</v>
      </c>
      <c r="AF34" s="176"/>
      <c r="AG34" s="176"/>
      <c r="AH34" s="177"/>
      <c r="AI34" s="175" t="s">
        <v>567</v>
      </c>
      <c r="AJ34" s="176"/>
      <c r="AK34" s="176"/>
      <c r="AL34" s="177"/>
      <c r="AM34" s="175" t="s">
        <v>383</v>
      </c>
      <c r="AN34" s="176"/>
      <c r="AO34" s="176"/>
      <c r="AP34" s="177"/>
      <c r="AQ34" s="627" t="s">
        <v>591</v>
      </c>
      <c r="AR34" s="628"/>
      <c r="AS34" s="628"/>
      <c r="AT34" s="628"/>
      <c r="AU34" s="628"/>
      <c r="AV34" s="628"/>
      <c r="AW34" s="628"/>
      <c r="AX34" s="629"/>
    </row>
    <row r="35" spans="1:51" ht="23.25" customHeight="1" x14ac:dyDescent="0.2">
      <c r="A35" s="683"/>
      <c r="B35" s="684"/>
      <c r="C35" s="684"/>
      <c r="D35" s="684"/>
      <c r="E35" s="684"/>
      <c r="F35" s="685"/>
      <c r="G35" s="652" t="s">
        <v>622</v>
      </c>
      <c r="H35" s="653"/>
      <c r="I35" s="653"/>
      <c r="J35" s="653"/>
      <c r="K35" s="653"/>
      <c r="L35" s="653"/>
      <c r="M35" s="653"/>
      <c r="N35" s="653"/>
      <c r="O35" s="653"/>
      <c r="P35" s="653"/>
      <c r="Q35" s="653"/>
      <c r="R35" s="653"/>
      <c r="S35" s="653"/>
      <c r="T35" s="653"/>
      <c r="U35" s="653"/>
      <c r="V35" s="653"/>
      <c r="W35" s="653"/>
      <c r="X35" s="653"/>
      <c r="Y35" s="656" t="s">
        <v>580</v>
      </c>
      <c r="Z35" s="657"/>
      <c r="AA35" s="658"/>
      <c r="AB35" s="659" t="s">
        <v>623</v>
      </c>
      <c r="AC35" s="660"/>
      <c r="AD35" s="661"/>
      <c r="AE35" s="662">
        <v>26</v>
      </c>
      <c r="AF35" s="662"/>
      <c r="AG35" s="662"/>
      <c r="AH35" s="662"/>
      <c r="AI35" s="662">
        <v>0</v>
      </c>
      <c r="AJ35" s="662"/>
      <c r="AK35" s="662"/>
      <c r="AL35" s="662"/>
      <c r="AM35" s="662">
        <v>36</v>
      </c>
      <c r="AN35" s="662"/>
      <c r="AO35" s="662"/>
      <c r="AP35" s="662"/>
      <c r="AQ35" s="93">
        <v>38</v>
      </c>
      <c r="AR35" s="87"/>
      <c r="AS35" s="87"/>
      <c r="AT35" s="87"/>
      <c r="AU35" s="87"/>
      <c r="AV35" s="87"/>
      <c r="AW35" s="87"/>
      <c r="AX35" s="88"/>
    </row>
    <row r="36" spans="1:51" ht="29.5" customHeight="1" x14ac:dyDescent="0.2">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582</v>
      </c>
      <c r="Z36" s="649"/>
      <c r="AA36" s="650"/>
      <c r="AB36" s="612" t="s">
        <v>624</v>
      </c>
      <c r="AC36" s="613"/>
      <c r="AD36" s="614"/>
      <c r="AE36" s="615" t="s">
        <v>625</v>
      </c>
      <c r="AF36" s="615"/>
      <c r="AG36" s="615"/>
      <c r="AH36" s="615"/>
      <c r="AI36" s="615" t="s">
        <v>612</v>
      </c>
      <c r="AJ36" s="615"/>
      <c r="AK36" s="615"/>
      <c r="AL36" s="615"/>
      <c r="AM36" s="615" t="s">
        <v>637</v>
      </c>
      <c r="AN36" s="615"/>
      <c r="AO36" s="615"/>
      <c r="AP36" s="615"/>
      <c r="AQ36" s="615" t="s">
        <v>679</v>
      </c>
      <c r="AR36" s="615"/>
      <c r="AS36" s="615"/>
      <c r="AT36" s="615"/>
      <c r="AU36" s="615"/>
      <c r="AV36" s="615"/>
      <c r="AW36" s="615"/>
      <c r="AX36" s="651"/>
    </row>
    <row r="37" spans="1:51" ht="18.75" customHeight="1" x14ac:dyDescent="0.2">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415</v>
      </c>
      <c r="AF37" s="610"/>
      <c r="AG37" s="610"/>
      <c r="AH37" s="611"/>
      <c r="AI37" s="678" t="s">
        <v>567</v>
      </c>
      <c r="AJ37" s="678"/>
      <c r="AK37" s="678"/>
      <c r="AL37" s="609"/>
      <c r="AM37" s="678" t="s">
        <v>383</v>
      </c>
      <c r="AN37" s="678"/>
      <c r="AO37" s="678"/>
      <c r="AP37" s="609"/>
      <c r="AQ37" s="216" t="s">
        <v>174</v>
      </c>
      <c r="AR37" s="217"/>
      <c r="AS37" s="217"/>
      <c r="AT37" s="218"/>
      <c r="AU37" s="197" t="s">
        <v>128</v>
      </c>
      <c r="AV37" s="197"/>
      <c r="AW37" s="197"/>
      <c r="AX37" s="200"/>
    </row>
    <row r="38" spans="1:51" ht="18.75" customHeight="1" x14ac:dyDescent="0.2">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612</v>
      </c>
      <c r="AR38" s="508"/>
      <c r="AS38" s="127" t="s">
        <v>175</v>
      </c>
      <c r="AT38" s="128"/>
      <c r="AU38" s="126">
        <v>6</v>
      </c>
      <c r="AV38" s="126"/>
      <c r="AW38" s="108" t="s">
        <v>166</v>
      </c>
      <c r="AX38" s="129"/>
    </row>
    <row r="39" spans="1:51" ht="68.25" customHeight="1" x14ac:dyDescent="0.2">
      <c r="A39" s="674"/>
      <c r="B39" s="672"/>
      <c r="C39" s="672"/>
      <c r="D39" s="672"/>
      <c r="E39" s="672"/>
      <c r="F39" s="673"/>
      <c r="G39" s="178" t="s">
        <v>656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4</v>
      </c>
      <c r="AF39" s="87"/>
      <c r="AG39" s="87"/>
      <c r="AH39" s="87"/>
      <c r="AI39" s="93">
        <v>4</v>
      </c>
      <c r="AJ39" s="87"/>
      <c r="AK39" s="87"/>
      <c r="AL39" s="87"/>
      <c r="AM39" s="93">
        <v>4</v>
      </c>
      <c r="AN39" s="87"/>
      <c r="AO39" s="87"/>
      <c r="AP39" s="87"/>
      <c r="AQ39" s="94" t="s">
        <v>612</v>
      </c>
      <c r="AR39" s="95"/>
      <c r="AS39" s="95"/>
      <c r="AT39" s="96"/>
      <c r="AU39" s="87" t="s">
        <v>612</v>
      </c>
      <c r="AV39" s="87"/>
      <c r="AW39" s="87"/>
      <c r="AX39" s="88"/>
    </row>
    <row r="40" spans="1:51" ht="68.25" customHeight="1" x14ac:dyDescent="0.2">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5</v>
      </c>
      <c r="AF40" s="87"/>
      <c r="AG40" s="87"/>
      <c r="AH40" s="87"/>
      <c r="AI40" s="93">
        <v>5</v>
      </c>
      <c r="AJ40" s="87"/>
      <c r="AK40" s="87"/>
      <c r="AL40" s="87"/>
      <c r="AM40" s="93">
        <v>5</v>
      </c>
      <c r="AN40" s="87"/>
      <c r="AO40" s="87"/>
      <c r="AP40" s="87"/>
      <c r="AQ40" s="94" t="s">
        <v>612</v>
      </c>
      <c r="AR40" s="95"/>
      <c r="AS40" s="95"/>
      <c r="AT40" s="96"/>
      <c r="AU40" s="87">
        <v>6</v>
      </c>
      <c r="AV40" s="87"/>
      <c r="AW40" s="87"/>
      <c r="AX40" s="88"/>
    </row>
    <row r="41" spans="1:51" ht="68.25" customHeight="1" x14ac:dyDescent="0.2">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80</v>
      </c>
      <c r="AF41" s="87"/>
      <c r="AG41" s="87"/>
      <c r="AH41" s="87"/>
      <c r="AI41" s="93">
        <v>80</v>
      </c>
      <c r="AJ41" s="87"/>
      <c r="AK41" s="87"/>
      <c r="AL41" s="87"/>
      <c r="AM41" s="93">
        <v>80</v>
      </c>
      <c r="AN41" s="87"/>
      <c r="AO41" s="87"/>
      <c r="AP41" s="87"/>
      <c r="AQ41" s="94" t="s">
        <v>612</v>
      </c>
      <c r="AR41" s="95"/>
      <c r="AS41" s="95"/>
      <c r="AT41" s="96"/>
      <c r="AU41" s="87" t="s">
        <v>612</v>
      </c>
      <c r="AV41" s="87"/>
      <c r="AW41" s="87"/>
      <c r="AX41" s="88"/>
    </row>
    <row r="42" spans="1:51" ht="23.25" customHeight="1" x14ac:dyDescent="0.2">
      <c r="A42" s="187" t="s">
        <v>260</v>
      </c>
      <c r="B42" s="150"/>
      <c r="C42" s="150"/>
      <c r="D42" s="150"/>
      <c r="E42" s="150"/>
      <c r="F42" s="151"/>
      <c r="G42" s="189" t="s">
        <v>674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592</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6" t="s">
        <v>578</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2">
      <c r="A65" s="648" t="s">
        <v>579</v>
      </c>
      <c r="B65" s="153"/>
      <c r="C65" s="153"/>
      <c r="D65" s="153"/>
      <c r="E65" s="153"/>
      <c r="F65" s="154"/>
      <c r="G65" s="689" t="s">
        <v>571</v>
      </c>
      <c r="H65" s="690"/>
      <c r="I65" s="690"/>
      <c r="J65" s="690"/>
      <c r="K65" s="690"/>
      <c r="L65" s="690"/>
      <c r="M65" s="690"/>
      <c r="N65" s="690"/>
      <c r="O65" s="690"/>
      <c r="P65" s="691" t="s">
        <v>570</v>
      </c>
      <c r="Q65" s="690"/>
      <c r="R65" s="690"/>
      <c r="S65" s="690"/>
      <c r="T65" s="690"/>
      <c r="U65" s="690"/>
      <c r="V65" s="690"/>
      <c r="W65" s="690"/>
      <c r="X65" s="692"/>
      <c r="Y65" s="693"/>
      <c r="Z65" s="694"/>
      <c r="AA65" s="695"/>
      <c r="AB65" s="626" t="s">
        <v>11</v>
      </c>
      <c r="AC65" s="626"/>
      <c r="AD65" s="626"/>
      <c r="AE65" s="116" t="s">
        <v>415</v>
      </c>
      <c r="AF65" s="696"/>
      <c r="AG65" s="696"/>
      <c r="AH65" s="697"/>
      <c r="AI65" s="116" t="s">
        <v>567</v>
      </c>
      <c r="AJ65" s="696"/>
      <c r="AK65" s="696"/>
      <c r="AL65" s="697"/>
      <c r="AM65" s="116" t="s">
        <v>383</v>
      </c>
      <c r="AN65" s="696"/>
      <c r="AO65" s="696"/>
      <c r="AP65" s="697"/>
      <c r="AQ65" s="623" t="s">
        <v>414</v>
      </c>
      <c r="AR65" s="624"/>
      <c r="AS65" s="624"/>
      <c r="AT65" s="625"/>
      <c r="AU65" s="623" t="s">
        <v>590</v>
      </c>
      <c r="AV65" s="624"/>
      <c r="AW65" s="624"/>
      <c r="AX65" s="633"/>
      <c r="AY65">
        <f>COUNTA($G$66)</f>
        <v>0</v>
      </c>
    </row>
    <row r="66" spans="1:51" ht="23.25" hidden="1" customHeight="1" x14ac:dyDescent="0.2">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2">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2">
      <c r="A68" s="680" t="s">
        <v>580</v>
      </c>
      <c r="B68" s="681"/>
      <c r="C68" s="681"/>
      <c r="D68" s="681"/>
      <c r="E68" s="681"/>
      <c r="F68" s="682"/>
      <c r="G68" s="176" t="s">
        <v>581</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415</v>
      </c>
      <c r="AF68" s="119"/>
      <c r="AG68" s="119"/>
      <c r="AH68" s="119"/>
      <c r="AI68" s="119" t="s">
        <v>567</v>
      </c>
      <c r="AJ68" s="119"/>
      <c r="AK68" s="119"/>
      <c r="AL68" s="119"/>
      <c r="AM68" s="119" t="s">
        <v>383</v>
      </c>
      <c r="AN68" s="119"/>
      <c r="AO68" s="119"/>
      <c r="AP68" s="119"/>
      <c r="AQ68" s="627" t="s">
        <v>591</v>
      </c>
      <c r="AR68" s="628"/>
      <c r="AS68" s="628"/>
      <c r="AT68" s="628"/>
      <c r="AU68" s="628"/>
      <c r="AV68" s="628"/>
      <c r="AW68" s="628"/>
      <c r="AX68" s="629"/>
      <c r="AY68">
        <f>IF(SUBSTITUTE(SUBSTITUTE($G$69,"／",""),"　","")="",0,1)</f>
        <v>0</v>
      </c>
    </row>
    <row r="69" spans="1:51" ht="23.25" hidden="1" customHeight="1" x14ac:dyDescent="0.2">
      <c r="A69" s="683"/>
      <c r="B69" s="684"/>
      <c r="C69" s="684"/>
      <c r="D69" s="684"/>
      <c r="E69" s="684"/>
      <c r="F69" s="685"/>
      <c r="G69" s="652" t="s">
        <v>626</v>
      </c>
      <c r="H69" s="653"/>
      <c r="I69" s="653"/>
      <c r="J69" s="653"/>
      <c r="K69" s="653"/>
      <c r="L69" s="653"/>
      <c r="M69" s="653"/>
      <c r="N69" s="653"/>
      <c r="O69" s="653"/>
      <c r="P69" s="653"/>
      <c r="Q69" s="653"/>
      <c r="R69" s="653"/>
      <c r="S69" s="653"/>
      <c r="T69" s="653"/>
      <c r="U69" s="653"/>
      <c r="V69" s="653"/>
      <c r="W69" s="653"/>
      <c r="X69" s="653"/>
      <c r="Y69" s="656" t="s">
        <v>580</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2">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582</v>
      </c>
      <c r="Z70" s="649"/>
      <c r="AA70" s="650"/>
      <c r="AB70" s="612" t="s">
        <v>627</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2">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2">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2">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592</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2" t="s">
        <v>578</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2">
      <c r="A99" s="648" t="s">
        <v>579</v>
      </c>
      <c r="B99" s="153"/>
      <c r="C99" s="153"/>
      <c r="D99" s="153"/>
      <c r="E99" s="153"/>
      <c r="F99" s="154"/>
      <c r="G99" s="689" t="s">
        <v>571</v>
      </c>
      <c r="H99" s="690"/>
      <c r="I99" s="690"/>
      <c r="J99" s="690"/>
      <c r="K99" s="690"/>
      <c r="L99" s="690"/>
      <c r="M99" s="690"/>
      <c r="N99" s="690"/>
      <c r="O99" s="690"/>
      <c r="P99" s="691" t="s">
        <v>570</v>
      </c>
      <c r="Q99" s="690"/>
      <c r="R99" s="690"/>
      <c r="S99" s="690"/>
      <c r="T99" s="690"/>
      <c r="U99" s="690"/>
      <c r="V99" s="690"/>
      <c r="W99" s="690"/>
      <c r="X99" s="692"/>
      <c r="Y99" s="693"/>
      <c r="Z99" s="694"/>
      <c r="AA99" s="695"/>
      <c r="AB99" s="626" t="s">
        <v>11</v>
      </c>
      <c r="AC99" s="626"/>
      <c r="AD99" s="626"/>
      <c r="AE99" s="119" t="s">
        <v>415</v>
      </c>
      <c r="AF99" s="119"/>
      <c r="AG99" s="119"/>
      <c r="AH99" s="119"/>
      <c r="AI99" s="119" t="s">
        <v>567</v>
      </c>
      <c r="AJ99" s="119"/>
      <c r="AK99" s="119"/>
      <c r="AL99" s="119"/>
      <c r="AM99" s="119" t="s">
        <v>383</v>
      </c>
      <c r="AN99" s="119"/>
      <c r="AO99" s="119"/>
      <c r="AP99" s="119"/>
      <c r="AQ99" s="623" t="s">
        <v>414</v>
      </c>
      <c r="AR99" s="624"/>
      <c r="AS99" s="624"/>
      <c r="AT99" s="625"/>
      <c r="AU99" s="623" t="s">
        <v>590</v>
      </c>
      <c r="AV99" s="624"/>
      <c r="AW99" s="624"/>
      <c r="AX99" s="633"/>
      <c r="AY99">
        <f>COUNTA($G$100)</f>
        <v>0</v>
      </c>
    </row>
    <row r="100" spans="1:60" ht="23.25" hidden="1" customHeight="1" x14ac:dyDescent="0.2">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187" t="s">
        <v>580</v>
      </c>
      <c r="B102" s="105"/>
      <c r="C102" s="105"/>
      <c r="D102" s="105"/>
      <c r="E102" s="105"/>
      <c r="F102" s="663"/>
      <c r="G102" s="176" t="s">
        <v>581</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415</v>
      </c>
      <c r="AF102" s="119"/>
      <c r="AG102" s="119"/>
      <c r="AH102" s="119"/>
      <c r="AI102" s="119" t="s">
        <v>567</v>
      </c>
      <c r="AJ102" s="119"/>
      <c r="AK102" s="119"/>
      <c r="AL102" s="119"/>
      <c r="AM102" s="119" t="s">
        <v>383</v>
      </c>
      <c r="AN102" s="119"/>
      <c r="AO102" s="119"/>
      <c r="AP102" s="119"/>
      <c r="AQ102" s="627" t="s">
        <v>591</v>
      </c>
      <c r="AR102" s="628"/>
      <c r="AS102" s="628"/>
      <c r="AT102" s="628"/>
      <c r="AU102" s="628"/>
      <c r="AV102" s="628"/>
      <c r="AW102" s="628"/>
      <c r="AX102" s="629"/>
      <c r="AY102">
        <f>IF(SUBSTITUTE(SUBSTITUTE($G$103,"／",""),"　","")="",0,1)</f>
        <v>0</v>
      </c>
    </row>
    <row r="103" spans="1:60" ht="23.25" hidden="1" customHeight="1" x14ac:dyDescent="0.2">
      <c r="A103" s="664"/>
      <c r="B103" s="197"/>
      <c r="C103" s="197"/>
      <c r="D103" s="197"/>
      <c r="E103" s="197"/>
      <c r="F103" s="665"/>
      <c r="G103" s="652" t="s">
        <v>628</v>
      </c>
      <c r="H103" s="653"/>
      <c r="I103" s="653"/>
      <c r="J103" s="653"/>
      <c r="K103" s="653"/>
      <c r="L103" s="653"/>
      <c r="M103" s="653"/>
      <c r="N103" s="653"/>
      <c r="O103" s="653"/>
      <c r="P103" s="653"/>
      <c r="Q103" s="653"/>
      <c r="R103" s="653"/>
      <c r="S103" s="653"/>
      <c r="T103" s="653"/>
      <c r="U103" s="653"/>
      <c r="V103" s="653"/>
      <c r="W103" s="653"/>
      <c r="X103" s="653"/>
      <c r="Y103" s="656" t="s">
        <v>580</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2">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582</v>
      </c>
      <c r="Z104" s="649"/>
      <c r="AA104" s="650"/>
      <c r="AB104" s="612" t="s">
        <v>629</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2">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2">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592</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2" t="s">
        <v>578</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2">
      <c r="A133" s="648" t="s">
        <v>579</v>
      </c>
      <c r="B133" s="153"/>
      <c r="C133" s="153"/>
      <c r="D133" s="153"/>
      <c r="E133" s="153"/>
      <c r="F133" s="154"/>
      <c r="G133" s="689" t="s">
        <v>571</v>
      </c>
      <c r="H133" s="690"/>
      <c r="I133" s="690"/>
      <c r="J133" s="690"/>
      <c r="K133" s="690"/>
      <c r="L133" s="690"/>
      <c r="M133" s="690"/>
      <c r="N133" s="690"/>
      <c r="O133" s="690"/>
      <c r="P133" s="691" t="s">
        <v>570</v>
      </c>
      <c r="Q133" s="690"/>
      <c r="R133" s="690"/>
      <c r="S133" s="690"/>
      <c r="T133" s="690"/>
      <c r="U133" s="690"/>
      <c r="V133" s="690"/>
      <c r="W133" s="690"/>
      <c r="X133" s="692"/>
      <c r="Y133" s="693"/>
      <c r="Z133" s="694"/>
      <c r="AA133" s="695"/>
      <c r="AB133" s="626" t="s">
        <v>11</v>
      </c>
      <c r="AC133" s="626"/>
      <c r="AD133" s="626"/>
      <c r="AE133" s="119" t="s">
        <v>415</v>
      </c>
      <c r="AF133" s="119"/>
      <c r="AG133" s="119"/>
      <c r="AH133" s="119"/>
      <c r="AI133" s="119" t="s">
        <v>567</v>
      </c>
      <c r="AJ133" s="119"/>
      <c r="AK133" s="119"/>
      <c r="AL133" s="119"/>
      <c r="AM133" s="119" t="s">
        <v>383</v>
      </c>
      <c r="AN133" s="119"/>
      <c r="AO133" s="119"/>
      <c r="AP133" s="119"/>
      <c r="AQ133" s="623" t="s">
        <v>414</v>
      </c>
      <c r="AR133" s="624"/>
      <c r="AS133" s="624"/>
      <c r="AT133" s="625"/>
      <c r="AU133" s="623" t="s">
        <v>590</v>
      </c>
      <c r="AV133" s="624"/>
      <c r="AW133" s="624"/>
      <c r="AX133" s="633"/>
      <c r="AY133">
        <f>COUNTA($G$134)</f>
        <v>0</v>
      </c>
    </row>
    <row r="134" spans="1:60" ht="23.25" hidden="1" customHeight="1" x14ac:dyDescent="0.2">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187" t="s">
        <v>580</v>
      </c>
      <c r="B136" s="105"/>
      <c r="C136" s="105"/>
      <c r="D136" s="105"/>
      <c r="E136" s="105"/>
      <c r="F136" s="663"/>
      <c r="G136" s="176" t="s">
        <v>581</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415</v>
      </c>
      <c r="AF136" s="119"/>
      <c r="AG136" s="119"/>
      <c r="AH136" s="119"/>
      <c r="AI136" s="119" t="s">
        <v>567</v>
      </c>
      <c r="AJ136" s="119"/>
      <c r="AK136" s="119"/>
      <c r="AL136" s="119"/>
      <c r="AM136" s="119" t="s">
        <v>383</v>
      </c>
      <c r="AN136" s="119"/>
      <c r="AO136" s="119"/>
      <c r="AP136" s="119"/>
      <c r="AQ136" s="627" t="s">
        <v>591</v>
      </c>
      <c r="AR136" s="628"/>
      <c r="AS136" s="628"/>
      <c r="AT136" s="628"/>
      <c r="AU136" s="628"/>
      <c r="AV136" s="628"/>
      <c r="AW136" s="628"/>
      <c r="AX136" s="629"/>
      <c r="AY136">
        <f>IF(SUBSTITUTE(SUBSTITUTE($G$137,"／",""),"　","")="",0,1)</f>
        <v>0</v>
      </c>
    </row>
    <row r="137" spans="1:60" ht="23.25" hidden="1" customHeight="1" x14ac:dyDescent="0.2">
      <c r="A137" s="664"/>
      <c r="B137" s="197"/>
      <c r="C137" s="197"/>
      <c r="D137" s="197"/>
      <c r="E137" s="197"/>
      <c r="F137" s="665"/>
      <c r="G137" s="652" t="s">
        <v>630</v>
      </c>
      <c r="H137" s="653"/>
      <c r="I137" s="653"/>
      <c r="J137" s="653"/>
      <c r="K137" s="653"/>
      <c r="L137" s="653"/>
      <c r="M137" s="653"/>
      <c r="N137" s="653"/>
      <c r="O137" s="653"/>
      <c r="P137" s="653"/>
      <c r="Q137" s="653"/>
      <c r="R137" s="653"/>
      <c r="S137" s="653"/>
      <c r="T137" s="653"/>
      <c r="U137" s="653"/>
      <c r="V137" s="653"/>
      <c r="W137" s="653"/>
      <c r="X137" s="653"/>
      <c r="Y137" s="656" t="s">
        <v>580</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2">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582</v>
      </c>
      <c r="Z138" s="649"/>
      <c r="AA138" s="650"/>
      <c r="AB138" s="612" t="s">
        <v>631</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2">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2">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592</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2" t="s">
        <v>578</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2">
      <c r="A167" s="648" t="s">
        <v>579</v>
      </c>
      <c r="B167" s="153"/>
      <c r="C167" s="153"/>
      <c r="D167" s="153"/>
      <c r="E167" s="153"/>
      <c r="F167" s="154"/>
      <c r="G167" s="689" t="s">
        <v>571</v>
      </c>
      <c r="H167" s="690"/>
      <c r="I167" s="690"/>
      <c r="J167" s="690"/>
      <c r="K167" s="690"/>
      <c r="L167" s="690"/>
      <c r="M167" s="690"/>
      <c r="N167" s="690"/>
      <c r="O167" s="690"/>
      <c r="P167" s="691" t="s">
        <v>570</v>
      </c>
      <c r="Q167" s="690"/>
      <c r="R167" s="690"/>
      <c r="S167" s="690"/>
      <c r="T167" s="690"/>
      <c r="U167" s="690"/>
      <c r="V167" s="690"/>
      <c r="W167" s="690"/>
      <c r="X167" s="692"/>
      <c r="Y167" s="693"/>
      <c r="Z167" s="694"/>
      <c r="AA167" s="695"/>
      <c r="AB167" s="626" t="s">
        <v>11</v>
      </c>
      <c r="AC167" s="626"/>
      <c r="AD167" s="626"/>
      <c r="AE167" s="119" t="s">
        <v>415</v>
      </c>
      <c r="AF167" s="119"/>
      <c r="AG167" s="119"/>
      <c r="AH167" s="119"/>
      <c r="AI167" s="119" t="s">
        <v>567</v>
      </c>
      <c r="AJ167" s="119"/>
      <c r="AK167" s="119"/>
      <c r="AL167" s="119"/>
      <c r="AM167" s="119" t="s">
        <v>383</v>
      </c>
      <c r="AN167" s="119"/>
      <c r="AO167" s="119"/>
      <c r="AP167" s="119"/>
      <c r="AQ167" s="623" t="s">
        <v>414</v>
      </c>
      <c r="AR167" s="624"/>
      <c r="AS167" s="624"/>
      <c r="AT167" s="625"/>
      <c r="AU167" s="623" t="s">
        <v>590</v>
      </c>
      <c r="AV167" s="624"/>
      <c r="AW167" s="624"/>
      <c r="AX167" s="633"/>
      <c r="AY167">
        <f>COUNTA($G$168)</f>
        <v>0</v>
      </c>
    </row>
    <row r="168" spans="1:60" ht="23.25" hidden="1" customHeight="1" x14ac:dyDescent="0.2">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187" t="s">
        <v>580</v>
      </c>
      <c r="B170" s="105"/>
      <c r="C170" s="105"/>
      <c r="D170" s="105"/>
      <c r="E170" s="105"/>
      <c r="F170" s="663"/>
      <c r="G170" s="176" t="s">
        <v>581</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415</v>
      </c>
      <c r="AF170" s="119"/>
      <c r="AG170" s="119"/>
      <c r="AH170" s="119"/>
      <c r="AI170" s="119" t="s">
        <v>567</v>
      </c>
      <c r="AJ170" s="119"/>
      <c r="AK170" s="119"/>
      <c r="AL170" s="119"/>
      <c r="AM170" s="119" t="s">
        <v>383</v>
      </c>
      <c r="AN170" s="119"/>
      <c r="AO170" s="119"/>
      <c r="AP170" s="119"/>
      <c r="AQ170" s="627" t="s">
        <v>591</v>
      </c>
      <c r="AR170" s="628"/>
      <c r="AS170" s="628"/>
      <c r="AT170" s="628"/>
      <c r="AU170" s="628"/>
      <c r="AV170" s="628"/>
      <c r="AW170" s="628"/>
      <c r="AX170" s="629"/>
      <c r="AY170">
        <f>IF(SUBSTITUTE(SUBSTITUTE($G$171,"／",""),"　","")="",0,1)</f>
        <v>0</v>
      </c>
    </row>
    <row r="171" spans="1:60" ht="23.25" hidden="1" customHeight="1" x14ac:dyDescent="0.2">
      <c r="A171" s="664"/>
      <c r="B171" s="197"/>
      <c r="C171" s="197"/>
      <c r="D171" s="197"/>
      <c r="E171" s="197"/>
      <c r="F171" s="665"/>
      <c r="G171" s="652" t="s">
        <v>628</v>
      </c>
      <c r="H171" s="653"/>
      <c r="I171" s="653"/>
      <c r="J171" s="653"/>
      <c r="K171" s="653"/>
      <c r="L171" s="653"/>
      <c r="M171" s="653"/>
      <c r="N171" s="653"/>
      <c r="O171" s="653"/>
      <c r="P171" s="653"/>
      <c r="Q171" s="653"/>
      <c r="R171" s="653"/>
      <c r="S171" s="653"/>
      <c r="T171" s="653"/>
      <c r="U171" s="653"/>
      <c r="V171" s="653"/>
      <c r="W171" s="653"/>
      <c r="X171" s="653"/>
      <c r="Y171" s="656" t="s">
        <v>580</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2">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582</v>
      </c>
      <c r="Z172" s="649"/>
      <c r="AA172" s="650"/>
      <c r="AB172" s="612" t="s">
        <v>627</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2">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2">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592</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3" t="s">
        <v>128</v>
      </c>
      <c r="AV200" s="573"/>
      <c r="AW200" s="573"/>
      <c r="AX200" s="574"/>
      <c r="AY200">
        <f>COUNTA($H$202)</f>
        <v>0</v>
      </c>
    </row>
    <row r="201" spans="1:60" ht="18.75" hidden="1" customHeight="1" x14ac:dyDescent="0.2">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2">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2">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2">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2">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2">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2">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2">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4" t="s">
        <v>128</v>
      </c>
      <c r="AV208" s="505"/>
      <c r="AW208" s="505"/>
      <c r="AX208" s="506"/>
      <c r="AY208">
        <f>COUNTA($H$210)</f>
        <v>0</v>
      </c>
    </row>
    <row r="209" spans="1:51" ht="18.75" hidden="1" customHeight="1" x14ac:dyDescent="0.2">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2">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2">
      <c r="A213" s="496" t="s">
        <v>619</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5">
      <c r="A214" s="417" t="s">
        <v>575</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2">
      <c r="A215" s="406" t="s">
        <v>282</v>
      </c>
      <c r="B215" s="407"/>
      <c r="C215" s="410" t="s">
        <v>178</v>
      </c>
      <c r="D215" s="407"/>
      <c r="E215" s="412" t="s">
        <v>194</v>
      </c>
      <c r="F215" s="413"/>
      <c r="G215" s="414" t="s">
        <v>638</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193</v>
      </c>
      <c r="F216" s="151"/>
      <c r="G216" s="130" t="s">
        <v>639</v>
      </c>
      <c r="H216" s="131"/>
      <c r="I216" s="131"/>
      <c r="J216" s="131"/>
      <c r="K216" s="131"/>
      <c r="L216" s="131"/>
      <c r="M216" s="131"/>
      <c r="N216" s="131"/>
      <c r="O216" s="131"/>
      <c r="P216" s="131"/>
      <c r="Q216" s="131"/>
      <c r="R216" s="131"/>
      <c r="S216" s="131"/>
      <c r="T216" s="131"/>
      <c r="U216" s="131"/>
      <c r="V216" s="132"/>
      <c r="W216" s="482" t="s">
        <v>583</v>
      </c>
      <c r="X216" s="483"/>
      <c r="Y216" s="483"/>
      <c r="Z216" s="483"/>
      <c r="AA216" s="484"/>
      <c r="AB216" s="485" t="s">
        <v>680</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584</v>
      </c>
      <c r="X217" s="489"/>
      <c r="Y217" s="489"/>
      <c r="Z217" s="489"/>
      <c r="AA217" s="490"/>
      <c r="AB217" s="485" t="s">
        <v>681</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2">
      <c r="A218" s="408"/>
      <c r="B218" s="409"/>
      <c r="C218" s="491" t="s">
        <v>596</v>
      </c>
      <c r="D218" s="492"/>
      <c r="E218" s="149" t="s">
        <v>278</v>
      </c>
      <c r="F218" s="151"/>
      <c r="G218" s="472" t="s">
        <v>181</v>
      </c>
      <c r="H218" s="473"/>
      <c r="I218" s="473"/>
      <c r="J218" s="493" t="s">
        <v>612</v>
      </c>
      <c r="K218" s="494"/>
      <c r="L218" s="494"/>
      <c r="M218" s="494"/>
      <c r="N218" s="494"/>
      <c r="O218" s="494"/>
      <c r="P218" s="494"/>
      <c r="Q218" s="494"/>
      <c r="R218" s="494"/>
      <c r="S218" s="494"/>
      <c r="T218" s="495"/>
      <c r="U218" s="470" t="s">
        <v>640</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2">
      <c r="A219" s="408"/>
      <c r="B219" s="409"/>
      <c r="C219" s="411"/>
      <c r="D219" s="409"/>
      <c r="E219" s="152"/>
      <c r="F219" s="154"/>
      <c r="G219" s="472" t="s">
        <v>597</v>
      </c>
      <c r="H219" s="473"/>
      <c r="I219" s="473"/>
      <c r="J219" s="473"/>
      <c r="K219" s="473"/>
      <c r="L219" s="473"/>
      <c r="M219" s="473"/>
      <c r="N219" s="473"/>
      <c r="O219" s="473"/>
      <c r="P219" s="473"/>
      <c r="Q219" s="473"/>
      <c r="R219" s="473"/>
      <c r="S219" s="473"/>
      <c r="T219" s="473"/>
      <c r="U219" s="469" t="s">
        <v>641</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5">
      <c r="A220" s="408"/>
      <c r="B220" s="409"/>
      <c r="C220" s="411"/>
      <c r="D220" s="409"/>
      <c r="E220" s="157"/>
      <c r="F220" s="159"/>
      <c r="G220" s="472" t="s">
        <v>584</v>
      </c>
      <c r="H220" s="473"/>
      <c r="I220" s="473"/>
      <c r="J220" s="473"/>
      <c r="K220" s="473"/>
      <c r="L220" s="473"/>
      <c r="M220" s="473"/>
      <c r="N220" s="473"/>
      <c r="O220" s="473"/>
      <c r="P220" s="473"/>
      <c r="Q220" s="473"/>
      <c r="R220" s="473"/>
      <c r="S220" s="473"/>
      <c r="T220" s="473"/>
      <c r="U220" s="809" t="s">
        <v>641</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3.75"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634</v>
      </c>
      <c r="AE223" s="452"/>
      <c r="AF223" s="452"/>
      <c r="AG223" s="453" t="s">
        <v>646</v>
      </c>
      <c r="AH223" s="454"/>
      <c r="AI223" s="454"/>
      <c r="AJ223" s="454"/>
      <c r="AK223" s="454"/>
      <c r="AL223" s="454"/>
      <c r="AM223" s="454"/>
      <c r="AN223" s="454"/>
      <c r="AO223" s="454"/>
      <c r="AP223" s="454"/>
      <c r="AQ223" s="454"/>
      <c r="AR223" s="454"/>
      <c r="AS223" s="454"/>
      <c r="AT223" s="454"/>
      <c r="AU223" s="454"/>
      <c r="AV223" s="454"/>
      <c r="AW223" s="454"/>
      <c r="AX223" s="455"/>
    </row>
    <row r="224" spans="1:51" ht="100.5"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634</v>
      </c>
      <c r="AE224" s="365"/>
      <c r="AF224" s="365"/>
      <c r="AG224" s="359" t="s">
        <v>647</v>
      </c>
      <c r="AH224" s="360"/>
      <c r="AI224" s="360"/>
      <c r="AJ224" s="360"/>
      <c r="AK224" s="360"/>
      <c r="AL224" s="360"/>
      <c r="AM224" s="360"/>
      <c r="AN224" s="360"/>
      <c r="AO224" s="360"/>
      <c r="AP224" s="360"/>
      <c r="AQ224" s="360"/>
      <c r="AR224" s="360"/>
      <c r="AS224" s="360"/>
      <c r="AT224" s="360"/>
      <c r="AU224" s="360"/>
      <c r="AV224" s="360"/>
      <c r="AW224" s="360"/>
      <c r="AX224" s="361"/>
    </row>
    <row r="225" spans="1:50" ht="162.75" customHeight="1" x14ac:dyDescent="0.2">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634</v>
      </c>
      <c r="AE225" s="402"/>
      <c r="AF225" s="402"/>
      <c r="AG225" s="387" t="s">
        <v>648</v>
      </c>
      <c r="AH225" s="134"/>
      <c r="AI225" s="134"/>
      <c r="AJ225" s="134"/>
      <c r="AK225" s="134"/>
      <c r="AL225" s="134"/>
      <c r="AM225" s="134"/>
      <c r="AN225" s="134"/>
      <c r="AO225" s="134"/>
      <c r="AP225" s="134"/>
      <c r="AQ225" s="134"/>
      <c r="AR225" s="134"/>
      <c r="AS225" s="134"/>
      <c r="AT225" s="134"/>
      <c r="AU225" s="134"/>
      <c r="AV225" s="134"/>
      <c r="AW225" s="134"/>
      <c r="AX225" s="388"/>
    </row>
    <row r="226" spans="1:50" ht="60"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634</v>
      </c>
      <c r="AE226" s="383"/>
      <c r="AF226" s="383"/>
      <c r="AG226" s="385" t="s">
        <v>649</v>
      </c>
      <c r="AH226" s="131"/>
      <c r="AI226" s="131"/>
      <c r="AJ226" s="131"/>
      <c r="AK226" s="131"/>
      <c r="AL226" s="131"/>
      <c r="AM226" s="131"/>
      <c r="AN226" s="131"/>
      <c r="AO226" s="131"/>
      <c r="AP226" s="131"/>
      <c r="AQ226" s="131"/>
      <c r="AR226" s="131"/>
      <c r="AS226" s="131"/>
      <c r="AT226" s="131"/>
      <c r="AU226" s="131"/>
      <c r="AV226" s="131"/>
      <c r="AW226" s="131"/>
      <c r="AX226" s="386"/>
    </row>
    <row r="227" spans="1:50" ht="60" customHeight="1" x14ac:dyDescent="0.2">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643</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65.5" customHeight="1" x14ac:dyDescent="0.2">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642</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644</v>
      </c>
      <c r="AE229" s="349"/>
      <c r="AF229" s="349"/>
      <c r="AG229" s="351" t="s">
        <v>641</v>
      </c>
      <c r="AH229" s="352"/>
      <c r="AI229" s="352"/>
      <c r="AJ229" s="352"/>
      <c r="AK229" s="352"/>
      <c r="AL229" s="352"/>
      <c r="AM229" s="352"/>
      <c r="AN229" s="352"/>
      <c r="AO229" s="352"/>
      <c r="AP229" s="352"/>
      <c r="AQ229" s="352"/>
      <c r="AR229" s="352"/>
      <c r="AS229" s="352"/>
      <c r="AT229" s="352"/>
      <c r="AU229" s="352"/>
      <c r="AV229" s="352"/>
      <c r="AW229" s="352"/>
      <c r="AX229" s="353"/>
    </row>
    <row r="230" spans="1:50" ht="33"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634</v>
      </c>
      <c r="AE230" s="365"/>
      <c r="AF230" s="365"/>
      <c r="AG230" s="359" t="s">
        <v>650</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644</v>
      </c>
      <c r="AE231" s="365"/>
      <c r="AF231" s="365"/>
      <c r="AG231" s="359" t="s">
        <v>641</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634</v>
      </c>
      <c r="AE232" s="365"/>
      <c r="AF232" s="365"/>
      <c r="AG232" s="359" t="s">
        <v>651</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644</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644</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34" customHeight="1" x14ac:dyDescent="0.2">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634</v>
      </c>
      <c r="AE235" s="395"/>
      <c r="AF235" s="396"/>
      <c r="AG235" s="397" t="s">
        <v>652</v>
      </c>
      <c r="AH235" s="398"/>
      <c r="AI235" s="398"/>
      <c r="AJ235" s="398"/>
      <c r="AK235" s="398"/>
      <c r="AL235" s="398"/>
      <c r="AM235" s="398"/>
      <c r="AN235" s="398"/>
      <c r="AO235" s="398"/>
      <c r="AP235" s="398"/>
      <c r="AQ235" s="398"/>
      <c r="AR235" s="398"/>
      <c r="AS235" s="398"/>
      <c r="AT235" s="398"/>
      <c r="AU235" s="398"/>
      <c r="AV235" s="398"/>
      <c r="AW235" s="398"/>
      <c r="AX235" s="399"/>
    </row>
    <row r="236" spans="1:50" ht="31.5"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645</v>
      </c>
      <c r="AE236" s="349"/>
      <c r="AF236" s="350"/>
      <c r="AG236" s="351" t="s">
        <v>657</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634</v>
      </c>
      <c r="AE237" s="358"/>
      <c r="AF237" s="358"/>
      <c r="AG237" s="359" t="s">
        <v>653</v>
      </c>
      <c r="AH237" s="360"/>
      <c r="AI237" s="360"/>
      <c r="AJ237" s="360"/>
      <c r="AK237" s="360"/>
      <c r="AL237" s="360"/>
      <c r="AM237" s="360"/>
      <c r="AN237" s="360"/>
      <c r="AO237" s="360"/>
      <c r="AP237" s="360"/>
      <c r="AQ237" s="360"/>
      <c r="AR237" s="360"/>
      <c r="AS237" s="360"/>
      <c r="AT237" s="360"/>
      <c r="AU237" s="360"/>
      <c r="AV237" s="360"/>
      <c r="AW237" s="360"/>
      <c r="AX237" s="361"/>
    </row>
    <row r="238" spans="1:50" ht="30"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645</v>
      </c>
      <c r="AE238" s="365"/>
      <c r="AF238" s="365"/>
      <c r="AG238" s="359" t="s">
        <v>655</v>
      </c>
      <c r="AH238" s="360"/>
      <c r="AI238" s="360"/>
      <c r="AJ238" s="360"/>
      <c r="AK238" s="360"/>
      <c r="AL238" s="360"/>
      <c r="AM238" s="360"/>
      <c r="AN238" s="360"/>
      <c r="AO238" s="360"/>
      <c r="AP238" s="360"/>
      <c r="AQ238" s="360"/>
      <c r="AR238" s="360"/>
      <c r="AS238" s="360"/>
      <c r="AT238" s="360"/>
      <c r="AU238" s="360"/>
      <c r="AV238" s="360"/>
      <c r="AW238" s="360"/>
      <c r="AX238" s="361"/>
    </row>
    <row r="239" spans="1:50" ht="34.5"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634</v>
      </c>
      <c r="AE239" s="365"/>
      <c r="AF239" s="365"/>
      <c r="AG239" s="389" t="s">
        <v>654</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644</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5" customHeight="1" x14ac:dyDescent="0.2">
      <c r="A241" s="375"/>
      <c r="B241" s="376"/>
      <c r="C241" s="888" t="s">
        <v>0</v>
      </c>
      <c r="D241" s="889"/>
      <c r="E241" s="889"/>
      <c r="F241" s="889"/>
      <c r="G241" s="889"/>
      <c r="H241" s="889"/>
      <c r="I241" s="889"/>
      <c r="J241" s="889"/>
      <c r="K241" s="889"/>
      <c r="L241" s="889"/>
      <c r="M241" s="889"/>
      <c r="N241" s="889"/>
      <c r="O241" s="885" t="s">
        <v>602</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2">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2">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2">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900"/>
      <c r="C247" s="298" t="s">
        <v>49</v>
      </c>
      <c r="D247" s="718"/>
      <c r="E247" s="718"/>
      <c r="F247" s="719"/>
      <c r="G247" s="903" t="s">
        <v>677</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5">
      <c r="A248" s="901"/>
      <c r="B248" s="902"/>
      <c r="C248" s="905" t="s">
        <v>53</v>
      </c>
      <c r="D248" s="906"/>
      <c r="E248" s="906"/>
      <c r="F248" s="907"/>
      <c r="G248" s="908" t="s">
        <v>678</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2">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45.65" customHeight="1" thickBot="1" x14ac:dyDescent="0.25">
      <c r="A250" s="893" t="s">
        <v>685</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2">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46.5" customHeight="1" thickBot="1" x14ac:dyDescent="0.25">
      <c r="A252" s="323" t="s">
        <v>132</v>
      </c>
      <c r="B252" s="324"/>
      <c r="C252" s="324"/>
      <c r="D252" s="324"/>
      <c r="E252" s="325"/>
      <c r="F252" s="899" t="s">
        <v>682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2">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45.65" customHeight="1" thickBot="1" x14ac:dyDescent="0.25">
      <c r="A254" s="323" t="s">
        <v>132</v>
      </c>
      <c r="B254" s="324"/>
      <c r="C254" s="324"/>
      <c r="D254" s="324"/>
      <c r="E254" s="325"/>
      <c r="F254" s="326" t="s">
        <v>683</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45" customHeight="1" thickBot="1" x14ac:dyDescent="0.25">
      <c r="A256" s="332" t="s">
        <v>676</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276</v>
      </c>
      <c r="B258" s="90"/>
      <c r="C258" s="90"/>
      <c r="D258" s="91"/>
      <c r="E258" s="319" t="s">
        <v>612</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275</v>
      </c>
      <c r="B259" s="256"/>
      <c r="C259" s="256"/>
      <c r="D259" s="256"/>
      <c r="E259" s="319" t="s">
        <v>612</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274</v>
      </c>
      <c r="B260" s="256"/>
      <c r="C260" s="256"/>
      <c r="D260" s="256"/>
      <c r="E260" s="319" t="s">
        <v>612</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273</v>
      </c>
      <c r="B261" s="256"/>
      <c r="C261" s="256"/>
      <c r="D261" s="256"/>
      <c r="E261" s="319" t="s">
        <v>612</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272</v>
      </c>
      <c r="B262" s="256"/>
      <c r="C262" s="256"/>
      <c r="D262" s="256"/>
      <c r="E262" s="319" t="s">
        <v>612</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271</v>
      </c>
      <c r="B263" s="256"/>
      <c r="C263" s="256"/>
      <c r="D263" s="256"/>
      <c r="E263" s="319" t="s">
        <v>612</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270</v>
      </c>
      <c r="B264" s="256"/>
      <c r="C264" s="256"/>
      <c r="D264" s="256"/>
      <c r="E264" s="319" t="s">
        <v>632</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269</v>
      </c>
      <c r="B265" s="256"/>
      <c r="C265" s="256"/>
      <c r="D265" s="256"/>
      <c r="E265" s="319" t="s">
        <v>633</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415</v>
      </c>
      <c r="B266" s="256"/>
      <c r="C266" s="256"/>
      <c r="D266" s="256"/>
      <c r="E266" s="100" t="s">
        <v>605</v>
      </c>
      <c r="F266" s="86"/>
      <c r="G266" s="86"/>
      <c r="H266" s="77" t="str">
        <f>IF(E266="","","-")</f>
        <v>-</v>
      </c>
      <c r="I266" s="86"/>
      <c r="J266" s="86"/>
      <c r="K266" s="77" t="str">
        <f>IF(I266="","","-")</f>
        <v/>
      </c>
      <c r="L266" s="101">
        <v>194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593</v>
      </c>
      <c r="B267" s="256"/>
      <c r="C267" s="256"/>
      <c r="D267" s="256"/>
      <c r="E267" s="100" t="s">
        <v>605</v>
      </c>
      <c r="F267" s="86"/>
      <c r="G267" s="86"/>
      <c r="H267" s="77"/>
      <c r="I267" s="86"/>
      <c r="J267" s="86"/>
      <c r="K267" s="77"/>
      <c r="L267" s="101">
        <v>199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383</v>
      </c>
      <c r="B268" s="256"/>
      <c r="C268" s="256"/>
      <c r="D268" s="256"/>
      <c r="E268" s="84">
        <v>2021</v>
      </c>
      <c r="F268" s="85"/>
      <c r="G268" s="86" t="s">
        <v>604</v>
      </c>
      <c r="H268" s="86"/>
      <c r="I268" s="86"/>
      <c r="J268" s="85">
        <v>20</v>
      </c>
      <c r="K268" s="85"/>
      <c r="L268" s="101">
        <v>205</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4" customHeight="1" x14ac:dyDescent="0.2">
      <c r="A269" s="307" t="s">
        <v>263</v>
      </c>
      <c r="B269" s="308"/>
      <c r="C269" s="308"/>
      <c r="D269" s="308"/>
      <c r="E269" s="308"/>
      <c r="F269" s="309"/>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hidden="1"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3" t="s">
        <v>265</v>
      </c>
      <c r="B308" s="314"/>
      <c r="C308" s="314"/>
      <c r="D308" s="314"/>
      <c r="E308" s="314"/>
      <c r="F308" s="315"/>
      <c r="G308" s="294" t="s">
        <v>661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675</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2">
      <c r="A310" s="316"/>
      <c r="B310" s="317"/>
      <c r="C310" s="317"/>
      <c r="D310" s="317"/>
      <c r="E310" s="317"/>
      <c r="F310" s="318"/>
      <c r="G310" s="284" t="s">
        <v>662</v>
      </c>
      <c r="H310" s="285"/>
      <c r="I310" s="285"/>
      <c r="J310" s="285"/>
      <c r="K310" s="286"/>
      <c r="L310" s="287" t="s">
        <v>666</v>
      </c>
      <c r="M310" s="288"/>
      <c r="N310" s="288"/>
      <c r="O310" s="288"/>
      <c r="P310" s="288"/>
      <c r="Q310" s="288"/>
      <c r="R310" s="288"/>
      <c r="S310" s="288"/>
      <c r="T310" s="288"/>
      <c r="U310" s="288"/>
      <c r="V310" s="288"/>
      <c r="W310" s="288"/>
      <c r="X310" s="289"/>
      <c r="Y310" s="290">
        <v>5.9</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2">
      <c r="A311" s="316"/>
      <c r="B311" s="317"/>
      <c r="C311" s="317"/>
      <c r="D311" s="317"/>
      <c r="E311" s="317"/>
      <c r="F311" s="318"/>
      <c r="G311" s="274" t="s">
        <v>663</v>
      </c>
      <c r="H311" s="275"/>
      <c r="I311" s="275"/>
      <c r="J311" s="275"/>
      <c r="K311" s="276"/>
      <c r="L311" s="277" t="s">
        <v>671</v>
      </c>
      <c r="M311" s="278"/>
      <c r="N311" s="278"/>
      <c r="O311" s="278"/>
      <c r="P311" s="278"/>
      <c r="Q311" s="278"/>
      <c r="R311" s="278"/>
      <c r="S311" s="278"/>
      <c r="T311" s="278"/>
      <c r="U311" s="278"/>
      <c r="V311" s="278"/>
      <c r="W311" s="278"/>
      <c r="X311" s="279"/>
      <c r="Y311" s="280">
        <v>0.6</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2">
      <c r="A312" s="316"/>
      <c r="B312" s="317"/>
      <c r="C312" s="317"/>
      <c r="D312" s="317"/>
      <c r="E312" s="317"/>
      <c r="F312" s="318"/>
      <c r="G312" s="274" t="s">
        <v>664</v>
      </c>
      <c r="H312" s="275"/>
      <c r="I312" s="275"/>
      <c r="J312" s="275"/>
      <c r="K312" s="276"/>
      <c r="L312" s="277" t="s">
        <v>672</v>
      </c>
      <c r="M312" s="278"/>
      <c r="N312" s="278"/>
      <c r="O312" s="278"/>
      <c r="P312" s="278"/>
      <c r="Q312" s="278"/>
      <c r="R312" s="278"/>
      <c r="S312" s="278"/>
      <c r="T312" s="278"/>
      <c r="U312" s="278"/>
      <c r="V312" s="278"/>
      <c r="W312" s="278"/>
      <c r="X312" s="279"/>
      <c r="Y312" s="280">
        <v>0.2</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2">
      <c r="A313" s="316"/>
      <c r="B313" s="317"/>
      <c r="C313" s="317"/>
      <c r="D313" s="317"/>
      <c r="E313" s="317"/>
      <c r="F313" s="318"/>
      <c r="G313" s="274" t="s">
        <v>665</v>
      </c>
      <c r="H313" s="275"/>
      <c r="I313" s="275"/>
      <c r="J313" s="275"/>
      <c r="K313" s="276"/>
      <c r="L313" s="277" t="s">
        <v>673</v>
      </c>
      <c r="M313" s="278"/>
      <c r="N313" s="278"/>
      <c r="O313" s="278"/>
      <c r="P313" s="278"/>
      <c r="Q313" s="278"/>
      <c r="R313" s="278"/>
      <c r="S313" s="278"/>
      <c r="T313" s="278"/>
      <c r="U313" s="278"/>
      <c r="V313" s="278"/>
      <c r="W313" s="278"/>
      <c r="X313" s="279"/>
      <c r="Y313" s="280">
        <v>32</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2">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2">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38.700000000000003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5">
      <c r="A360" s="260" t="s">
        <v>576</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52" t="s">
        <v>684</v>
      </c>
      <c r="D366" s="251"/>
      <c r="E366" s="251"/>
      <c r="F366" s="251"/>
      <c r="G366" s="251"/>
      <c r="H366" s="251"/>
      <c r="I366" s="251"/>
      <c r="J366" s="233">
        <v>6010505001148</v>
      </c>
      <c r="K366" s="234"/>
      <c r="L366" s="234"/>
      <c r="M366" s="234"/>
      <c r="N366" s="234"/>
      <c r="O366" s="234"/>
      <c r="P366" s="245" t="s">
        <v>670</v>
      </c>
      <c r="Q366" s="235"/>
      <c r="R366" s="235"/>
      <c r="S366" s="235"/>
      <c r="T366" s="235"/>
      <c r="U366" s="235"/>
      <c r="V366" s="235"/>
      <c r="W366" s="235"/>
      <c r="X366" s="235"/>
      <c r="Y366" s="236">
        <v>38.700000000000003</v>
      </c>
      <c r="Z366" s="237"/>
      <c r="AA366" s="237"/>
      <c r="AB366" s="238"/>
      <c r="AC366" s="222" t="s">
        <v>257</v>
      </c>
      <c r="AD366" s="223"/>
      <c r="AE366" s="223"/>
      <c r="AF366" s="223"/>
      <c r="AG366" s="223"/>
      <c r="AH366" s="253" t="s">
        <v>638</v>
      </c>
      <c r="AI366" s="254"/>
      <c r="AJ366" s="254"/>
      <c r="AK366" s="254"/>
      <c r="AL366" s="226" t="s">
        <v>638</v>
      </c>
      <c r="AM366" s="227"/>
      <c r="AN366" s="227"/>
      <c r="AO366" s="228"/>
      <c r="AP366" s="229" t="s">
        <v>660</v>
      </c>
      <c r="AQ366" s="229"/>
      <c r="AR366" s="229"/>
      <c r="AS366" s="229"/>
      <c r="AT366" s="229"/>
      <c r="AU366" s="229"/>
      <c r="AV366" s="229"/>
      <c r="AW366" s="229"/>
      <c r="AX366" s="229"/>
    </row>
    <row r="367" spans="1:51" ht="30" customHeight="1" x14ac:dyDescent="0.2">
      <c r="A367" s="230">
        <v>2</v>
      </c>
      <c r="B367" s="230">
        <v>1</v>
      </c>
      <c r="C367" s="252" t="s">
        <v>684</v>
      </c>
      <c r="D367" s="251"/>
      <c r="E367" s="251"/>
      <c r="F367" s="251"/>
      <c r="G367" s="251"/>
      <c r="H367" s="251"/>
      <c r="I367" s="251"/>
      <c r="J367" s="233">
        <v>6010505001148</v>
      </c>
      <c r="K367" s="234"/>
      <c r="L367" s="234"/>
      <c r="M367" s="234"/>
      <c r="N367" s="234"/>
      <c r="O367" s="234"/>
      <c r="P367" s="245" t="s">
        <v>667</v>
      </c>
      <c r="Q367" s="235"/>
      <c r="R367" s="235"/>
      <c r="S367" s="235"/>
      <c r="T367" s="235"/>
      <c r="U367" s="235"/>
      <c r="V367" s="235"/>
      <c r="W367" s="235"/>
      <c r="X367" s="235"/>
      <c r="Y367" s="236">
        <v>32.200000000000003</v>
      </c>
      <c r="Z367" s="237"/>
      <c r="AA367" s="237"/>
      <c r="AB367" s="238"/>
      <c r="AC367" s="222" t="s">
        <v>257</v>
      </c>
      <c r="AD367" s="223"/>
      <c r="AE367" s="223"/>
      <c r="AF367" s="223"/>
      <c r="AG367" s="223"/>
      <c r="AH367" s="253" t="s">
        <v>668</v>
      </c>
      <c r="AI367" s="254"/>
      <c r="AJ367" s="254"/>
      <c r="AK367" s="254"/>
      <c r="AL367" s="226" t="s">
        <v>669</v>
      </c>
      <c r="AM367" s="227"/>
      <c r="AN367" s="227"/>
      <c r="AO367" s="228"/>
      <c r="AP367" s="229" t="s">
        <v>669</v>
      </c>
      <c r="AQ367" s="229"/>
      <c r="AR367" s="229"/>
      <c r="AS367" s="229"/>
      <c r="AT367" s="229"/>
      <c r="AU367" s="229"/>
      <c r="AV367" s="229"/>
      <c r="AW367" s="229"/>
      <c r="AX367" s="229"/>
      <c r="AY367">
        <f>COUNTA($C$367)</f>
        <v>1</v>
      </c>
    </row>
    <row r="368" spans="1:51" ht="30" hidden="1" customHeight="1" x14ac:dyDescent="0.2">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40" hidden="1" customHeight="1" x14ac:dyDescent="0.2">
      <c r="A399" s="230">
        <v>1</v>
      </c>
      <c r="B399" s="230">
        <v>1</v>
      </c>
      <c r="C399" s="252"/>
      <c r="D399" s="251"/>
      <c r="E399" s="251"/>
      <c r="F399" s="251"/>
      <c r="G399" s="251"/>
      <c r="H399" s="251"/>
      <c r="I399" s="251"/>
      <c r="J399" s="233"/>
      <c r="K399" s="234"/>
      <c r="L399" s="234"/>
      <c r="M399" s="234"/>
      <c r="N399" s="234"/>
      <c r="O399" s="234"/>
      <c r="P399" s="24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7.5"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2"/>
      <c r="D432" s="251"/>
      <c r="E432" s="251"/>
      <c r="F432" s="251"/>
      <c r="G432" s="251"/>
      <c r="H432" s="251"/>
      <c r="I432" s="251"/>
      <c r="J432" s="233"/>
      <c r="K432" s="234"/>
      <c r="L432" s="234"/>
      <c r="M432" s="234"/>
      <c r="N432" s="234"/>
      <c r="O432" s="234"/>
      <c r="P432" s="24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283</v>
      </c>
      <c r="F631" s="232"/>
      <c r="G631" s="232"/>
      <c r="H631" s="232"/>
      <c r="I631" s="232"/>
      <c r="J631" s="233" t="s">
        <v>283</v>
      </c>
      <c r="K631" s="234"/>
      <c r="L631" s="234"/>
      <c r="M631" s="234"/>
      <c r="N631" s="234"/>
      <c r="O631" s="234"/>
      <c r="P631" s="245" t="s">
        <v>283</v>
      </c>
      <c r="Q631" s="235"/>
      <c r="R631" s="235"/>
      <c r="S631" s="235"/>
      <c r="T631" s="235"/>
      <c r="U631" s="235"/>
      <c r="V631" s="235"/>
      <c r="W631" s="235"/>
      <c r="X631" s="235"/>
      <c r="Y631" s="236" t="s">
        <v>283</v>
      </c>
      <c r="Z631" s="237"/>
      <c r="AA631" s="237"/>
      <c r="AB631" s="238"/>
      <c r="AC631" s="222"/>
      <c r="AD631" s="223"/>
      <c r="AE631" s="223"/>
      <c r="AF631" s="223"/>
      <c r="AG631" s="223"/>
      <c r="AH631" s="224" t="s">
        <v>283</v>
      </c>
      <c r="AI631" s="225"/>
      <c r="AJ631" s="225"/>
      <c r="AK631" s="225"/>
      <c r="AL631" s="226" t="s">
        <v>283</v>
      </c>
      <c r="AM631" s="227"/>
      <c r="AN631" s="227"/>
      <c r="AO631" s="228"/>
      <c r="AP631" s="229" t="s">
        <v>283</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5:AX15 P13:AX13 P16:AQ17">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49" man="1"/>
    <brk id="228" max="49" man="1"/>
    <brk id="26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252</v>
      </c>
      <c r="AI2" s="42" t="s">
        <v>283</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634</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601</v>
      </c>
      <c r="W4" s="32" t="s">
        <v>141</v>
      </c>
      <c r="Y4" s="32" t="s">
        <v>291</v>
      </c>
      <c r="Z4" s="32" t="s">
        <v>419</v>
      </c>
      <c r="AA4" s="71" t="s">
        <v>385</v>
      </c>
      <c r="AB4" s="71" t="s">
        <v>513</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255</v>
      </c>
      <c r="AI5" s="42" t="s">
        <v>289</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262</v>
      </c>
      <c r="AF6" s="30"/>
      <c r="AG6" s="44" t="s">
        <v>256</v>
      </c>
      <c r="AI6" s="42" t="s">
        <v>290</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257</v>
      </c>
      <c r="AH7" s="66"/>
      <c r="AI7" s="44" t="s">
        <v>279</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258</v>
      </c>
      <c r="AI8" s="42" t="s">
        <v>280</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297</v>
      </c>
      <c r="Z10" s="32" t="s">
        <v>425</v>
      </c>
      <c r="AA10" s="71" t="s">
        <v>391</v>
      </c>
      <c r="AB10" s="71" t="s">
        <v>519</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634</v>
      </c>
      <c r="M11" s="13" t="str">
        <f t="shared" si="2"/>
        <v>その他の事項経費</v>
      </c>
      <c r="N11" s="13" t="str">
        <f t="shared" si="6"/>
        <v>その他の事項経費</v>
      </c>
      <c r="O11" s="13"/>
      <c r="P11" s="13"/>
      <c r="Q11" s="19"/>
      <c r="T11" s="13"/>
      <c r="W11" s="32" t="s">
        <v>598</v>
      </c>
      <c r="Y11" s="32" t="s">
        <v>298</v>
      </c>
      <c r="Z11" s="32" t="s">
        <v>426</v>
      </c>
      <c r="AA11" s="71" t="s">
        <v>392</v>
      </c>
      <c r="AB11" s="71" t="s">
        <v>520</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245</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246</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599</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2022-08-18T09:48:44Z</cp:lastPrinted>
  <dcterms:created xsi:type="dcterms:W3CDTF">2012-03-13T00:50:25Z</dcterms:created>
  <dcterms:modified xsi:type="dcterms:W3CDTF">2022-08-18T09:50:03Z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