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EDAD42CD-BCCD-4718-8555-989E4B934BFA}"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40" i="11"/>
  <c r="AY336" i="11"/>
  <c r="AY341" i="11"/>
  <c r="AY397" i="11"/>
  <c r="AY398" i="11"/>
  <c r="AY325" i="11"/>
  <c r="AY329" i="11"/>
  <c r="AY333" i="11"/>
  <c r="AY323" i="11"/>
  <c r="AY327" i="11"/>
  <c r="AY331" i="11"/>
  <c r="AY324" i="11"/>
  <c r="AY328" i="11"/>
  <c r="AY332" i="11"/>
  <c r="AY322" i="11"/>
  <c r="AY326" i="11"/>
  <c r="AY69" i="11"/>
  <c r="AY66" i="11"/>
  <c r="AY75" i="11"/>
  <c r="AY73" i="11"/>
  <c r="AY77" i="11"/>
  <c r="AY74" i="11"/>
  <c r="AY72" i="11"/>
  <c r="AY335" i="11"/>
  <c r="AY214" i="11"/>
  <c r="AY208" i="11"/>
  <c r="AY210" i="11" s="1"/>
  <c r="AY200" i="11"/>
  <c r="AY204" i="11" s="1"/>
  <c r="AY195" i="11"/>
  <c r="AY196" i="11" s="1"/>
  <c r="AY190" i="11"/>
  <c r="AY192" i="11" s="1"/>
  <c r="AY180" i="11"/>
  <c r="AY187" i="11" s="1"/>
  <c r="AY173" i="11"/>
  <c r="AY179"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201" i="11" l="1"/>
  <c r="AY141" i="11"/>
  <c r="AY205" i="11"/>
  <c r="AY206" i="11"/>
  <c r="AY207" i="11"/>
  <c r="AY198" i="11"/>
  <c r="AY211" i="11"/>
  <c r="AY202" i="11"/>
  <c r="AY176" i="11"/>
  <c r="AY203" i="11"/>
  <c r="AY125" i="11"/>
  <c r="AY145" i="11"/>
  <c r="AY118" i="11"/>
  <c r="AY113" i="11"/>
  <c r="AY119" i="11"/>
  <c r="AY114" i="11"/>
  <c r="AY121" i="11"/>
  <c r="AY129" i="11"/>
  <c r="AY115" i="11"/>
  <c r="AY151" i="11"/>
  <c r="AY155" i="11"/>
  <c r="AY152" i="11"/>
  <c r="AY117" i="11"/>
  <c r="AY130" i="11"/>
  <c r="AY153" i="11"/>
  <c r="AY164" i="11"/>
  <c r="AY142" i="11"/>
  <c r="AY135" i="11"/>
  <c r="AY212" i="11"/>
  <c r="AY209" i="11"/>
  <c r="AY213" i="11"/>
  <c r="AY100" i="11"/>
  <c r="AY126" i="11"/>
  <c r="AY171" i="11"/>
  <c r="AY123" i="11"/>
  <c r="AY131" i="11"/>
  <c r="AY143" i="11"/>
  <c r="AY137" i="11"/>
  <c r="AY177" i="11"/>
  <c r="AY116" i="11"/>
  <c r="AY154" i="11"/>
  <c r="AY163" i="11"/>
  <c r="AY140" i="11"/>
  <c r="AY174" i="11"/>
  <c r="AY178"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1" i="11"/>
  <c r="AY84" i="11"/>
  <c r="AY63" i="11"/>
  <c r="AY96" i="11"/>
  <c r="AY55"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<sst xmlns="http://schemas.openxmlformats.org/spreadsheetml/2006/main" count="1400" uniqueCount="748">
  <si>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</si>
  <si>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</si>
  <si>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</si>
  <si>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</si>
  <si>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</si>
  <si>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</si>
  <si>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</si>
  <si>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</si>
  <si>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</si>
  <si>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</si>
  <si>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</si>
  <si>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</si>
  <si>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</si>
  <si>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</si>
  <si>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</si>
  <si>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</si>
  <si>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</si>
  <si>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</si>
  <si>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</si>
  <si>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</si>
  <si>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</si>
  <si>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</si>
  <si>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</si>
  <si>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</si>
  <si>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</si>
  <si>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</si>
  <si>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</si>
  <si>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</si>
  <si>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</si>
  <si>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</si>
  <si>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</si>
  <si>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</si>
  <si>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</si>
  <si>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</si>
  <si>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</si>
  <si>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</si>
  <si>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</si>
  <si>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</si>
  <si>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</si>
  <si>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</si>
  <si>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</si>
  <si>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</si>
  <si>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</si>
  <si>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</si>
  <si>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</si>
  <si>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</si>
  <si>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</si>
  <si>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</si>
  <si>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</si>
  <si>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</si>
  <si>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</si>
  <si>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</si>
  <si>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</si>
  <si>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</si>
  <si>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</si>
  <si>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</si>
  <si>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</si>
  <si>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</si>
  <si>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</si>
  <si>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</si>
  <si>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</si>
  <si>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</si>
  <si>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</si>
  <si>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</si>
  <si>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</si>
  <si>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</si>
  <si>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</si>
  <si>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</si>
  <si>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</si>
  <si>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</si>
  <si>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</si>
  <si>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</si>
  <si>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</si>
  <si>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</si>
  <si>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</si>
  <si>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</si>
  <si>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</si>
  <si>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</si>
  <si>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</si>
  <si>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</si>
  <si>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</si>
  <si>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</si>
  <si>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</si>
  <si>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</si>
  <si>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</si>
  <si>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</si>
  <si>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</si>
  <si>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</si>
  <si>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</si>
  <si>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</si>
  <si>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</si>
  <si>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</si>
  <si>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</si>
  <si>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</si>
  <si>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</si>
  <si>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</si>
  <si>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</si>
  <si>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</si>
  <si>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</si>
  <si>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</si>
  <si>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</si>
  <si>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</si>
  <si>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</si>
  <si>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</si>
  <si>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</si>
  <si>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</si>
  <si>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</si>
  <si>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</si>
  <si>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</si>
  <si>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</si>
  <si>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</si>
  <si>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</si>
  <si>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</si>
  <si>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</si>
  <si>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</si>
  <si>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</si>
  <si>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</si>
  <si>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</si>
  <si>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</si>
  <si>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</si>
  <si>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</si>
  <si>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</si>
  <si>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</si>
  <si>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</si>
  <si>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</si>
  <si>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</si>
  <si>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</si>
  <si>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</si>
  <si>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</si>
  <si>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</si>
  <si>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</si>
  <si>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</si>
  <si>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</si>
  <si>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</si>
  <si>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</si>
  <si>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</si>
  <si>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</si>
  <si>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</si>
  <si>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</si>
  <si>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</si>
  <si>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</si>
  <si>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</si>
  <si>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</si>
  <si>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</si>
  <si>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</si>
  <si>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</si>
  <si>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</si>
  <si>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</si>
  <si>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</si>
  <si>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</si>
  <si>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</si>
  <si>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</si>
  <si>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</si>
  <si>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</si>
  <si>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</si>
  <si>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</si>
  <si>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</si>
  <si>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</si>
  <si>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</si>
  <si>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</si>
  <si>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</si>
  <si>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</si>
  <si>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</si>
  <si>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</si>
  <si>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</si>
  <si>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</si>
  <si>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</si>
  <si>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</si>
  <si>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</si>
  <si>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</si>
  <si>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</si>
  <si>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</si>
  <si>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</si>
  <si>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</si>
  <si>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</si>
  <si>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</si>
  <si>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</si>
  <si>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</si>
  <si>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</si>
  <si>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</si>
  <si>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</si>
  <si>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</si>
  <si>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</si>
  <si>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</si>
  <si>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</si>
  <si>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</si>
  <si>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</si>
  <si>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</si>
  <si>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</si>
  <si>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</si>
  <si>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</si>
  <si>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</si>
  <si>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</si>
  <si>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</si>
  <si>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</si>
  <si>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</si>
  <si>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</si>
  <si>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</si>
  <si>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</si>
  <si>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</si>
  <si>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</si>
  <si>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</si>
  <si>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</si>
  <si>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</si>
  <si>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</si>
  <si>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</si>
  <si>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</si>
  <si>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</si>
  <si>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</si>
  <si>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</si>
  <si>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</si>
  <si>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</si>
  <si>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</si>
  <si>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</si>
  <si>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</si>
  <si>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</si>
  <si>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</si>
  <si>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</si>
  <si>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</si>
  <si>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</si>
  <si>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</si>
  <si>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</si>
  <si>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</si>
  <si>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</si>
  <si>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</si>
  <si>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</si>
  <si>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</si>
  <si>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</si>
  <si>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</si>
  <si>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</si>
  <si>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</si>
  <si>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</si>
  <si>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</si>
  <si>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</si>
  <si>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</si>
  <si>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</si>
  <si>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</si>
  <si>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</si>
  <si>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</si>
  <si>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</si>
  <si>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</si>
  <si>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</si>
  <si>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</si>
  <si>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</si>
  <si>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</si>
  <si>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</si>
  <si>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</si>
  <si>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</si>
  <si>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</si>
  <si>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</si>
  <si>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</si>
  <si>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</si>
  <si>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</si>
  <si>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</si>
  <si>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</si>
  <si>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</si>
  <si>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</si>
  <si>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</si>
  <si>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</si>
  <si>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</si>
  <si>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</si>
  <si>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</si>
  <si>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</si>
  <si>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</si>
  <si>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</si>
  <si>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</si>
  <si>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</si>
  <si>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</si>
  <si>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</si>
  <si>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</si>
  <si>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</si>
  <si>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</si>
  <si>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</si>
  <si>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</si>
  <si>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</si>
  <si>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</si>
  <si>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</si>
  <si>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</si>
  <si>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</si>
  <si>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</si>
  <si>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</si>
  <si>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</si>
  <si>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</si>
  <si>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</si>
  <si>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</si>
  <si>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</si>
  <si>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</si>
  <si>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</si>
  <si>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</si>
  <si>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</si>
  <si>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</si>
  <si>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</si>
  <si>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</si>
  <si>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</si>
  <si>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</si>
  <si>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</si>
  <si>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</si>
  <si>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</si>
  <si>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</si>
  <si>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</si>
  <si>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</si>
  <si>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</si>
  <si>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</si>
  <si>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</si>
  <si>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</si>
  <si>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</si>
  <si>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</si>
  <si>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</si>
  <si>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</si>
  <si>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</si>
  <si>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</si>
  <si>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</si>
  <si>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</si>
  <si>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</si>
  <si>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</si>
  <si>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</si>
  <si>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</si>
  <si>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</si>
  <si>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</si>
  <si>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</si>
  <si>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</si>
  <si>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</si>
  <si>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</si>
  <si>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</si>
  <si>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</si>
  <si>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</si>
  <si>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</si>
  <si>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</si>
  <si>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</si>
  <si>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</si>
  <si>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</si>
  <si>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</si>
  <si>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</si>
  <si>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</si>
  <si>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</si>
  <si>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</si>
  <si>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</si>
  <si>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</si>
  <si>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</si>
  <si>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</si>
  <si>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</si>
  <si>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</si>
  <si>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</si>
  <si>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</si>
  <si>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</si>
  <si>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</si>
  <si>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</si>
  <si>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</si>
  <si>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</si>
  <si>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</si>
  <si>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</si>
  <si>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</si>
  <si>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</si>
  <si>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</si>
  <si>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</si>
  <si>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</si>
  <si>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</si>
  <si>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</si>
  <si>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</si>
  <si>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</si>
  <si>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</si>
  <si>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</si>
  <si>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</si>
  <si>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</si>
  <si>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</si>
  <si>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</si>
  <si>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</si>
  <si>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</si>
  <si>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</si>
  <si>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</si>
  <si>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</si>
  <si>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</si>
  <si>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</si>
  <si>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</si>
  <si>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</si>
  <si>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</si>
  <si>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</si>
  <si>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</si>
  <si>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</si>
  <si>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</si>
  <si>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</si>
  <si>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</si>
  <si>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</si>
  <si>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</si>
  <si>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</si>
  <si>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</si>
  <si>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</si>
  <si>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</si>
  <si>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</si>
  <si>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</si>
  <si>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</si>
  <si>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</si>
  <si>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</si>
  <si>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</si>
  <si>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</si>
  <si>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</si>
  <si>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</si>
  <si>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</si>
  <si>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</si>
  <si>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</si>
  <si>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</si>
  <si>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</si>
  <si>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</si>
  <si>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</si>
  <si>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</si>
  <si>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</si>
  <si>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</si>
  <si>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</si>
  <si>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</si>
  <si>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</si>
  <si>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</si>
  <si>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</si>
  <si>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</si>
  <si>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</si>
  <si>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</si>
  <si>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</si>
  <si>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</si>
  <si>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</si>
  <si>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</si>
  <si>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</si>
  <si>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</si>
  <si>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</si>
  <si>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</si>
  <si>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</si>
  <si>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</si>
  <si>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</si>
  <si>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</si>
  <si>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</si>
  <si>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</si>
  <si>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</si>
  <si>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</si>
  <si>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</si>
  <si>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</si>
  <si>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</si>
  <si>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</si>
  <si>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</si>
  <si>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</si>
  <si>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</si>
  <si>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</si>
  <si>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</si>
  <si>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</si>
  <si>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</si>
  <si>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</si>
  <si>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</si>
  <si>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</si>
  <si>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</si>
  <si>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</si>
  <si>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</si>
  <si>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</si>
  <si>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</si>
  <si>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</si>
  <si>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</si>
  <si>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</si>
  <si>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</si>
  <si>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</si>
  <si>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</si>
  <si>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</si>
  <si>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</si>
  <si>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</si>
  <si>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</si>
  <si>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</si>
  <si>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</si>
  <si>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</si>
  <si>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</si>
  <si>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</si>
  <si>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</si>
  <si>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</si>
  <si>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</si>
  <si>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</si>
  <si>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</si>
  <si>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</si>
  <si>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</si>
  <si>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</si>
  <si>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</si>
  <si>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</si>
  <si>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</si>
  <si>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</si>
  <si>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</si>
  <si>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</si>
  <si>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</si>
  <si>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</si>
  <si>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</si>
  <si>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</si>
  <si>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</si>
  <si>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</si>
  <si>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</si>
  <si>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</si>
  <si>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</si>
  <si>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</si>
  <si>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</si>
  <si>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</si>
  <si>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</si>
  <si>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</si>
  <si>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</si>
  <si>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</si>
  <si>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</si>
  <si>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</si>
  <si>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</si>
  <si>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</si>
  <si>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</si>
  <si>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</si>
  <si>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</si>
  <si>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</si>
  <si>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</si>
  <si>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</si>
  <si>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</si>
  <si>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</si>
  <si>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</si>
  <si>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</si>
  <si>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</si>
  <si>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</si>
  <si>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</si>
  <si>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</si>
  <si>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</si>
  <si>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</si>
  <si>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</si>
  <si>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</si>
  <si>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</si>
  <si>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</si>
  <si>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</si>
  <si>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</si>
  <si>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</si>
  <si>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</si>
  <si>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</si>
  <si>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</si>
  <si>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</si>
  <si>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</si>
  <si>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</si>
  <si>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</si>
  <si>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</si>
  <si>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</si>
  <si>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</si>
  <si>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</si>
  <si>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</si>
  <si>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</si>
  <si>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</si>
  <si>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</si>
  <si>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</si>
  <si>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</si>
  <si>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</si>
  <si>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</si>
  <si>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</si>
  <si>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</si>
  <si>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</si>
  <si>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</si>
  <si>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</si>
  <si>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</si>
  <si>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</si>
  <si>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</si>
  <si>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</si>
  <si>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</si>
  <si>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</si>
  <si>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</si>
  <si>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</si>
  <si>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</si>
  <si>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</si>
  <si>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</si>
  <si>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</si>
  <si>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</si>
  <si>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</si>
  <si>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</si>
  <si>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</si>
  <si>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</si>
  <si>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</si>
  <si>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</si>
  <si>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</si>
  <si>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</si>
  <si>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</si>
  <si>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</si>
  <si>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</si>
  <si>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</si>
  <si>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</si>
  <si>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</si>
  <si>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</si>
  <si>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</si>
  <si>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</si>
  <si>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</si>
  <si>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</si>
  <si>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</si>
  <si>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</si>
  <si>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</si>
  <si>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</si>
  <si>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</si>
  <si>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</si>
  <si>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</si>
  <si>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</si>
  <si>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</si>
  <si>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</si>
  <si>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</si>
  <si>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</si>
  <si>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</si>
  <si>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</si>
  <si>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</si>
  <si>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</si>
  <si>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</si>
  <si>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</si>
  <si>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</si>
  <si>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</si>
  <si>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</si>
  <si>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</si>
  <si>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</si>
  <si>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</si>
  <si>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</si>
  <si>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自然環境保全基礎調査費</t>
  </si>
  <si>
    <t>自然環境局</t>
  </si>
  <si>
    <t>センター長　松本　英昭</t>
  </si>
  <si>
    <t>昭和44年度</t>
  </si>
  <si>
    <t>終了予定なし</t>
  </si>
  <si>
    <t>生物多様性センター</t>
  </si>
  <si>
    <t>生物多様性国家戦略2012-2020</t>
  </si>
  <si>
    <t>自然環境保全法に基づき、我が国の自然環境の現状及びその時系列的な改変状況を把握することを目的として、動植物種等に関する全国悉皆的な調査を実施する。我が国の生物多様性に関する基礎情報を収集し、自然環境行政（保護地域の保全管理、野生動植物の適切な保護管理等）の推進及び自然環境への配慮が求められる環境アセスメントや防災計画、公共事業等の基礎情報として提供する。</t>
  </si>
  <si>
    <t>-</t>
  </si>
  <si>
    <t>環境保全調査費</t>
  </si>
  <si>
    <t>職員旅費</t>
  </si>
  <si>
    <t>生物の生息動向に関するデータの閲覧数</t>
  </si>
  <si>
    <t>件</t>
  </si>
  <si>
    <t>●●</t>
    <phoneticPr fontId="5"/>
  </si>
  <si>
    <t>執行額／生息動向を把握する生物の個別報告件数　　　　　　　　　　　　　　</t>
    <phoneticPr fontId="5"/>
  </si>
  <si>
    <t>円</t>
  </si>
  <si>
    <t>　千円/件数</t>
    <phoneticPr fontId="5"/>
  </si>
  <si>
    <t>12,100/17,102</t>
  </si>
  <si>
    <t>／　</t>
    <phoneticPr fontId="5"/>
  </si>
  <si>
    <t>　　/</t>
    <phoneticPr fontId="5"/>
  </si>
  <si>
    <t>／　　　　　　　　　　　　　　</t>
    <phoneticPr fontId="5"/>
  </si>
  <si>
    <t>　　/</t>
    <phoneticPr fontId="5"/>
  </si>
  <si>
    <t>144</t>
  </si>
  <si>
    <t>153</t>
  </si>
  <si>
    <t>192</t>
  </si>
  <si>
    <t>188</t>
  </si>
  <si>
    <t>190</t>
  </si>
  <si>
    <t>180</t>
  </si>
  <si>
    <t>193</t>
  </si>
  <si>
    <t>○</t>
  </si>
  <si>
    <t>-</t>
    <phoneticPr fontId="5"/>
  </si>
  <si>
    <t>自然環境保全法第４条
生物多様性基本法第22条</t>
    <phoneticPr fontId="5"/>
  </si>
  <si>
    <t>13,500/21,980</t>
    <phoneticPr fontId="5"/>
  </si>
  <si>
    <t>-</t>
    <phoneticPr fontId="5"/>
  </si>
  <si>
    <t>生物の生息動向に関するデータの閲覧数を前年度実績値以上とする。</t>
    <phoneticPr fontId="5"/>
  </si>
  <si>
    <t>生息動向を把握する生物の個別報告をいきものログ上で提供した件数</t>
    <phoneticPr fontId="5"/>
  </si>
  <si>
    <t>生物の個別報告をいきものログ上で提供した件数を前年度実績値以上とする。</t>
    <rPh sb="20" eb="22">
      <t>ケンスウ</t>
    </rPh>
    <phoneticPr fontId="5"/>
  </si>
  <si>
    <t>我が国に生息・生育する動植物種の分布に関する全国悉皆的な調査を継続して実施するとともに、ウェブサイト等を通じて、これらの成果を速やかに提供する。また、生物多様性に関する一般市民の関心と認識を深めるとともに、身近な自然事象の変化や野生生物の分布などに関する情報を広範に収集することを目的に、さまざまな関係機関・専門家などと連携しながら市民調査型調査を実施し、これらの結果についても、広く情報発信する。</t>
    <phoneticPr fontId="5"/>
  </si>
  <si>
    <t>動植物種の分布に関する全国悉皆的な調査を継続して実施するとともに、ウェブサイト等を通じて、これらの成果を速やかに提供する。また、生物多様性に関する一般市民の関心と認識を深めるとともに、身近な自然事象の変化や野生生物の分布などに関する情報を広範に収集することを目的に、市民調査型調査を実施し、これらの結果についても、広く情報発信する。</t>
    <phoneticPr fontId="5"/>
  </si>
  <si>
    <t>本事業の目的は生物多様性保全に関する基礎的データとして広く活用されており、国民や社会のニーズを的確に反映している。</t>
    <phoneticPr fontId="5"/>
  </si>
  <si>
    <t>自然環境保全法第４条において国が行う事業として規定されている。</t>
    <phoneticPr fontId="5"/>
  </si>
  <si>
    <t>各種計画策定の基礎資料としても使われるなど、生物多様性施策の推進等において必要な資料となっており、優先度は高い。</t>
    <phoneticPr fontId="5"/>
  </si>
  <si>
    <t>有</t>
  </si>
  <si>
    <t>年によって変動はあるが、概ね妥当である。</t>
    <phoneticPr fontId="5"/>
  </si>
  <si>
    <t>‐</t>
  </si>
  <si>
    <t>-</t>
    <phoneticPr fontId="5"/>
  </si>
  <si>
    <t>本事業の実施に必要なものに限定されている。</t>
    <phoneticPr fontId="5"/>
  </si>
  <si>
    <t>-</t>
    <phoneticPr fontId="5"/>
  </si>
  <si>
    <t>-</t>
    <phoneticPr fontId="5"/>
  </si>
  <si>
    <t>個別報告件数増加や事務の効率化に向け、生物種の特定に向けた支援や、Q&amp;Aを充実している。</t>
    <phoneticPr fontId="5"/>
  </si>
  <si>
    <t>R3年度は、9月以降のシステム改修により指標値を正確にとれていないが、割合として見合っている。</t>
    <rPh sb="2" eb="4">
      <t>ネンド</t>
    </rPh>
    <rPh sb="7" eb="8">
      <t>ガツ</t>
    </rPh>
    <rPh sb="8" eb="10">
      <t>イコウ</t>
    </rPh>
    <rPh sb="15" eb="17">
      <t>カイシュウ</t>
    </rPh>
    <rPh sb="20" eb="22">
      <t>シヒョウ</t>
    </rPh>
    <rPh sb="22" eb="23">
      <t>チ</t>
    </rPh>
    <rPh sb="24" eb="26">
      <t>セイカク</t>
    </rPh>
    <rPh sb="35" eb="37">
      <t>ワリアイ</t>
    </rPh>
    <rPh sb="40" eb="42">
      <t>ミア</t>
    </rPh>
    <phoneticPr fontId="5"/>
  </si>
  <si>
    <t>全ての生物種の調査を業務発注することは予算的に不可能であり、市民調査型調査により現実的な情報収集が可能となっている。</t>
    <phoneticPr fontId="5"/>
  </si>
  <si>
    <t>R3年度は、9月以降のシステム改修により指標値を正確にとれていないが、割合として見合っている。</t>
    <phoneticPr fontId="5"/>
  </si>
  <si>
    <t>個別報告されたデータは、希少種情報等の秘匿すべき情報を除き、すべてウェブサイトで提供されており、地方自治体による生物多様性地域戦略の作成やアセスメント等における基礎データとして活用されている。</t>
    <phoneticPr fontId="5"/>
  </si>
  <si>
    <t>生物の生息動向に関するデータの閲覧数（アウトカム）及び生物の個別報告数（アウトプット）は、9月からのシステム改修により正確な数値の取得ができなかったが、8月までの割合でみると、目標値をクリアしており、国民や地方自治体、研究者等が本事業に高い関心を有していることの証左と言える。引き続きユーザの利用が増加するよう、さらなるユーザ支援に努めていく必要がある。</t>
    <rPh sb="25" eb="26">
      <t>オヨ</t>
    </rPh>
    <rPh sb="46" eb="47">
      <t>ガツ</t>
    </rPh>
    <rPh sb="54" eb="56">
      <t>カイシュウ</t>
    </rPh>
    <rPh sb="59" eb="61">
      <t>セイカク</t>
    </rPh>
    <rPh sb="62" eb="64">
      <t>スウチ</t>
    </rPh>
    <rPh sb="65" eb="67">
      <t>シュトク</t>
    </rPh>
    <rPh sb="77" eb="78">
      <t>ガツ</t>
    </rPh>
    <rPh sb="81" eb="83">
      <t>ワリアイ</t>
    </rPh>
    <rPh sb="88" eb="91">
      <t>モクヒョウチ</t>
    </rPh>
    <rPh sb="146" eb="148">
      <t>リヨウ</t>
    </rPh>
    <phoneticPr fontId="5"/>
  </si>
  <si>
    <t>11,900/17,044</t>
    <phoneticPr fontId="5"/>
  </si>
  <si>
    <t>11,900/17,044</t>
    <phoneticPr fontId="5"/>
  </si>
  <si>
    <t>人件費</t>
    <phoneticPr fontId="5"/>
  </si>
  <si>
    <t>事務局運営、データ入力、ユーザ支援等</t>
    <phoneticPr fontId="5"/>
  </si>
  <si>
    <t>旅費</t>
    <phoneticPr fontId="5"/>
  </si>
  <si>
    <t>打合せ、会議、ユーザ支援等</t>
    <phoneticPr fontId="5"/>
  </si>
  <si>
    <t>賃金</t>
    <phoneticPr fontId="5"/>
  </si>
  <si>
    <t>事務局運営、データ入力等</t>
    <phoneticPr fontId="5"/>
  </si>
  <si>
    <t>その他</t>
    <phoneticPr fontId="5"/>
  </si>
  <si>
    <t>一般管理費、消費税等</t>
    <phoneticPr fontId="5"/>
  </si>
  <si>
    <t>人件費</t>
    <rPh sb="0" eb="3">
      <t>ジンケンヒ</t>
    </rPh>
    <phoneticPr fontId="5"/>
  </si>
  <si>
    <t>旅費</t>
    <rPh sb="0" eb="2">
      <t>リョヒ</t>
    </rPh>
    <phoneticPr fontId="5"/>
  </si>
  <si>
    <t>諸謝金</t>
    <rPh sb="0" eb="3">
      <t>ショシャキン</t>
    </rPh>
    <phoneticPr fontId="5"/>
  </si>
  <si>
    <t>計画策定、現地調査、データとりまとめ、公開に向けた検討、情報収集・整理、ヒアリング、とりまとめ等</t>
    <rPh sb="0" eb="2">
      <t>ケイカク</t>
    </rPh>
    <rPh sb="2" eb="4">
      <t>サクテイ</t>
    </rPh>
    <rPh sb="5" eb="7">
      <t>ゲンチ</t>
    </rPh>
    <rPh sb="7" eb="9">
      <t>チョウサ</t>
    </rPh>
    <rPh sb="19" eb="21">
      <t>コウカイ</t>
    </rPh>
    <rPh sb="22" eb="23">
      <t>ム</t>
    </rPh>
    <rPh sb="25" eb="27">
      <t>ケントウ</t>
    </rPh>
    <rPh sb="28" eb="30">
      <t>ジョウホウ</t>
    </rPh>
    <rPh sb="30" eb="32">
      <t>シュウシュウ</t>
    </rPh>
    <rPh sb="33" eb="35">
      <t>セイリ</t>
    </rPh>
    <rPh sb="47" eb="48">
      <t>トウ</t>
    </rPh>
    <phoneticPr fontId="5"/>
  </si>
  <si>
    <t>職員旅費、委員旅費</t>
    <phoneticPr fontId="5"/>
  </si>
  <si>
    <t>検討会・WG出席、ヒアリング謝金</t>
    <phoneticPr fontId="5"/>
  </si>
  <si>
    <t>借料及び損料</t>
    <rPh sb="0" eb="2">
      <t>シャクリョウ</t>
    </rPh>
    <rPh sb="2" eb="3">
      <t>オヨ</t>
    </rPh>
    <rPh sb="4" eb="6">
      <t>ソンリョウ</t>
    </rPh>
    <phoneticPr fontId="5"/>
  </si>
  <si>
    <t>会場借料、レンタカー</t>
    <phoneticPr fontId="5"/>
  </si>
  <si>
    <t>雑役務費</t>
    <phoneticPr fontId="5"/>
  </si>
  <si>
    <t>テープ起こし</t>
    <phoneticPr fontId="5"/>
  </si>
  <si>
    <t>情報整理、入力作業</t>
    <phoneticPr fontId="5"/>
  </si>
  <si>
    <t>賃金</t>
    <rPh sb="0" eb="2">
      <t>チンギン</t>
    </rPh>
    <phoneticPr fontId="5"/>
  </si>
  <si>
    <t>通信運搬費</t>
    <phoneticPr fontId="5"/>
  </si>
  <si>
    <t>書類郵送費、アンケート・調査報告書送付</t>
    <phoneticPr fontId="5"/>
  </si>
  <si>
    <t>印刷製本費</t>
    <phoneticPr fontId="5"/>
  </si>
  <si>
    <t>調査報告書、業務報告書印刷</t>
    <phoneticPr fontId="5"/>
  </si>
  <si>
    <t>外注費</t>
    <phoneticPr fontId="5"/>
  </si>
  <si>
    <t>アンケート地図作成等</t>
    <phoneticPr fontId="5"/>
  </si>
  <si>
    <t>その他</t>
    <rPh sb="2" eb="3">
      <t>タ</t>
    </rPh>
    <phoneticPr fontId="5"/>
  </si>
  <si>
    <t>一般管理費、消費税</t>
    <phoneticPr fontId="5"/>
  </si>
  <si>
    <t>調査研究・報告書とりまとめ</t>
    <phoneticPr fontId="5"/>
  </si>
  <si>
    <t>補助人件費</t>
    <phoneticPr fontId="5"/>
  </si>
  <si>
    <t>アルバイト・派遣社員人件費（資料収集整理・入力等）</t>
    <phoneticPr fontId="5"/>
  </si>
  <si>
    <t>出張旅費（打合せ）、有識者ヒアリング等</t>
    <phoneticPr fontId="5"/>
  </si>
  <si>
    <t>師士報酬費</t>
    <phoneticPr fontId="5"/>
  </si>
  <si>
    <t>有識者ヒアリング謝礼金</t>
    <phoneticPr fontId="5"/>
  </si>
  <si>
    <t>成果物（報告書）印刷費</t>
    <phoneticPr fontId="5"/>
  </si>
  <si>
    <t>一般管理費等</t>
    <phoneticPr fontId="5"/>
  </si>
  <si>
    <t>消費税</t>
    <phoneticPr fontId="5"/>
  </si>
  <si>
    <t>印刷費</t>
    <phoneticPr fontId="5"/>
  </si>
  <si>
    <t>主任技師、技師及び技術員</t>
    <phoneticPr fontId="5"/>
  </si>
  <si>
    <t>人件費</t>
    <phoneticPr fontId="5"/>
  </si>
  <si>
    <t>印刷製本費</t>
    <phoneticPr fontId="5"/>
  </si>
  <si>
    <t>報告書</t>
    <rPh sb="0" eb="3">
      <t>ホウコクショ</t>
    </rPh>
    <phoneticPr fontId="5"/>
  </si>
  <si>
    <t>謝金</t>
    <phoneticPr fontId="5"/>
  </si>
  <si>
    <t>専門家ヒアリング等謝金</t>
    <phoneticPr fontId="5"/>
  </si>
  <si>
    <t>一般管理費、消費税等</t>
    <phoneticPr fontId="5"/>
  </si>
  <si>
    <t>その他</t>
    <phoneticPr fontId="5"/>
  </si>
  <si>
    <t>中大型哺乳類分布調査</t>
    <phoneticPr fontId="5"/>
  </si>
  <si>
    <t>基礎調査マスタープラン検討業務</t>
    <phoneticPr fontId="5"/>
  </si>
  <si>
    <t>生物多様性センター人材派遣</t>
    <phoneticPr fontId="5"/>
  </si>
  <si>
    <t>-</t>
    <phoneticPr fontId="5"/>
  </si>
  <si>
    <t>-</t>
    <phoneticPr fontId="5"/>
  </si>
  <si>
    <t>「いきものログ」運営及び広報業務</t>
    <rPh sb="8" eb="10">
      <t>ウンエイ</t>
    </rPh>
    <rPh sb="10" eb="11">
      <t>オヨ</t>
    </rPh>
    <rPh sb="12" eb="14">
      <t>コウホウ</t>
    </rPh>
    <rPh sb="14" eb="16">
      <t>ギョウム</t>
    </rPh>
    <phoneticPr fontId="5"/>
  </si>
  <si>
    <t>ガンカモ類一斉調査</t>
    <rPh sb="4" eb="5">
      <t>ルイ</t>
    </rPh>
    <rPh sb="5" eb="7">
      <t>イッセイ</t>
    </rPh>
    <rPh sb="7" eb="9">
      <t>チョウサ</t>
    </rPh>
    <phoneticPr fontId="5"/>
  </si>
  <si>
    <t>○自然環境調査Web-GIS：
　http://gis.biodic.go.jp/webgis/index.html
○いきものログ：
　https://ikilog.biodic.go.jp/</t>
    <phoneticPr fontId="5"/>
  </si>
  <si>
    <t>支出先の選定は、一部は企画競争、随意契約で実施しているが、多くは一般競争入札（最低価格又は総合評価）で行っている。
一般競争入札で一者応札となったものは、広く公告を行ったものの、業務内容の特殊性により、複数の入札参加者を得られなかったものである。今後も引き続き、仕様書の見直し等を通じて、より多くの者が参入出来るよう努める。</t>
    <phoneticPr fontId="5"/>
  </si>
  <si>
    <t>無</t>
  </si>
  <si>
    <t>５．生物多様性の保全と自然との共生の推進</t>
    <phoneticPr fontId="5"/>
  </si>
  <si>
    <t>-</t>
    <phoneticPr fontId="5"/>
  </si>
  <si>
    <t>※支出額百万円未満</t>
    <rPh sb="1" eb="4">
      <t>シシュツガク</t>
    </rPh>
    <rPh sb="4" eb="6">
      <t>ヒャクマン</t>
    </rPh>
    <rPh sb="6" eb="9">
      <t>エンミマン</t>
    </rPh>
    <phoneticPr fontId="5"/>
  </si>
  <si>
    <t>基礎調活用実態調査</t>
    <phoneticPr fontId="5"/>
  </si>
  <si>
    <t>藻場ウェブサイト掲載情報の整備・作成</t>
    <phoneticPr fontId="5"/>
  </si>
  <si>
    <t>新技術実証調査（AI-OCR）</t>
    <phoneticPr fontId="5"/>
  </si>
  <si>
    <t>※支出額百万円未満</t>
    <phoneticPr fontId="5"/>
  </si>
  <si>
    <t>動物分布調査（昆虫類）資料情報収集・整理等</t>
    <phoneticPr fontId="5"/>
  </si>
  <si>
    <t>-</t>
    <phoneticPr fontId="5"/>
  </si>
  <si>
    <t>令和3年度は、システム改修に伴う9月以降のデータ欠損により、４～８月のデータに基づく。
いきものログの閲覧数（環境省） URL: https://ikilog.biodic.go.jp/</t>
    <rPh sb="0" eb="2">
      <t>レイワ</t>
    </rPh>
    <rPh sb="3" eb="5">
      <t>ネンド</t>
    </rPh>
    <rPh sb="11" eb="13">
      <t>カイシュウ</t>
    </rPh>
    <rPh sb="14" eb="15">
      <t>トモナ</t>
    </rPh>
    <rPh sb="24" eb="26">
      <t>ケッソン</t>
    </rPh>
    <rPh sb="33" eb="34">
      <t>ガツ</t>
    </rPh>
    <rPh sb="39" eb="40">
      <t>モト</t>
    </rPh>
    <phoneticPr fontId="5"/>
  </si>
  <si>
    <t>https://www.env.go.jp/guide/seisaku/index.html</t>
    <phoneticPr fontId="5"/>
  </si>
  <si>
    <t>目標5-1</t>
    <rPh sb="0" eb="2">
      <t>モクヒョウ</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</si>
  <si>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</si>
  <si>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一般財団法人自然環境研究センター</t>
    <rPh sb="6" eb="8">
      <t>シゼン</t>
    </rPh>
    <rPh sb="8" eb="10">
      <t>カンキョウ</t>
    </rPh>
    <rPh sb="10" eb="12">
      <t>ケンキュウ</t>
    </rPh>
    <phoneticPr fontId="5"/>
  </si>
  <si>
    <t>株式会社地域環境計画</t>
    <rPh sb="0" eb="4">
      <t>カブシキガイシャ</t>
    </rPh>
    <rPh sb="4" eb="6">
      <t>チイキ</t>
    </rPh>
    <rPh sb="6" eb="8">
      <t>カンキョウ</t>
    </rPh>
    <rPh sb="8" eb="10">
      <t>ケイカク</t>
    </rPh>
    <phoneticPr fontId="5"/>
  </si>
  <si>
    <t>三菱UFJリサーチ＆コンサルティング株式会社</t>
    <rPh sb="18" eb="22">
      <t>カブシキガイシャ</t>
    </rPh>
    <phoneticPr fontId="5"/>
  </si>
  <si>
    <t>株式会社数理計画</t>
    <rPh sb="0" eb="4">
      <t>カブシキガイシャ</t>
    </rPh>
    <rPh sb="4" eb="6">
      <t>スウリ</t>
    </rPh>
    <rPh sb="6" eb="8">
      <t>ケイカク</t>
    </rPh>
    <phoneticPr fontId="5"/>
  </si>
  <si>
    <t>アジア航測株式会社</t>
    <rPh sb="5" eb="9">
      <t>カブシキガイシャ</t>
    </rPh>
    <phoneticPr fontId="5"/>
  </si>
  <si>
    <t>東日本電信電話株式会社</t>
    <rPh sb="7" eb="11">
      <t>カブシキガイシャ</t>
    </rPh>
    <phoneticPr fontId="5"/>
  </si>
  <si>
    <t>A.　一般財団法人自然環境研究センター</t>
    <rPh sb="3" eb="9">
      <t>イッパンザイダンホウジン</t>
    </rPh>
    <phoneticPr fontId="5"/>
  </si>
  <si>
    <t>B.株式会社地域環境計画</t>
    <rPh sb="2" eb="6">
      <t>カブシキガイシャ</t>
    </rPh>
    <phoneticPr fontId="5"/>
  </si>
  <si>
    <t>D.株式会社数理計画</t>
    <rPh sb="2" eb="6">
      <t>カブシキガイシャ</t>
    </rPh>
    <phoneticPr fontId="5"/>
  </si>
  <si>
    <t>C.三菱UFJリサーチ＆コンサルティング株式会社</t>
    <rPh sb="20" eb="24">
      <t>カブシキガイシャ</t>
    </rPh>
    <phoneticPr fontId="5"/>
  </si>
  <si>
    <t>E.アジア航測株式会社</t>
    <rPh sb="7" eb="11">
      <t>カブシキガイシャ</t>
    </rPh>
    <phoneticPr fontId="5"/>
  </si>
  <si>
    <t>F. 東日本電信電話株式会社</t>
    <rPh sb="10" eb="14">
      <t>カブシキガイシャ</t>
    </rPh>
    <phoneticPr fontId="5"/>
  </si>
  <si>
    <t>諸謝金</t>
    <rPh sb="0" eb="1">
      <t>ショ</t>
    </rPh>
    <rPh sb="1" eb="3">
      <t>シャキン</t>
    </rPh>
    <phoneticPr fontId="5"/>
  </si>
  <si>
    <t>委員等旅費</t>
    <rPh sb="0" eb="2">
      <t>イイン</t>
    </rPh>
    <rPh sb="2" eb="3">
      <t>トウ</t>
    </rPh>
    <rPh sb="3" eb="5">
      <t>リョヒ</t>
    </rPh>
    <phoneticPr fontId="5"/>
  </si>
  <si>
    <t>外部有識者点検対象外</t>
    <phoneticPr fontId="5"/>
  </si>
  <si>
    <t>引き続き、自然環境の現状及びその時系列的な改変状況を把握するため、効率的かつ効果的に事業を実施し、適切な予算執行に努めること。また、一者応札となっている契約があるため、一者応札の改善に向けた取り組みを検討すること。</t>
    <phoneticPr fontId="5"/>
  </si>
  <si>
    <t>0228里地里山及び湿地における絶滅危惧種分布重要地域抽出調査費と統合したため増額</t>
    <rPh sb="33" eb="35">
      <t>トウゴウ</t>
    </rPh>
    <rPh sb="39" eb="41">
      <t>ゾウガク</t>
    </rPh>
    <phoneticPr fontId="5"/>
  </si>
  <si>
    <t>既存ユーザに対しては、メールマガジン等により、よりきめ細やかなユーザ支援を行うことで報告増を目指す。また、地方公共団体や博物館等施設にメールマガジンを用いて随時情報提供を行うほか、チラシ・ポスター等を各地のビジターセンターや自然体験施設等に配布するなどして、新規ユーザの獲得及びそれらからの報告につなげる。</t>
    <phoneticPr fontId="5"/>
  </si>
  <si>
    <t>今後とも、自然環境の現状及びその時系列的な改変状況を把握するため、マスタープランに基づき、総合解析や調査の効率的かつ効果的な事業の執行などに努める。また引き続き、早期公告や公告期間の延長、仕様書の見直しなどにより、複数者が応札しやすいような環境整備に努める。</t>
    <rPh sb="41" eb="42">
      <t>モト</t>
    </rPh>
    <rPh sb="50" eb="52">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</si>
</sst>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67234</xdr:colOff>
      <xdr:row>200</xdr:row>
      <xdr:rowOff>22411</xdr:rowOff>
    </xdr:from>
    <xdr:to>
      <xdr:col>61</xdr:col>
      <xdr:colOff>366591</xdr:colOff>
      <xdr:row>202</xdr:row>
      <xdr:rowOff>230768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9352" y="14713323"/>
          <a:ext cx="3537857" cy="735033"/>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記載すべき事項がない場合については、</a:t>
          </a:r>
          <a:endParaRPr kumimoji="1" lang="en-US" altLang="ja-JP" sz="1200" b="1">
            <a:solidFill>
              <a:srgbClr val="FF0000"/>
            </a:solidFill>
          </a:endParaRPr>
        </a:p>
        <a:p>
          <a:pPr algn="ctr"/>
          <a:r>
            <a:rPr kumimoji="1" lang="ja-JP" altLang="en-US" sz="1200" b="1">
              <a:solidFill>
                <a:srgbClr val="FF0000"/>
              </a:solidFill>
            </a:rPr>
            <a:t>「非表示」に設定する</a:t>
          </a:r>
        </a:p>
      </xdr:txBody>
    </xdr:sp>
    <xdr:clientData/>
  </xdr:twoCellAnchor>
  <xdr:twoCellAnchor>
    <xdr:from>
      <xdr:col>53</xdr:col>
      <xdr:colOff>1</xdr:colOff>
      <xdr:row>63</xdr:row>
      <xdr:rowOff>470648</xdr:rowOff>
    </xdr:from>
    <xdr:to>
      <xdr:col>61</xdr:col>
      <xdr:colOff>96884</xdr:colOff>
      <xdr:row>66</xdr:row>
      <xdr:rowOff>234104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724030" y="14926236"/>
          <a:ext cx="3503472" cy="106333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8</xdr:col>
      <xdr:colOff>0</xdr:colOff>
      <xdr:row>269</xdr:row>
      <xdr:rowOff>0</xdr:rowOff>
    </xdr:from>
    <xdr:to>
      <xdr:col>15</xdr:col>
      <xdr:colOff>156322</xdr:colOff>
      <xdr:row>270</xdr:row>
      <xdr:rowOff>195542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3647" y="35970882"/>
          <a:ext cx="1568263" cy="54292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0</xdr:colOff>
      <xdr:row>269</xdr:row>
      <xdr:rowOff>0</xdr:rowOff>
    </xdr:from>
    <xdr:to>
      <xdr:col>43</xdr:col>
      <xdr:colOff>49743</xdr:colOff>
      <xdr:row>270</xdr:row>
      <xdr:rowOff>274584</xdr:rowOff>
    </xdr:to>
    <xdr:sp macro="" textlink="">
      <xdr:nvSpPr>
        <xdr:cNvPr id="5" name="大かっこ 4">
          <a:extLst>
            <a:ext uri="{FF2B5EF4-FFF2-40B4-BE49-F238E27FC236}">
              <a16:creationId xmlns:a16="http://schemas.microsoft.com/office/drawing/2014/main" id="{00000000-0008-0000-0000-000005000000}"/>
            </a:ext>
          </a:extLst>
        </xdr:cNvPr>
        <xdr:cNvSpPr>
          <a:spLocks noChangeArrowheads="1"/>
        </xdr:cNvSpPr>
      </xdr:nvSpPr>
      <xdr:spPr bwMode="auto">
        <a:xfrm>
          <a:off x="5244353" y="35970882"/>
          <a:ext cx="3478743" cy="621967"/>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自然環境保全基礎調査実施に係る事務費</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・諸謝金・職員旅費 </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0.5</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百万円             </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8</xdr:col>
      <xdr:colOff>0</xdr:colOff>
      <xdr:row>269</xdr:row>
      <xdr:rowOff>67236</xdr:rowOff>
    </xdr:from>
    <xdr:to>
      <xdr:col>8</xdr:col>
      <xdr:colOff>22412</xdr:colOff>
      <xdr:row>286</xdr:row>
      <xdr:rowOff>470647</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613647" y="36038118"/>
          <a:ext cx="22412" cy="6633882"/>
        </a:xfrm>
        <a:prstGeom prst="line">
          <a:avLst/>
        </a:prstGeom>
        <a:noFill/>
        <a:ln w="9525" cap="flat" cmpd="sng" algn="ctr">
          <a:solidFill>
            <a:sysClr val="windowText" lastClr="000000"/>
          </a:solidFill>
          <a:prstDash val="solid"/>
        </a:ln>
        <a:effectLst/>
      </xdr:spPr>
    </xdr:cxnSp>
    <xdr:clientData/>
  </xdr:twoCellAnchor>
  <xdr:twoCellAnchor>
    <xdr:from>
      <xdr:col>9</xdr:col>
      <xdr:colOff>67235</xdr:colOff>
      <xdr:row>272</xdr:row>
      <xdr:rowOff>0</xdr:rowOff>
    </xdr:from>
    <xdr:to>
      <xdr:col>24</xdr:col>
      <xdr:colOff>179294</xdr:colOff>
      <xdr:row>273</xdr:row>
      <xdr:rowOff>341220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48117" y="36688059"/>
          <a:ext cx="2913530" cy="69233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一般財団法人自然環境研究センター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184149</xdr:colOff>
      <xdr:row>271</xdr:row>
      <xdr:rowOff>56029</xdr:rowOff>
    </xdr:from>
    <xdr:to>
      <xdr:col>38</xdr:col>
      <xdr:colOff>75046</xdr:colOff>
      <xdr:row>272</xdr:row>
      <xdr:rowOff>21656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77240" y="36464620"/>
          <a:ext cx="5617442" cy="323536"/>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一般競争契約（最低価格・総合評価）・随意契約（企画競争、公募）</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168088</xdr:colOff>
      <xdr:row>271</xdr:row>
      <xdr:rowOff>336176</xdr:rowOff>
    </xdr:from>
    <xdr:to>
      <xdr:col>46</xdr:col>
      <xdr:colOff>94689</xdr:colOff>
      <xdr:row>274</xdr:row>
      <xdr:rowOff>100853</xdr:rowOff>
    </xdr:to>
    <xdr:sp macro="" textlink="">
      <xdr:nvSpPr>
        <xdr:cNvPr id="10" name="大かっこ 9">
          <a:extLst>
            <a:ext uri="{FF2B5EF4-FFF2-40B4-BE49-F238E27FC236}">
              <a16:creationId xmlns:a16="http://schemas.microsoft.com/office/drawing/2014/main" id="{00000000-0008-0000-0000-00000A000000}"/>
            </a:ext>
          </a:extLst>
        </xdr:cNvPr>
        <xdr:cNvSpPr>
          <a:spLocks noChangeArrowheads="1"/>
        </xdr:cNvSpPr>
      </xdr:nvSpPr>
      <xdr:spPr bwMode="auto">
        <a:xfrm>
          <a:off x="5210735" y="37001823"/>
          <a:ext cx="4162425" cy="806824"/>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・生物多様性センター人材派遣業務（基礎調査）</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・中大型哺乳類分布状況調査</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・自然環境保全基礎調査マスタープラン検討</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・動物分布調査（昆虫類）資料情報収集・整理等事業</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8</xdr:col>
      <xdr:colOff>0</xdr:colOff>
      <xdr:row>272</xdr:row>
      <xdr:rowOff>336177</xdr:rowOff>
    </xdr:from>
    <xdr:to>
      <xdr:col>9</xdr:col>
      <xdr:colOff>61562</xdr:colOff>
      <xdr:row>272</xdr:row>
      <xdr:rowOff>337585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613647" y="37349206"/>
          <a:ext cx="263268" cy="1408"/>
        </a:xfrm>
        <a:prstGeom prst="line">
          <a:avLst/>
        </a:prstGeom>
        <a:noFill/>
        <a:ln w="9525" cap="flat" cmpd="sng" algn="ctr">
          <a:solidFill>
            <a:sysClr val="windowText" lastClr="000000"/>
          </a:solidFill>
          <a:prstDash val="solid"/>
        </a:ln>
        <a:effectLst/>
      </xdr:spPr>
    </xdr:cxnSp>
    <xdr:clientData/>
  </xdr:twoCellAnchor>
  <xdr:twoCellAnchor>
    <xdr:from>
      <xdr:col>7</xdr:col>
      <xdr:colOff>190500</xdr:colOff>
      <xdr:row>276</xdr:row>
      <xdr:rowOff>22412</xdr:rowOff>
    </xdr:from>
    <xdr:to>
      <xdr:col>9</xdr:col>
      <xdr:colOff>50356</xdr:colOff>
      <xdr:row>276</xdr:row>
      <xdr:rowOff>23820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1602441" y="38424971"/>
          <a:ext cx="26326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56030</xdr:colOff>
      <xdr:row>275</xdr:row>
      <xdr:rowOff>156883</xdr:rowOff>
    </xdr:from>
    <xdr:to>
      <xdr:col>23</xdr:col>
      <xdr:colOff>5043</xdr:colOff>
      <xdr:row>277</xdr:row>
      <xdr:rowOff>39062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871383" y="38212059"/>
          <a:ext cx="2772895" cy="576944"/>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．株式会社地域環境計画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26</xdr:col>
      <xdr:colOff>0</xdr:colOff>
      <xdr:row>275</xdr:row>
      <xdr:rowOff>291353</xdr:rowOff>
    </xdr:from>
    <xdr:to>
      <xdr:col>46</xdr:col>
      <xdr:colOff>128307</xdr:colOff>
      <xdr:row>277</xdr:row>
      <xdr:rowOff>34738</xdr:rowOff>
    </xdr:to>
    <xdr:sp macro="" textlink="">
      <xdr:nvSpPr>
        <xdr:cNvPr id="15" name="大かっこ 14">
          <a:extLst>
            <a:ext uri="{FF2B5EF4-FFF2-40B4-BE49-F238E27FC236}">
              <a16:creationId xmlns:a16="http://schemas.microsoft.com/office/drawing/2014/main" id="{00000000-0008-0000-0000-00000F000000}"/>
            </a:ext>
          </a:extLst>
        </xdr:cNvPr>
        <xdr:cNvSpPr>
          <a:spLocks noChangeArrowheads="1"/>
        </xdr:cNvSpPr>
      </xdr:nvSpPr>
      <xdr:spPr bwMode="auto">
        <a:xfrm>
          <a:off x="5244353" y="38346529"/>
          <a:ext cx="4162425" cy="438150"/>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いきものログ事務局運営</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8</xdr:col>
      <xdr:colOff>134470</xdr:colOff>
      <xdr:row>274</xdr:row>
      <xdr:rowOff>201706</xdr:rowOff>
    </xdr:from>
    <xdr:to>
      <xdr:col>17</xdr:col>
      <xdr:colOff>115453</xdr:colOff>
      <xdr:row>275</xdr:row>
      <xdr:rowOff>208715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12288" y="37678251"/>
          <a:ext cx="1643529" cy="36491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11207</xdr:colOff>
      <xdr:row>277</xdr:row>
      <xdr:rowOff>123265</xdr:rowOff>
    </xdr:from>
    <xdr:to>
      <xdr:col>19</xdr:col>
      <xdr:colOff>156883</xdr:colOff>
      <xdr:row>278</xdr:row>
      <xdr:rowOff>192440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24854" y="38873206"/>
          <a:ext cx="2364441" cy="416558"/>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56028</xdr:colOff>
      <xdr:row>278</xdr:row>
      <xdr:rowOff>126439</xdr:rowOff>
    </xdr:from>
    <xdr:to>
      <xdr:col>25</xdr:col>
      <xdr:colOff>159038</xdr:colOff>
      <xdr:row>280</xdr:row>
      <xdr:rowOff>190500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669675" y="39638380"/>
          <a:ext cx="2971716" cy="758826"/>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．三菱</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リサーチ＆コンサルティング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22413</xdr:colOff>
      <xdr:row>282</xdr:row>
      <xdr:rowOff>145677</xdr:rowOff>
    </xdr:from>
    <xdr:to>
      <xdr:col>9</xdr:col>
      <xdr:colOff>83975</xdr:colOff>
      <xdr:row>282</xdr:row>
      <xdr:rowOff>147085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1636060" y="40632530"/>
          <a:ext cx="26326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279</xdr:row>
      <xdr:rowOff>11206</xdr:rowOff>
    </xdr:from>
    <xdr:to>
      <xdr:col>9</xdr:col>
      <xdr:colOff>61563</xdr:colOff>
      <xdr:row>279</xdr:row>
      <xdr:rowOff>12614</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613648" y="39455912"/>
          <a:ext cx="263268" cy="1408"/>
        </a:xfrm>
        <a:prstGeom prst="line">
          <a:avLst/>
        </a:prstGeom>
        <a:noFill/>
        <a:ln w="9525" cap="flat" cmpd="sng" algn="ctr">
          <a:solidFill>
            <a:sysClr val="windowText" lastClr="000000"/>
          </a:solidFill>
          <a:prstDash val="solid"/>
        </a:ln>
        <a:effectLst/>
      </xdr:spPr>
    </xdr:cxnSp>
    <xdr:clientData/>
  </xdr:twoCellAnchor>
  <xdr:twoCellAnchor>
    <xdr:from>
      <xdr:col>26</xdr:col>
      <xdr:colOff>33617</xdr:colOff>
      <xdr:row>278</xdr:row>
      <xdr:rowOff>328145</xdr:rowOff>
    </xdr:from>
    <xdr:to>
      <xdr:col>47</xdr:col>
      <xdr:colOff>42112</xdr:colOff>
      <xdr:row>280</xdr:row>
      <xdr:rowOff>59110</xdr:rowOff>
    </xdr:to>
    <xdr:sp macro="" textlink="">
      <xdr:nvSpPr>
        <xdr:cNvPr id="22" name="大かっこ 21">
          <a:extLst>
            <a:ext uri="{FF2B5EF4-FFF2-40B4-BE49-F238E27FC236}">
              <a16:creationId xmlns:a16="http://schemas.microsoft.com/office/drawing/2014/main" id="{00000000-0008-0000-0000-000016000000}"/>
            </a:ext>
          </a:extLst>
        </xdr:cNvPr>
        <xdr:cNvSpPr>
          <a:spLocks noChangeArrowheads="1"/>
        </xdr:cNvSpPr>
      </xdr:nvSpPr>
      <xdr:spPr bwMode="auto">
        <a:xfrm>
          <a:off x="4695264" y="39190145"/>
          <a:ext cx="3773672" cy="425730"/>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内容</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基礎調活用実態調査</a:t>
          </a:r>
          <a:endPar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9</xdr:col>
      <xdr:colOff>100853</xdr:colOff>
      <xdr:row>281</xdr:row>
      <xdr:rowOff>145677</xdr:rowOff>
    </xdr:from>
    <xdr:to>
      <xdr:col>23</xdr:col>
      <xdr:colOff>91440</xdr:colOff>
      <xdr:row>283</xdr:row>
      <xdr:rowOff>89311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16206" y="40285148"/>
          <a:ext cx="2814469" cy="63839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．株式会社数理計画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89647</xdr:colOff>
      <xdr:row>280</xdr:row>
      <xdr:rowOff>145677</xdr:rowOff>
    </xdr:from>
    <xdr:to>
      <xdr:col>19</xdr:col>
      <xdr:colOff>193578</xdr:colOff>
      <xdr:row>281</xdr:row>
      <xdr:rowOff>257460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703294" y="39937765"/>
          <a:ext cx="2322696" cy="459166"/>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190500</xdr:colOff>
      <xdr:row>281</xdr:row>
      <xdr:rowOff>212912</xdr:rowOff>
    </xdr:from>
    <xdr:to>
      <xdr:col>46</xdr:col>
      <xdr:colOff>153763</xdr:colOff>
      <xdr:row>282</xdr:row>
      <xdr:rowOff>298273</xdr:rowOff>
    </xdr:to>
    <xdr:sp macro="" textlink="">
      <xdr:nvSpPr>
        <xdr:cNvPr id="25" name="大かっこ 24">
          <a:extLst>
            <a:ext uri="{FF2B5EF4-FFF2-40B4-BE49-F238E27FC236}">
              <a16:creationId xmlns:a16="http://schemas.microsoft.com/office/drawing/2014/main" id="{00000000-0008-0000-0000-000019000000}"/>
            </a:ext>
          </a:extLst>
        </xdr:cNvPr>
        <xdr:cNvSpPr>
          <a:spLocks noChangeArrowheads="1"/>
        </xdr:cNvSpPr>
      </xdr:nvSpPr>
      <xdr:spPr bwMode="auto">
        <a:xfrm>
          <a:off x="5233147" y="40352383"/>
          <a:ext cx="4199087" cy="432743"/>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内容</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ガンカモ類一斉調査</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7</xdr:col>
      <xdr:colOff>156883</xdr:colOff>
      <xdr:row>283</xdr:row>
      <xdr:rowOff>224117</xdr:rowOff>
    </xdr:from>
    <xdr:to>
      <xdr:col>18</xdr:col>
      <xdr:colOff>28515</xdr:colOff>
      <xdr:row>284</xdr:row>
      <xdr:rowOff>327174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464236" y="40834235"/>
          <a:ext cx="1926044" cy="461645"/>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123265</xdr:colOff>
      <xdr:row>285</xdr:row>
      <xdr:rowOff>504264</xdr:rowOff>
    </xdr:from>
    <xdr:to>
      <xdr:col>17</xdr:col>
      <xdr:colOff>196603</xdr:colOff>
      <xdr:row>286</xdr:row>
      <xdr:rowOff>282351</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535206" y="42033264"/>
          <a:ext cx="2090397" cy="450440"/>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123265</xdr:colOff>
      <xdr:row>284</xdr:row>
      <xdr:rowOff>235324</xdr:rowOff>
    </xdr:from>
    <xdr:to>
      <xdr:col>23</xdr:col>
      <xdr:colOff>102124</xdr:colOff>
      <xdr:row>285</xdr:row>
      <xdr:rowOff>477299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938618" y="41416942"/>
          <a:ext cx="2802741" cy="58935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．アジア航測株式会社</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9</xdr:col>
      <xdr:colOff>134470</xdr:colOff>
      <xdr:row>286</xdr:row>
      <xdr:rowOff>168089</xdr:rowOff>
    </xdr:from>
    <xdr:to>
      <xdr:col>23</xdr:col>
      <xdr:colOff>113329</xdr:colOff>
      <xdr:row>287</xdr:row>
      <xdr:rowOff>85093</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949823" y="42369442"/>
          <a:ext cx="2802741" cy="58935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．東日本電信電話（株）</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8</xdr:col>
      <xdr:colOff>22411</xdr:colOff>
      <xdr:row>285</xdr:row>
      <xdr:rowOff>168088</xdr:rowOff>
    </xdr:from>
    <xdr:to>
      <xdr:col>9</xdr:col>
      <xdr:colOff>83973</xdr:colOff>
      <xdr:row>285</xdr:row>
      <xdr:rowOff>169496</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636058" y="41697088"/>
          <a:ext cx="263268" cy="1408"/>
        </a:xfrm>
        <a:prstGeom prst="line">
          <a:avLst/>
        </a:prstGeom>
        <a:noFill/>
        <a:ln w="9525" cap="flat" cmpd="sng" algn="ctr">
          <a:solidFill>
            <a:sysClr val="windowText" lastClr="000000"/>
          </a:solidFill>
          <a:prstDash val="solid"/>
        </a:ln>
        <a:effectLst/>
      </xdr:spPr>
    </xdr:cxnSp>
    <xdr:clientData/>
  </xdr:twoCellAnchor>
  <xdr:twoCellAnchor>
    <xdr:from>
      <xdr:col>7</xdr:col>
      <xdr:colOff>190500</xdr:colOff>
      <xdr:row>286</xdr:row>
      <xdr:rowOff>462768</xdr:rowOff>
    </xdr:from>
    <xdr:to>
      <xdr:col>9</xdr:col>
      <xdr:colOff>134470</xdr:colOff>
      <xdr:row>286</xdr:row>
      <xdr:rowOff>470647</xdr:rowOff>
    </xdr:to>
    <xdr:cxnSp macro="">
      <xdr:nvCxnSpPr>
        <xdr:cNvPr id="32" name="直線コネクタ 31">
          <a:extLst>
            <a:ext uri="{FF2B5EF4-FFF2-40B4-BE49-F238E27FC236}">
              <a16:creationId xmlns:a16="http://schemas.microsoft.com/office/drawing/2014/main" id="{00000000-0008-0000-0000-000020000000}"/>
            </a:ext>
          </a:extLst>
        </xdr:cNvPr>
        <xdr:cNvCxnSpPr>
          <a:endCxn id="30" idx="1"/>
        </xdr:cNvCxnSpPr>
      </xdr:nvCxnSpPr>
      <xdr:spPr>
        <a:xfrm flipV="1">
          <a:off x="1602441" y="42664121"/>
          <a:ext cx="347382" cy="7879"/>
        </a:xfrm>
        <a:prstGeom prst="line">
          <a:avLst/>
        </a:prstGeom>
        <a:noFill/>
        <a:ln w="9525" cap="flat" cmpd="sng" algn="ctr">
          <a:solidFill>
            <a:sysClr val="windowText" lastClr="000000"/>
          </a:solidFill>
          <a:prstDash val="solid"/>
        </a:ln>
        <a:effectLst/>
      </xdr:spPr>
    </xdr:cxnSp>
    <xdr:clientData/>
  </xdr:twoCellAnchor>
  <xdr:twoCellAnchor>
    <xdr:from>
      <xdr:col>25</xdr:col>
      <xdr:colOff>168088</xdr:colOff>
      <xdr:row>284</xdr:row>
      <xdr:rowOff>336176</xdr:rowOff>
    </xdr:from>
    <xdr:to>
      <xdr:col>46</xdr:col>
      <xdr:colOff>131351</xdr:colOff>
      <xdr:row>285</xdr:row>
      <xdr:rowOff>421537</xdr:rowOff>
    </xdr:to>
    <xdr:sp macro="" textlink="">
      <xdr:nvSpPr>
        <xdr:cNvPr id="36" name="大かっこ 35">
          <a:extLst>
            <a:ext uri="{FF2B5EF4-FFF2-40B4-BE49-F238E27FC236}">
              <a16:creationId xmlns:a16="http://schemas.microsoft.com/office/drawing/2014/main" id="{00000000-0008-0000-0000-000024000000}"/>
            </a:ext>
          </a:extLst>
        </xdr:cNvPr>
        <xdr:cNvSpPr>
          <a:spLocks noChangeArrowheads="1"/>
        </xdr:cNvSpPr>
      </xdr:nvSpPr>
      <xdr:spPr bwMode="auto">
        <a:xfrm>
          <a:off x="5210735" y="41517794"/>
          <a:ext cx="4199087" cy="432743"/>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内容</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藻場ウェブサイト掲載情報の整備・作成</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25</xdr:col>
      <xdr:colOff>156882</xdr:colOff>
      <xdr:row>286</xdr:row>
      <xdr:rowOff>280147</xdr:rowOff>
    </xdr:from>
    <xdr:to>
      <xdr:col>46</xdr:col>
      <xdr:colOff>120145</xdr:colOff>
      <xdr:row>287</xdr:row>
      <xdr:rowOff>40537</xdr:rowOff>
    </xdr:to>
    <xdr:sp macro="" textlink="">
      <xdr:nvSpPr>
        <xdr:cNvPr id="37" name="大かっこ 36">
          <a:extLst>
            <a:ext uri="{FF2B5EF4-FFF2-40B4-BE49-F238E27FC236}">
              <a16:creationId xmlns:a16="http://schemas.microsoft.com/office/drawing/2014/main" id="{00000000-0008-0000-0000-000025000000}"/>
            </a:ext>
          </a:extLst>
        </xdr:cNvPr>
        <xdr:cNvSpPr>
          <a:spLocks noChangeArrowheads="1"/>
        </xdr:cNvSpPr>
      </xdr:nvSpPr>
      <xdr:spPr bwMode="auto">
        <a:xfrm>
          <a:off x="5199529" y="42481500"/>
          <a:ext cx="4199087" cy="432743"/>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内容</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新技術実証調査（</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AI-OCR</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279</v>
      </c>
      <c r="AJ2" s="172" t="s">
        <v>600</v>
      </c>
      <c r="AK2" s="172"/>
      <c r="AL2" s="172"/>
      <c r="AM2" s="172"/>
      <c r="AN2" s="75" t="s">
        <v>279</v>
      </c>
      <c r="AO2" s="172">
        <v>21</v>
      </c>
      <c r="AP2" s="172"/>
      <c r="AQ2" s="172"/>
      <c r="AR2" s="76" t="s">
        <v>279</v>
      </c>
      <c r="AS2" s="173">
        <v>184</v>
      </c>
      <c r="AT2" s="173"/>
      <c r="AU2" s="173"/>
      <c r="AV2" s="75" t="str">
        <f>IF(AW2="","","-")</f>
        <v/>
      </c>
      <c r="AW2" s="174"/>
      <c r="AX2" s="174"/>
    </row>
    <row r="3" spans="1:50" ht="21" customHeight="1" thickBot="1" x14ac:dyDescent="0.25">
      <c r="A3" s="175" t="s">
        <v>590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602</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605</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634</v>
      </c>
      <c r="H7" s="205"/>
      <c r="I7" s="205"/>
      <c r="J7" s="205"/>
      <c r="K7" s="205"/>
      <c r="L7" s="205"/>
      <c r="M7" s="205"/>
      <c r="N7" s="205"/>
      <c r="O7" s="205"/>
      <c r="P7" s="205"/>
      <c r="Q7" s="205"/>
      <c r="R7" s="205"/>
      <c r="S7" s="205"/>
      <c r="T7" s="205"/>
      <c r="U7" s="205"/>
      <c r="V7" s="205"/>
      <c r="W7" s="205"/>
      <c r="X7" s="206"/>
      <c r="Y7" s="207" t="s">
        <v>264</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3.5" customHeight="1" x14ac:dyDescent="0.2">
      <c r="A10" s="234" t="s">
        <v>27</v>
      </c>
      <c r="B10" s="235"/>
      <c r="C10" s="235"/>
      <c r="D10" s="235"/>
      <c r="E10" s="235"/>
      <c r="F10" s="235"/>
      <c r="G10" s="236" t="s">
        <v>640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411</v>
      </c>
      <c r="Q12" s="223"/>
      <c r="R12" s="223"/>
      <c r="S12" s="223"/>
      <c r="T12" s="223"/>
      <c r="U12" s="223"/>
      <c r="V12" s="252"/>
      <c r="W12" s="222" t="s">
        <v>563</v>
      </c>
      <c r="X12" s="223"/>
      <c r="Y12" s="223"/>
      <c r="Z12" s="223"/>
      <c r="AA12" s="223"/>
      <c r="AB12" s="223"/>
      <c r="AC12" s="252"/>
      <c r="AD12" s="222" t="s">
        <v>565</v>
      </c>
      <c r="AE12" s="223"/>
      <c r="AF12" s="223"/>
      <c r="AG12" s="223"/>
      <c r="AH12" s="223"/>
      <c r="AI12" s="223"/>
      <c r="AJ12" s="252"/>
      <c r="AK12" s="222" t="s">
        <v>581</v>
      </c>
      <c r="AL12" s="223"/>
      <c r="AM12" s="223"/>
      <c r="AN12" s="223"/>
      <c r="AO12" s="223"/>
      <c r="AP12" s="223"/>
      <c r="AQ12" s="252"/>
      <c r="AR12" s="222" t="s">
        <v>582</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55</v>
      </c>
      <c r="Q13" s="217"/>
      <c r="R13" s="217"/>
      <c r="S13" s="217"/>
      <c r="T13" s="217"/>
      <c r="U13" s="217"/>
      <c r="V13" s="218"/>
      <c r="W13" s="216">
        <v>69</v>
      </c>
      <c r="X13" s="217"/>
      <c r="Y13" s="217"/>
      <c r="Z13" s="217"/>
      <c r="AA13" s="217"/>
      <c r="AB13" s="217"/>
      <c r="AC13" s="218"/>
      <c r="AD13" s="216">
        <v>60</v>
      </c>
      <c r="AE13" s="217"/>
      <c r="AF13" s="217"/>
      <c r="AG13" s="217"/>
      <c r="AH13" s="217"/>
      <c r="AI13" s="217"/>
      <c r="AJ13" s="218"/>
      <c r="AK13" s="216">
        <v>71</v>
      </c>
      <c r="AL13" s="217"/>
      <c r="AM13" s="217"/>
      <c r="AN13" s="217"/>
      <c r="AO13" s="217"/>
      <c r="AP13" s="217"/>
      <c r="AQ13" s="218"/>
      <c r="AR13" s="228">
        <v>107</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633</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633</v>
      </c>
      <c r="AL15" s="217"/>
      <c r="AM15" s="217"/>
      <c r="AN15" s="217"/>
      <c r="AO15" s="217"/>
      <c r="AP15" s="217"/>
      <c r="AQ15" s="218"/>
      <c r="AR15" s="216" t="s">
        <v>279</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633</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633</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55</v>
      </c>
      <c r="Q18" s="261"/>
      <c r="R18" s="261"/>
      <c r="S18" s="261"/>
      <c r="T18" s="261"/>
      <c r="U18" s="261"/>
      <c r="V18" s="262"/>
      <c r="W18" s="260">
        <f>SUM(W13:AC17)</f>
        <v>69</v>
      </c>
      <c r="X18" s="261"/>
      <c r="Y18" s="261"/>
      <c r="Z18" s="261"/>
      <c r="AA18" s="261"/>
      <c r="AB18" s="261"/>
      <c r="AC18" s="262"/>
      <c r="AD18" s="260">
        <f>SUM(AD13:AJ17)</f>
        <v>60</v>
      </c>
      <c r="AE18" s="261"/>
      <c r="AF18" s="261"/>
      <c r="AG18" s="261"/>
      <c r="AH18" s="261"/>
      <c r="AI18" s="261"/>
      <c r="AJ18" s="262"/>
      <c r="AK18" s="260">
        <f>SUM(AK13:AQ17)</f>
        <v>71</v>
      </c>
      <c r="AL18" s="261"/>
      <c r="AM18" s="261"/>
      <c r="AN18" s="261"/>
      <c r="AO18" s="261"/>
      <c r="AP18" s="261"/>
      <c r="AQ18" s="262"/>
      <c r="AR18" s="260">
        <f>SUM(AR13:AX17)</f>
        <v>107</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53</v>
      </c>
      <c r="Q19" s="217"/>
      <c r="R19" s="217"/>
      <c r="S19" s="217"/>
      <c r="T19" s="217"/>
      <c r="U19" s="217"/>
      <c r="V19" s="218"/>
      <c r="W19" s="216">
        <v>68</v>
      </c>
      <c r="X19" s="217"/>
      <c r="Y19" s="217"/>
      <c r="Z19" s="217"/>
      <c r="AA19" s="217"/>
      <c r="AB19" s="217"/>
      <c r="AC19" s="218"/>
      <c r="AD19" s="216">
        <v>62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0.96363636363636362</v>
      </c>
      <c r="Q20" s="292"/>
      <c r="R20" s="292"/>
      <c r="S20" s="292"/>
      <c r="T20" s="292"/>
      <c r="U20" s="292"/>
      <c r="V20" s="292"/>
      <c r="W20" s="292">
        <f>IF(W18=0, "-", SUM(W19)/W18)</f>
        <v>0.98550724637681164</v>
      </c>
      <c r="X20" s="292"/>
      <c r="Y20" s="292"/>
      <c r="Z20" s="292"/>
      <c r="AA20" s="292"/>
      <c r="AB20" s="292"/>
      <c r="AC20" s="292"/>
      <c r="AD20" s="292">
        <f>IF(AD18=0, "-", SUM(AD19)/AD18)</f>
        <v>1.0333333333333334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235</v>
      </c>
      <c r="H21" s="291"/>
      <c r="I21" s="291"/>
      <c r="J21" s="291"/>
      <c r="K21" s="291"/>
      <c r="L21" s="291"/>
      <c r="M21" s="291"/>
      <c r="N21" s="291"/>
      <c r="O21" s="291"/>
      <c r="P21" s="292">
        <f>IF(P19=0, "-", SUM(P19)/SUM(P13,P14))</f>
        <v>0.96363636363636362</v>
      </c>
      <c r="Q21" s="292"/>
      <c r="R21" s="292"/>
      <c r="S21" s="292"/>
      <c r="T21" s="292"/>
      <c r="U21" s="292"/>
      <c r="V21" s="292"/>
      <c r="W21" s="292">
        <f>IF(W19=0, "-", SUM(W19)/SUM(W13,W14))</f>
        <v>0.98550724637681164</v>
      </c>
      <c r="X21" s="292"/>
      <c r="Y21" s="292"/>
      <c r="Z21" s="292"/>
      <c r="AA21" s="292"/>
      <c r="AB21" s="292"/>
      <c r="AC21" s="292"/>
      <c r="AD21" s="292">
        <f>IF(AD19=0, "-", SUM(AD19)/SUM(AD13,AD14))</f>
        <v>1.0333333333333334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585</v>
      </c>
      <c r="B22" s="301"/>
      <c r="C22" s="301"/>
      <c r="D22" s="301"/>
      <c r="E22" s="301"/>
      <c r="F22" s="302"/>
      <c r="G22" s="306" t="s">
        <v>225</v>
      </c>
      <c r="H22" s="275"/>
      <c r="I22" s="275"/>
      <c r="J22" s="275"/>
      <c r="K22" s="275"/>
      <c r="L22" s="275"/>
      <c r="M22" s="275"/>
      <c r="N22" s="275"/>
      <c r="O22" s="307"/>
      <c r="P22" s="274" t="s">
        <v>583</v>
      </c>
      <c r="Q22" s="275"/>
      <c r="R22" s="275"/>
      <c r="S22" s="275"/>
      <c r="T22" s="275"/>
      <c r="U22" s="275"/>
      <c r="V22" s="307"/>
      <c r="W22" s="274" t="s">
        <v>584</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612</v>
      </c>
      <c r="H23" s="278"/>
      <c r="I23" s="278"/>
      <c r="J23" s="278"/>
      <c r="K23" s="278"/>
      <c r="L23" s="278"/>
      <c r="M23" s="278"/>
      <c r="N23" s="278"/>
      <c r="O23" s="279"/>
      <c r="P23" s="228">
        <v>70</v>
      </c>
      <c r="Q23" s="229"/>
      <c r="R23" s="229"/>
      <c r="S23" s="229"/>
      <c r="T23" s="229"/>
      <c r="U23" s="229"/>
      <c r="V23" s="280"/>
      <c r="W23" s="228">
        <v>106</v>
      </c>
      <c r="X23" s="229"/>
      <c r="Y23" s="229"/>
      <c r="Z23" s="229"/>
      <c r="AA23" s="229"/>
      <c r="AB23" s="229"/>
      <c r="AC23" s="280"/>
      <c r="AD23" s="281" t="s">
        <v>745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613</v>
      </c>
      <c r="H24" s="288"/>
      <c r="I24" s="288"/>
      <c r="J24" s="288"/>
      <c r="K24" s="288"/>
      <c r="L24" s="288"/>
      <c r="M24" s="288"/>
      <c r="N24" s="288"/>
      <c r="O24" s="289"/>
      <c r="P24" s="216">
        <v>1</v>
      </c>
      <c r="Q24" s="217"/>
      <c r="R24" s="217"/>
      <c r="S24" s="217"/>
      <c r="T24" s="217"/>
      <c r="U24" s="217"/>
      <c r="V24" s="218"/>
      <c r="W24" s="216">
        <v>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741</v>
      </c>
      <c r="H25" s="288"/>
      <c r="I25" s="288"/>
      <c r="J25" s="288"/>
      <c r="K25" s="288"/>
      <c r="L25" s="288"/>
      <c r="M25" s="288"/>
      <c r="N25" s="288"/>
      <c r="O25" s="289"/>
      <c r="P25" s="216" t="s">
        <v>279</v>
      </c>
      <c r="Q25" s="217"/>
      <c r="R25" s="217"/>
      <c r="S25" s="217"/>
      <c r="T25" s="217"/>
      <c r="U25" s="217"/>
      <c r="V25" s="218"/>
      <c r="W25" s="216">
        <v>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742</v>
      </c>
      <c r="H26" s="288"/>
      <c r="I26" s="288"/>
      <c r="J26" s="288"/>
      <c r="K26" s="288"/>
      <c r="L26" s="288"/>
      <c r="M26" s="288"/>
      <c r="N26" s="288"/>
      <c r="O26" s="289"/>
      <c r="P26" s="216" t="s">
        <v>279</v>
      </c>
      <c r="Q26" s="217"/>
      <c r="R26" s="217"/>
      <c r="S26" s="217"/>
      <c r="T26" s="217"/>
      <c r="U26" s="217"/>
      <c r="V26" s="218"/>
      <c r="W26" s="216">
        <v>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71</v>
      </c>
      <c r="Q29" s="331"/>
      <c r="R29" s="331"/>
      <c r="S29" s="331"/>
      <c r="T29" s="331"/>
      <c r="U29" s="331"/>
      <c r="V29" s="332"/>
      <c r="W29" s="333">
        <f>AR13</f>
        <v>107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574</v>
      </c>
      <c r="B30" s="337"/>
      <c r="C30" s="337"/>
      <c r="D30" s="337"/>
      <c r="E30" s="337"/>
      <c r="F30" s="338"/>
      <c r="G30" s="339" t="s">
        <v>641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575</v>
      </c>
      <c r="B31" s="317"/>
      <c r="C31" s="317"/>
      <c r="D31" s="317"/>
      <c r="E31" s="317"/>
      <c r="F31" s="318"/>
      <c r="G31" s="350" t="s">
        <v>567</v>
      </c>
      <c r="H31" s="351"/>
      <c r="I31" s="351"/>
      <c r="J31" s="351"/>
      <c r="K31" s="351"/>
      <c r="L31" s="351"/>
      <c r="M31" s="351"/>
      <c r="N31" s="351"/>
      <c r="O31" s="351"/>
      <c r="P31" s="352" t="s">
        <v>566</v>
      </c>
      <c r="Q31" s="351"/>
      <c r="R31" s="351"/>
      <c r="S31" s="351"/>
      <c r="T31" s="351"/>
      <c r="U31" s="351"/>
      <c r="V31" s="351"/>
      <c r="W31" s="351"/>
      <c r="X31" s="353"/>
      <c r="Y31" s="354"/>
      <c r="Z31" s="355"/>
      <c r="AA31" s="356"/>
      <c r="AB31" s="401" t="s">
        <v>11</v>
      </c>
      <c r="AC31" s="401"/>
      <c r="AD31" s="401"/>
      <c r="AE31" s="402" t="s">
        <v>411</v>
      </c>
      <c r="AF31" s="403"/>
      <c r="AG31" s="403"/>
      <c r="AH31" s="404"/>
      <c r="AI31" s="402" t="s">
        <v>563</v>
      </c>
      <c r="AJ31" s="403"/>
      <c r="AK31" s="403"/>
      <c r="AL31" s="404"/>
      <c r="AM31" s="402" t="s">
        <v>379</v>
      </c>
      <c r="AN31" s="403"/>
      <c r="AO31" s="403"/>
      <c r="AP31" s="404"/>
      <c r="AQ31" s="410" t="s">
        <v>410</v>
      </c>
      <c r="AR31" s="411"/>
      <c r="AS31" s="411"/>
      <c r="AT31" s="412"/>
      <c r="AU31" s="410" t="s">
        <v>586</v>
      </c>
      <c r="AV31" s="411"/>
      <c r="AW31" s="411"/>
      <c r="AX31" s="413"/>
    </row>
    <row r="32" spans="1:50" ht="23.25" customHeight="1" x14ac:dyDescent="0.2">
      <c r="A32" s="348"/>
      <c r="B32" s="317"/>
      <c r="C32" s="317"/>
      <c r="D32" s="317"/>
      <c r="E32" s="317"/>
      <c r="F32" s="318"/>
      <c r="G32" s="357" t="s">
        <v>639</v>
      </c>
      <c r="H32" s="358"/>
      <c r="I32" s="358"/>
      <c r="J32" s="358"/>
      <c r="K32" s="358"/>
      <c r="L32" s="358"/>
      <c r="M32" s="358"/>
      <c r="N32" s="358"/>
      <c r="O32" s="358"/>
      <c r="P32" s="361" t="s">
        <v>638</v>
      </c>
      <c r="Q32" s="362"/>
      <c r="R32" s="362"/>
      <c r="S32" s="362"/>
      <c r="T32" s="362"/>
      <c r="U32" s="362"/>
      <c r="V32" s="362"/>
      <c r="W32" s="362"/>
      <c r="X32" s="363"/>
      <c r="Y32" s="367" t="s">
        <v>51</v>
      </c>
      <c r="Z32" s="368"/>
      <c r="AA32" s="369"/>
      <c r="AB32" s="370" t="s">
        <v>615</v>
      </c>
      <c r="AC32" s="370"/>
      <c r="AD32" s="370"/>
      <c r="AE32" s="371">
        <v>17102</v>
      </c>
      <c r="AF32" s="371"/>
      <c r="AG32" s="371"/>
      <c r="AH32" s="371"/>
      <c r="AI32" s="371">
        <v>21980</v>
      </c>
      <c r="AJ32" s="371"/>
      <c r="AK32" s="371"/>
      <c r="AL32" s="371"/>
      <c r="AM32" s="371">
        <v>17044</v>
      </c>
      <c r="AN32" s="371"/>
      <c r="AO32" s="371"/>
      <c r="AP32" s="371"/>
      <c r="AQ32" s="397" t="s">
        <v>636</v>
      </c>
      <c r="AR32" s="371"/>
      <c r="AS32" s="371"/>
      <c r="AT32" s="371"/>
      <c r="AU32" s="390" t="s">
        <v>636</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615</v>
      </c>
      <c r="AC33" s="370"/>
      <c r="AD33" s="370"/>
      <c r="AE33" s="371">
        <v>40000</v>
      </c>
      <c r="AF33" s="371"/>
      <c r="AG33" s="371"/>
      <c r="AH33" s="371"/>
      <c r="AI33" s="371">
        <v>30000</v>
      </c>
      <c r="AJ33" s="371"/>
      <c r="AK33" s="371"/>
      <c r="AL33" s="371"/>
      <c r="AM33" s="371">
        <v>22000</v>
      </c>
      <c r="AN33" s="371"/>
      <c r="AO33" s="371"/>
      <c r="AP33" s="371"/>
      <c r="AQ33" s="371">
        <v>22000</v>
      </c>
      <c r="AR33" s="371"/>
      <c r="AS33" s="371"/>
      <c r="AT33" s="371"/>
      <c r="AU33" s="390">
        <v>22000</v>
      </c>
      <c r="AV33" s="405"/>
      <c r="AW33" s="405"/>
      <c r="AX33" s="406"/>
    </row>
    <row r="34" spans="1:51" ht="23.25" customHeight="1" x14ac:dyDescent="0.2">
      <c r="A34" s="439" t="s">
        <v>576</v>
      </c>
      <c r="B34" s="440"/>
      <c r="C34" s="440"/>
      <c r="D34" s="440"/>
      <c r="E34" s="440"/>
      <c r="F34" s="441"/>
      <c r="G34" s="223" t="s">
        <v>577</v>
      </c>
      <c r="H34" s="223"/>
      <c r="I34" s="223"/>
      <c r="J34" s="223"/>
      <c r="K34" s="223"/>
      <c r="L34" s="223"/>
      <c r="M34" s="223"/>
      <c r="N34" s="223"/>
      <c r="O34" s="223"/>
      <c r="P34" s="223"/>
      <c r="Q34" s="223"/>
      <c r="R34" s="223"/>
      <c r="S34" s="223"/>
      <c r="T34" s="223"/>
      <c r="U34" s="223"/>
      <c r="V34" s="223"/>
      <c r="W34" s="223"/>
      <c r="X34" s="252"/>
      <c r="Y34" s="447"/>
      <c r="Z34" s="448"/>
      <c r="AA34" s="449"/>
      <c r="AB34" s="222" t="s">
        <v>11</v>
      </c>
      <c r="AC34" s="223"/>
      <c r="AD34" s="252"/>
      <c r="AE34" s="222" t="s">
        <v>411</v>
      </c>
      <c r="AF34" s="223"/>
      <c r="AG34" s="223"/>
      <c r="AH34" s="252"/>
      <c r="AI34" s="222" t="s">
        <v>563</v>
      </c>
      <c r="AJ34" s="223"/>
      <c r="AK34" s="223"/>
      <c r="AL34" s="252"/>
      <c r="AM34" s="222" t="s">
        <v>379</v>
      </c>
      <c r="AN34" s="223"/>
      <c r="AO34" s="223"/>
      <c r="AP34" s="252"/>
      <c r="AQ34" s="416" t="s">
        <v>587</v>
      </c>
      <c r="AR34" s="417"/>
      <c r="AS34" s="417"/>
      <c r="AT34" s="417"/>
      <c r="AU34" s="417"/>
      <c r="AV34" s="417"/>
      <c r="AW34" s="417"/>
      <c r="AX34" s="418"/>
    </row>
    <row r="35" spans="1:51" ht="23.25" customHeight="1" x14ac:dyDescent="0.2">
      <c r="A35" s="442"/>
      <c r="B35" s="443"/>
      <c r="C35" s="443"/>
      <c r="D35" s="443"/>
      <c r="E35" s="443"/>
      <c r="F35" s="444"/>
      <c r="G35" s="393" t="s">
        <v>617</v>
      </c>
      <c r="H35" s="394"/>
      <c r="I35" s="394"/>
      <c r="J35" s="394"/>
      <c r="K35" s="394"/>
      <c r="L35" s="394"/>
      <c r="M35" s="394"/>
      <c r="N35" s="394"/>
      <c r="O35" s="394"/>
      <c r="P35" s="394"/>
      <c r="Q35" s="394"/>
      <c r="R35" s="394"/>
      <c r="S35" s="394"/>
      <c r="T35" s="394"/>
      <c r="U35" s="394"/>
      <c r="V35" s="394"/>
      <c r="W35" s="394"/>
      <c r="X35" s="394"/>
      <c r="Y35" s="419" t="s">
        <v>576</v>
      </c>
      <c r="Z35" s="420"/>
      <c r="AA35" s="421"/>
      <c r="AB35" s="422" t="s">
        <v>618</v>
      </c>
      <c r="AC35" s="423"/>
      <c r="AD35" s="424"/>
      <c r="AE35" s="397">
        <v>707</v>
      </c>
      <c r="AF35" s="397"/>
      <c r="AG35" s="397"/>
      <c r="AH35" s="397"/>
      <c r="AI35" s="397">
        <v>614</v>
      </c>
      <c r="AJ35" s="397"/>
      <c r="AK35" s="397"/>
      <c r="AL35" s="397"/>
      <c r="AM35" s="397">
        <v>698</v>
      </c>
      <c r="AN35" s="397"/>
      <c r="AO35" s="397"/>
      <c r="AP35" s="397"/>
      <c r="AQ35" s="390" t="s">
        <v>636</v>
      </c>
      <c r="AR35" s="391"/>
      <c r="AS35" s="391"/>
      <c r="AT35" s="391"/>
      <c r="AU35" s="391"/>
      <c r="AV35" s="391"/>
      <c r="AW35" s="391"/>
      <c r="AX35" s="398"/>
    </row>
    <row r="36" spans="1:51" ht="46.5" customHeight="1" x14ac:dyDescent="0.2">
      <c r="A36" s="445"/>
      <c r="B36" s="208"/>
      <c r="C36" s="208"/>
      <c r="D36" s="208"/>
      <c r="E36" s="208"/>
      <c r="F36" s="446"/>
      <c r="G36" s="395"/>
      <c r="H36" s="396"/>
      <c r="I36" s="396"/>
      <c r="J36" s="396"/>
      <c r="K36" s="396"/>
      <c r="L36" s="396"/>
      <c r="M36" s="396"/>
      <c r="N36" s="396"/>
      <c r="O36" s="396"/>
      <c r="P36" s="396"/>
      <c r="Q36" s="396"/>
      <c r="R36" s="396"/>
      <c r="S36" s="396"/>
      <c r="T36" s="396"/>
      <c r="U36" s="396"/>
      <c r="V36" s="396"/>
      <c r="W36" s="396"/>
      <c r="X36" s="396"/>
      <c r="Y36" s="386" t="s">
        <v>578</v>
      </c>
      <c r="Z36" s="399"/>
      <c r="AA36" s="400"/>
      <c r="AB36" s="425" t="s">
        <v>619</v>
      </c>
      <c r="AC36" s="426"/>
      <c r="AD36" s="427"/>
      <c r="AE36" s="428" t="s">
        <v>620</v>
      </c>
      <c r="AF36" s="428"/>
      <c r="AG36" s="428"/>
      <c r="AH36" s="428"/>
      <c r="AI36" s="428" t="s">
        <v>635</v>
      </c>
      <c r="AJ36" s="428"/>
      <c r="AK36" s="428"/>
      <c r="AL36" s="428"/>
      <c r="AM36" s="428" t="s">
        <v>658</v>
      </c>
      <c r="AN36" s="428"/>
      <c r="AO36" s="428"/>
      <c r="AP36" s="428"/>
      <c r="AQ36" s="431" t="s">
        <v>659</v>
      </c>
      <c r="AR36" s="432"/>
      <c r="AS36" s="432"/>
      <c r="AT36" s="432"/>
      <c r="AU36" s="432"/>
      <c r="AV36" s="432"/>
      <c r="AW36" s="432"/>
      <c r="AX36" s="433"/>
    </row>
    <row r="37" spans="1:51" ht="18.75" customHeight="1" x14ac:dyDescent="0.2">
      <c r="A37" s="470" t="s">
        <v>232</v>
      </c>
      <c r="B37" s="471"/>
      <c r="C37" s="471"/>
      <c r="D37" s="471"/>
      <c r="E37" s="471"/>
      <c r="F37" s="472"/>
      <c r="G37" s="480" t="s">
        <v>139</v>
      </c>
      <c r="H37" s="322"/>
      <c r="I37" s="322"/>
      <c r="J37" s="322"/>
      <c r="K37" s="322"/>
      <c r="L37" s="322"/>
      <c r="M37" s="322"/>
      <c r="N37" s="322"/>
      <c r="O37" s="323"/>
      <c r="P37" s="326" t="s">
        <v>55</v>
      </c>
      <c r="Q37" s="322"/>
      <c r="R37" s="322"/>
      <c r="S37" s="322"/>
      <c r="T37" s="322"/>
      <c r="U37" s="322"/>
      <c r="V37" s="322"/>
      <c r="W37" s="322"/>
      <c r="X37" s="323"/>
      <c r="Y37" s="481"/>
      <c r="Z37" s="482"/>
      <c r="AA37" s="483"/>
      <c r="AB37" s="487" t="s">
        <v>11</v>
      </c>
      <c r="AC37" s="488"/>
      <c r="AD37" s="489"/>
      <c r="AE37" s="487" t="s">
        <v>411</v>
      </c>
      <c r="AF37" s="488"/>
      <c r="AG37" s="488"/>
      <c r="AH37" s="489"/>
      <c r="AI37" s="492" t="s">
        <v>563</v>
      </c>
      <c r="AJ37" s="492"/>
      <c r="AK37" s="492"/>
      <c r="AL37" s="487"/>
      <c r="AM37" s="492" t="s">
        <v>379</v>
      </c>
      <c r="AN37" s="492"/>
      <c r="AO37" s="492"/>
      <c r="AP37" s="487"/>
      <c r="AQ37" s="460" t="s">
        <v>174</v>
      </c>
      <c r="AR37" s="461"/>
      <c r="AS37" s="461"/>
      <c r="AT37" s="462"/>
      <c r="AU37" s="322" t="s">
        <v>128</v>
      </c>
      <c r="AV37" s="322"/>
      <c r="AW37" s="322"/>
      <c r="AX37" s="327"/>
    </row>
    <row r="38" spans="1:51" ht="18.75" customHeight="1" x14ac:dyDescent="0.2">
      <c r="A38" s="473"/>
      <c r="B38" s="474"/>
      <c r="C38" s="474"/>
      <c r="D38" s="474"/>
      <c r="E38" s="474"/>
      <c r="F38" s="475"/>
      <c r="G38" s="343"/>
      <c r="H38" s="324"/>
      <c r="I38" s="324"/>
      <c r="J38" s="324"/>
      <c r="K38" s="324"/>
      <c r="L38" s="324"/>
      <c r="M38" s="324"/>
      <c r="N38" s="324"/>
      <c r="O38" s="325"/>
      <c r="P38" s="328"/>
      <c r="Q38" s="324"/>
      <c r="R38" s="324"/>
      <c r="S38" s="324"/>
      <c r="T38" s="324"/>
      <c r="U38" s="324"/>
      <c r="V38" s="324"/>
      <c r="W38" s="324"/>
      <c r="X38" s="325"/>
      <c r="Y38" s="484"/>
      <c r="Z38" s="485"/>
      <c r="AA38" s="486"/>
      <c r="AB38" s="402"/>
      <c r="AC38" s="490"/>
      <c r="AD38" s="491"/>
      <c r="AE38" s="402"/>
      <c r="AF38" s="490"/>
      <c r="AG38" s="490"/>
      <c r="AH38" s="491"/>
      <c r="AI38" s="493"/>
      <c r="AJ38" s="493"/>
      <c r="AK38" s="493"/>
      <c r="AL38" s="402"/>
      <c r="AM38" s="493"/>
      <c r="AN38" s="493"/>
      <c r="AO38" s="493"/>
      <c r="AP38" s="402"/>
      <c r="AQ38" s="434">
        <v>4</v>
      </c>
      <c r="AR38" s="435"/>
      <c r="AS38" s="436" t="s">
        <v>175</v>
      </c>
      <c r="AT38" s="437"/>
      <c r="AU38" s="438" t="s">
        <v>611</v>
      </c>
      <c r="AV38" s="438"/>
      <c r="AW38" s="324" t="s">
        <v>166</v>
      </c>
      <c r="AX38" s="329"/>
    </row>
    <row r="39" spans="1:51" ht="23.25" customHeight="1" x14ac:dyDescent="0.2">
      <c r="A39" s="476"/>
      <c r="B39" s="474"/>
      <c r="C39" s="474"/>
      <c r="D39" s="474"/>
      <c r="E39" s="474"/>
      <c r="F39" s="475"/>
      <c r="G39" s="375" t="s">
        <v>637</v>
      </c>
      <c r="H39" s="376"/>
      <c r="I39" s="376"/>
      <c r="J39" s="376"/>
      <c r="K39" s="376"/>
      <c r="L39" s="376"/>
      <c r="M39" s="376"/>
      <c r="N39" s="376"/>
      <c r="O39" s="377"/>
      <c r="P39" s="139" t="s">
        <v>614</v>
      </c>
      <c r="Q39" s="139"/>
      <c r="R39" s="139"/>
      <c r="S39" s="139"/>
      <c r="T39" s="139"/>
      <c r="U39" s="139"/>
      <c r="V39" s="139"/>
      <c r="W39" s="139"/>
      <c r="X39" s="140"/>
      <c r="Y39" s="386" t="s">
        <v>12</v>
      </c>
      <c r="Z39" s="387"/>
      <c r="AA39" s="388"/>
      <c r="AB39" s="389" t="s">
        <v>615</v>
      </c>
      <c r="AC39" s="389"/>
      <c r="AD39" s="389"/>
      <c r="AE39" s="390">
        <v>20819842</v>
      </c>
      <c r="AF39" s="391"/>
      <c r="AG39" s="391"/>
      <c r="AH39" s="391"/>
      <c r="AI39" s="390">
        <v>22762286</v>
      </c>
      <c r="AJ39" s="391"/>
      <c r="AK39" s="391"/>
      <c r="AL39" s="391"/>
      <c r="AM39" s="390">
        <v>13040378</v>
      </c>
      <c r="AN39" s="391"/>
      <c r="AO39" s="391"/>
      <c r="AP39" s="391"/>
      <c r="AQ39" s="372" t="s">
        <v>611</v>
      </c>
      <c r="AR39" s="373"/>
      <c r="AS39" s="373"/>
      <c r="AT39" s="374"/>
      <c r="AU39" s="391" t="s">
        <v>611</v>
      </c>
      <c r="AV39" s="391"/>
      <c r="AW39" s="391"/>
      <c r="AX39" s="398"/>
    </row>
    <row r="40" spans="1:51" ht="23.25" customHeight="1" x14ac:dyDescent="0.2">
      <c r="A40" s="477"/>
      <c r="B40" s="478"/>
      <c r="C40" s="478"/>
      <c r="D40" s="478"/>
      <c r="E40" s="478"/>
      <c r="F40" s="479"/>
      <c r="G40" s="378"/>
      <c r="H40" s="379"/>
      <c r="I40" s="379"/>
      <c r="J40" s="379"/>
      <c r="K40" s="379"/>
      <c r="L40" s="379"/>
      <c r="M40" s="379"/>
      <c r="N40" s="379"/>
      <c r="O40" s="380"/>
      <c r="P40" s="384"/>
      <c r="Q40" s="384"/>
      <c r="R40" s="384"/>
      <c r="S40" s="384"/>
      <c r="T40" s="384"/>
      <c r="U40" s="384"/>
      <c r="V40" s="384"/>
      <c r="W40" s="384"/>
      <c r="X40" s="385"/>
      <c r="Y40" s="222" t="s">
        <v>50</v>
      </c>
      <c r="Z40" s="223"/>
      <c r="AA40" s="252"/>
      <c r="AB40" s="450" t="s">
        <v>615</v>
      </c>
      <c r="AC40" s="450"/>
      <c r="AD40" s="450"/>
      <c r="AE40" s="390">
        <v>20000000</v>
      </c>
      <c r="AF40" s="391"/>
      <c r="AG40" s="391"/>
      <c r="AH40" s="391"/>
      <c r="AI40" s="390">
        <v>21000000</v>
      </c>
      <c r="AJ40" s="391"/>
      <c r="AK40" s="391"/>
      <c r="AL40" s="391"/>
      <c r="AM40" s="390">
        <v>23000000</v>
      </c>
      <c r="AN40" s="391"/>
      <c r="AO40" s="391"/>
      <c r="AP40" s="391"/>
      <c r="AQ40" s="372">
        <v>23000000</v>
      </c>
      <c r="AR40" s="373"/>
      <c r="AS40" s="373"/>
      <c r="AT40" s="374"/>
      <c r="AU40" s="372">
        <v>23000000</v>
      </c>
      <c r="AV40" s="373"/>
      <c r="AW40" s="373"/>
      <c r="AX40" s="374"/>
    </row>
    <row r="41" spans="1:51" ht="23.25" customHeight="1" x14ac:dyDescent="0.2">
      <c r="A41" s="476"/>
      <c r="B41" s="474"/>
      <c r="C41" s="474"/>
      <c r="D41" s="474"/>
      <c r="E41" s="474"/>
      <c r="F41" s="475"/>
      <c r="G41" s="381"/>
      <c r="H41" s="382"/>
      <c r="I41" s="382"/>
      <c r="J41" s="382"/>
      <c r="K41" s="382"/>
      <c r="L41" s="382"/>
      <c r="M41" s="382"/>
      <c r="N41" s="382"/>
      <c r="O41" s="383"/>
      <c r="P41" s="142"/>
      <c r="Q41" s="142"/>
      <c r="R41" s="142"/>
      <c r="S41" s="142"/>
      <c r="T41" s="142"/>
      <c r="U41" s="142"/>
      <c r="V41" s="142"/>
      <c r="W41" s="142"/>
      <c r="X41" s="143"/>
      <c r="Y41" s="222" t="s">
        <v>13</v>
      </c>
      <c r="Z41" s="223"/>
      <c r="AA41" s="252"/>
      <c r="AB41" s="392" t="s">
        <v>14</v>
      </c>
      <c r="AC41" s="392"/>
      <c r="AD41" s="392"/>
      <c r="AE41" s="390">
        <v>104</v>
      </c>
      <c r="AF41" s="391"/>
      <c r="AG41" s="391"/>
      <c r="AH41" s="391"/>
      <c r="AI41" s="390">
        <v>108</v>
      </c>
      <c r="AJ41" s="391"/>
      <c r="AK41" s="391"/>
      <c r="AL41" s="391"/>
      <c r="AM41" s="390">
        <v>57</v>
      </c>
      <c r="AN41" s="391"/>
      <c r="AO41" s="391"/>
      <c r="AP41" s="391"/>
      <c r="AQ41" s="372" t="s">
        <v>611</v>
      </c>
      <c r="AR41" s="373"/>
      <c r="AS41" s="373"/>
      <c r="AT41" s="374"/>
      <c r="AU41" s="391" t="s">
        <v>611</v>
      </c>
      <c r="AV41" s="391"/>
      <c r="AW41" s="391"/>
      <c r="AX41" s="398"/>
    </row>
    <row r="42" spans="1:51" ht="23.25" customHeight="1" x14ac:dyDescent="0.2">
      <c r="A42" s="464" t="s">
        <v>256</v>
      </c>
      <c r="B42" s="458"/>
      <c r="C42" s="458"/>
      <c r="D42" s="458"/>
      <c r="E42" s="458"/>
      <c r="F42" s="459"/>
      <c r="G42" s="500" t="s">
        <v>725</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x14ac:dyDescent="0.2">
      <c r="A43" s="349"/>
      <c r="B43" s="320"/>
      <c r="C43" s="320"/>
      <c r="D43" s="320"/>
      <c r="E43" s="320"/>
      <c r="F43" s="321"/>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2">
      <c r="A44" s="891" t="s">
        <v>568</v>
      </c>
      <c r="B44" s="316" t="s">
        <v>569</v>
      </c>
      <c r="C44" s="317"/>
      <c r="D44" s="317"/>
      <c r="E44" s="317"/>
      <c r="F44" s="318"/>
      <c r="G44" s="322" t="s">
        <v>570</v>
      </c>
      <c r="H44" s="322"/>
      <c r="I44" s="322"/>
      <c r="J44" s="322"/>
      <c r="K44" s="322"/>
      <c r="L44" s="322"/>
      <c r="M44" s="322"/>
      <c r="N44" s="322"/>
      <c r="O44" s="322"/>
      <c r="P44" s="322"/>
      <c r="Q44" s="322"/>
      <c r="R44" s="322"/>
      <c r="S44" s="322"/>
      <c r="T44" s="322"/>
      <c r="U44" s="322"/>
      <c r="V44" s="322"/>
      <c r="W44" s="322"/>
      <c r="X44" s="322"/>
      <c r="Y44" s="322"/>
      <c r="Z44" s="322"/>
      <c r="AA44" s="323"/>
      <c r="AB44" s="326" t="s">
        <v>588</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2">
      <c r="A47" s="314"/>
      <c r="B47" s="316"/>
      <c r="C47" s="317"/>
      <c r="D47" s="317"/>
      <c r="E47" s="317"/>
      <c r="F47" s="318"/>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2">
      <c r="A48" s="314"/>
      <c r="B48" s="319"/>
      <c r="C48" s="320"/>
      <c r="D48" s="320"/>
      <c r="E48" s="320"/>
      <c r="F48" s="321"/>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2">
      <c r="A49" s="314"/>
      <c r="B49" s="457" t="s">
        <v>138</v>
      </c>
      <c r="C49" s="458"/>
      <c r="D49" s="458"/>
      <c r="E49" s="458"/>
      <c r="F49" s="459"/>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411</v>
      </c>
      <c r="AF49" s="415"/>
      <c r="AG49" s="415"/>
      <c r="AH49" s="415"/>
      <c r="AI49" s="415" t="s">
        <v>563</v>
      </c>
      <c r="AJ49" s="415"/>
      <c r="AK49" s="415"/>
      <c r="AL49" s="415"/>
      <c r="AM49" s="415" t="s">
        <v>379</v>
      </c>
      <c r="AN49" s="415"/>
      <c r="AO49" s="415"/>
      <c r="AP49" s="415"/>
      <c r="AQ49" s="494" t="s">
        <v>174</v>
      </c>
      <c r="AR49" s="495"/>
      <c r="AS49" s="495"/>
      <c r="AT49" s="496"/>
      <c r="AU49" s="497" t="s">
        <v>128</v>
      </c>
      <c r="AV49" s="497"/>
      <c r="AW49" s="497"/>
      <c r="AX49" s="498"/>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90"/>
      <c r="AD50" s="491"/>
      <c r="AE50" s="415"/>
      <c r="AF50" s="415"/>
      <c r="AG50" s="415"/>
      <c r="AH50" s="415"/>
      <c r="AI50" s="415"/>
      <c r="AJ50" s="415"/>
      <c r="AK50" s="415"/>
      <c r="AL50" s="415"/>
      <c r="AM50" s="415"/>
      <c r="AN50" s="415"/>
      <c r="AO50" s="415"/>
      <c r="AP50" s="415"/>
      <c r="AQ50" s="499"/>
      <c r="AR50" s="438"/>
      <c r="AS50" s="436" t="s">
        <v>175</v>
      </c>
      <c r="AT50" s="437"/>
      <c r="AU50" s="438"/>
      <c r="AV50" s="438"/>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51"/>
      <c r="R51" s="451"/>
      <c r="S51" s="451"/>
      <c r="T51" s="451"/>
      <c r="U51" s="451"/>
      <c r="V51" s="451"/>
      <c r="W51" s="451"/>
      <c r="X51" s="452"/>
      <c r="Y51" s="892" t="s">
        <v>57</v>
      </c>
      <c r="Z51" s="893"/>
      <c r="AA51" s="894"/>
      <c r="AB51" s="389"/>
      <c r="AC51" s="389"/>
      <c r="AD51" s="389"/>
      <c r="AE51" s="390"/>
      <c r="AF51" s="391"/>
      <c r="AG51" s="391"/>
      <c r="AH51" s="391"/>
      <c r="AI51" s="390"/>
      <c r="AJ51" s="391"/>
      <c r="AK51" s="391"/>
      <c r="AL51" s="391"/>
      <c r="AM51" s="390"/>
      <c r="AN51" s="391"/>
      <c r="AO51" s="391"/>
      <c r="AP51" s="391"/>
      <c r="AQ51" s="372"/>
      <c r="AR51" s="373"/>
      <c r="AS51" s="373"/>
      <c r="AT51" s="374"/>
      <c r="AU51" s="391"/>
      <c r="AV51" s="391"/>
      <c r="AW51" s="391"/>
      <c r="AX51" s="398"/>
      <c r="AY51">
        <f t="shared" si="0"/>
        <v>0</v>
      </c>
    </row>
    <row r="52" spans="1:60" ht="23.25" hidden="1" customHeight="1" x14ac:dyDescent="0.2">
      <c r="A52" s="314"/>
      <c r="B52" s="316"/>
      <c r="C52" s="317"/>
      <c r="D52" s="317"/>
      <c r="E52" s="317"/>
      <c r="F52" s="318"/>
      <c r="G52" s="895"/>
      <c r="H52" s="384"/>
      <c r="I52" s="384"/>
      <c r="J52" s="384"/>
      <c r="K52" s="384"/>
      <c r="L52" s="384"/>
      <c r="M52" s="384"/>
      <c r="N52" s="384"/>
      <c r="O52" s="385"/>
      <c r="P52" s="453"/>
      <c r="Q52" s="453"/>
      <c r="R52" s="453"/>
      <c r="S52" s="453"/>
      <c r="T52" s="453"/>
      <c r="U52" s="453"/>
      <c r="V52" s="453"/>
      <c r="W52" s="453"/>
      <c r="X52" s="454"/>
      <c r="Y52" s="896" t="s">
        <v>50</v>
      </c>
      <c r="Z52" s="788"/>
      <c r="AA52" s="789"/>
      <c r="AB52" s="450"/>
      <c r="AC52" s="450"/>
      <c r="AD52" s="450"/>
      <c r="AE52" s="390"/>
      <c r="AF52" s="391"/>
      <c r="AG52" s="391"/>
      <c r="AH52" s="391"/>
      <c r="AI52" s="390"/>
      <c r="AJ52" s="391"/>
      <c r="AK52" s="391"/>
      <c r="AL52" s="391"/>
      <c r="AM52" s="390"/>
      <c r="AN52" s="391"/>
      <c r="AO52" s="391"/>
      <c r="AP52" s="391"/>
      <c r="AQ52" s="372"/>
      <c r="AR52" s="373"/>
      <c r="AS52" s="373"/>
      <c r="AT52" s="374"/>
      <c r="AU52" s="391"/>
      <c r="AV52" s="391"/>
      <c r="AW52" s="391"/>
      <c r="AX52" s="398"/>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5"/>
      <c r="Q53" s="455"/>
      <c r="R53" s="455"/>
      <c r="S53" s="455"/>
      <c r="T53" s="455"/>
      <c r="U53" s="455"/>
      <c r="V53" s="455"/>
      <c r="W53" s="455"/>
      <c r="X53" s="456"/>
      <c r="Y53" s="896" t="s">
        <v>13</v>
      </c>
      <c r="Z53" s="788"/>
      <c r="AA53" s="789"/>
      <c r="AB53" s="897" t="s">
        <v>14</v>
      </c>
      <c r="AC53" s="897"/>
      <c r="AD53" s="897"/>
      <c r="AE53" s="567"/>
      <c r="AF53" s="568"/>
      <c r="AG53" s="568"/>
      <c r="AH53" s="568"/>
      <c r="AI53" s="567"/>
      <c r="AJ53" s="568"/>
      <c r="AK53" s="568"/>
      <c r="AL53" s="568"/>
      <c r="AM53" s="567"/>
      <c r="AN53" s="568"/>
      <c r="AO53" s="568"/>
      <c r="AP53" s="568"/>
      <c r="AQ53" s="372"/>
      <c r="AR53" s="373"/>
      <c r="AS53" s="373"/>
      <c r="AT53" s="374"/>
      <c r="AU53" s="391"/>
      <c r="AV53" s="391"/>
      <c r="AW53" s="391"/>
      <c r="AX53" s="398"/>
      <c r="AY53">
        <f t="shared" si="0"/>
        <v>0</v>
      </c>
      <c r="AZ53" s="10"/>
      <c r="BA53" s="10"/>
      <c r="BB53" s="10"/>
      <c r="BC53" s="10"/>
      <c r="BD53" s="10"/>
      <c r="BE53" s="10"/>
      <c r="BF53" s="10"/>
      <c r="BG53" s="10"/>
      <c r="BH53" s="10"/>
    </row>
    <row r="54" spans="1:60" ht="18.75" hidden="1" customHeight="1" x14ac:dyDescent="0.2">
      <c r="A54" s="314"/>
      <c r="B54" s="457" t="s">
        <v>138</v>
      </c>
      <c r="C54" s="458"/>
      <c r="D54" s="458"/>
      <c r="E54" s="458"/>
      <c r="F54" s="459"/>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411</v>
      </c>
      <c r="AF54" s="415"/>
      <c r="AG54" s="415"/>
      <c r="AH54" s="415"/>
      <c r="AI54" s="415" t="s">
        <v>563</v>
      </c>
      <c r="AJ54" s="415"/>
      <c r="AK54" s="415"/>
      <c r="AL54" s="415"/>
      <c r="AM54" s="415" t="s">
        <v>379</v>
      </c>
      <c r="AN54" s="415"/>
      <c r="AO54" s="415"/>
      <c r="AP54" s="415"/>
      <c r="AQ54" s="494" t="s">
        <v>174</v>
      </c>
      <c r="AR54" s="495"/>
      <c r="AS54" s="495"/>
      <c r="AT54" s="496"/>
      <c r="AU54" s="497" t="s">
        <v>128</v>
      </c>
      <c r="AV54" s="497"/>
      <c r="AW54" s="497"/>
      <c r="AX54" s="498"/>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90"/>
      <c r="AD55" s="491"/>
      <c r="AE55" s="415"/>
      <c r="AF55" s="415"/>
      <c r="AG55" s="415"/>
      <c r="AH55" s="415"/>
      <c r="AI55" s="415"/>
      <c r="AJ55" s="415"/>
      <c r="AK55" s="415"/>
      <c r="AL55" s="415"/>
      <c r="AM55" s="415"/>
      <c r="AN55" s="415"/>
      <c r="AO55" s="415"/>
      <c r="AP55" s="415"/>
      <c r="AQ55" s="499"/>
      <c r="AR55" s="438"/>
      <c r="AS55" s="436" t="s">
        <v>175</v>
      </c>
      <c r="AT55" s="437"/>
      <c r="AU55" s="438"/>
      <c r="AV55" s="438"/>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51"/>
      <c r="R56" s="451"/>
      <c r="S56" s="451"/>
      <c r="T56" s="451"/>
      <c r="U56" s="451"/>
      <c r="V56" s="451"/>
      <c r="W56" s="451"/>
      <c r="X56" s="452"/>
      <c r="Y56" s="892" t="s">
        <v>57</v>
      </c>
      <c r="Z56" s="893"/>
      <c r="AA56" s="894"/>
      <c r="AB56" s="389"/>
      <c r="AC56" s="389"/>
      <c r="AD56" s="389"/>
      <c r="AE56" s="390"/>
      <c r="AF56" s="391"/>
      <c r="AG56" s="391"/>
      <c r="AH56" s="391"/>
      <c r="AI56" s="390"/>
      <c r="AJ56" s="391"/>
      <c r="AK56" s="391"/>
      <c r="AL56" s="391"/>
      <c r="AM56" s="390"/>
      <c r="AN56" s="391"/>
      <c r="AO56" s="391"/>
      <c r="AP56" s="391"/>
      <c r="AQ56" s="372"/>
      <c r="AR56" s="373"/>
      <c r="AS56" s="373"/>
      <c r="AT56" s="374"/>
      <c r="AU56" s="391"/>
      <c r="AV56" s="391"/>
      <c r="AW56" s="391"/>
      <c r="AX56" s="398"/>
      <c r="AY56">
        <f>$AY$54</f>
        <v>0</v>
      </c>
    </row>
    <row r="57" spans="1:60" ht="23.25" hidden="1" customHeight="1" x14ac:dyDescent="0.2">
      <c r="A57" s="314"/>
      <c r="B57" s="316"/>
      <c r="C57" s="317"/>
      <c r="D57" s="317"/>
      <c r="E57" s="317"/>
      <c r="F57" s="318"/>
      <c r="G57" s="895"/>
      <c r="H57" s="384"/>
      <c r="I57" s="384"/>
      <c r="J57" s="384"/>
      <c r="K57" s="384"/>
      <c r="L57" s="384"/>
      <c r="M57" s="384"/>
      <c r="N57" s="384"/>
      <c r="O57" s="385"/>
      <c r="P57" s="453"/>
      <c r="Q57" s="453"/>
      <c r="R57" s="453"/>
      <c r="S57" s="453"/>
      <c r="T57" s="453"/>
      <c r="U57" s="453"/>
      <c r="V57" s="453"/>
      <c r="W57" s="453"/>
      <c r="X57" s="454"/>
      <c r="Y57" s="896" t="s">
        <v>50</v>
      </c>
      <c r="Z57" s="788"/>
      <c r="AA57" s="789"/>
      <c r="AB57" s="450"/>
      <c r="AC57" s="450"/>
      <c r="AD57" s="450"/>
      <c r="AE57" s="390"/>
      <c r="AF57" s="391"/>
      <c r="AG57" s="391"/>
      <c r="AH57" s="391"/>
      <c r="AI57" s="390"/>
      <c r="AJ57" s="391"/>
      <c r="AK57" s="391"/>
      <c r="AL57" s="391"/>
      <c r="AM57" s="390"/>
      <c r="AN57" s="391"/>
      <c r="AO57" s="391"/>
      <c r="AP57" s="391"/>
      <c r="AQ57" s="372"/>
      <c r="AR57" s="373"/>
      <c r="AS57" s="373"/>
      <c r="AT57" s="374"/>
      <c r="AU57" s="391"/>
      <c r="AV57" s="391"/>
      <c r="AW57" s="391"/>
      <c r="AX57" s="398"/>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5"/>
      <c r="Q58" s="455"/>
      <c r="R58" s="455"/>
      <c r="S58" s="455"/>
      <c r="T58" s="455"/>
      <c r="U58" s="455"/>
      <c r="V58" s="455"/>
      <c r="W58" s="455"/>
      <c r="X58" s="456"/>
      <c r="Y58" s="896" t="s">
        <v>13</v>
      </c>
      <c r="Z58" s="788"/>
      <c r="AA58" s="789"/>
      <c r="AB58" s="897" t="s">
        <v>14</v>
      </c>
      <c r="AC58" s="897"/>
      <c r="AD58" s="897"/>
      <c r="AE58" s="567"/>
      <c r="AF58" s="568"/>
      <c r="AG58" s="568"/>
      <c r="AH58" s="568"/>
      <c r="AI58" s="567"/>
      <c r="AJ58" s="568"/>
      <c r="AK58" s="568"/>
      <c r="AL58" s="568"/>
      <c r="AM58" s="567"/>
      <c r="AN58" s="568"/>
      <c r="AO58" s="568"/>
      <c r="AP58" s="568"/>
      <c r="AQ58" s="372"/>
      <c r="AR58" s="373"/>
      <c r="AS58" s="373"/>
      <c r="AT58" s="374"/>
      <c r="AU58" s="391"/>
      <c r="AV58" s="391"/>
      <c r="AW58" s="391"/>
      <c r="AX58" s="398"/>
      <c r="AY58">
        <f>$AY$54</f>
        <v>0</v>
      </c>
      <c r="AZ58" s="10"/>
      <c r="BA58" s="10"/>
      <c r="BB58" s="10"/>
      <c r="BC58" s="10"/>
      <c r="BD58" s="10"/>
      <c r="BE58" s="10"/>
      <c r="BF58" s="10"/>
      <c r="BG58" s="10"/>
      <c r="BH58" s="10"/>
    </row>
    <row r="59" spans="1:60" ht="18.75" hidden="1" customHeight="1" x14ac:dyDescent="0.2">
      <c r="A59" s="314"/>
      <c r="B59" s="457" t="s">
        <v>138</v>
      </c>
      <c r="C59" s="458"/>
      <c r="D59" s="458"/>
      <c r="E59" s="458"/>
      <c r="F59" s="459"/>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411</v>
      </c>
      <c r="AF59" s="415"/>
      <c r="AG59" s="415"/>
      <c r="AH59" s="415"/>
      <c r="AI59" s="415" t="s">
        <v>563</v>
      </c>
      <c r="AJ59" s="415"/>
      <c r="AK59" s="415"/>
      <c r="AL59" s="415"/>
      <c r="AM59" s="415" t="s">
        <v>379</v>
      </c>
      <c r="AN59" s="415"/>
      <c r="AO59" s="415"/>
      <c r="AP59" s="415"/>
      <c r="AQ59" s="494" t="s">
        <v>174</v>
      </c>
      <c r="AR59" s="495"/>
      <c r="AS59" s="495"/>
      <c r="AT59" s="496"/>
      <c r="AU59" s="497" t="s">
        <v>128</v>
      </c>
      <c r="AV59" s="497"/>
      <c r="AW59" s="497"/>
      <c r="AX59" s="498"/>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90"/>
      <c r="AD60" s="491"/>
      <c r="AE60" s="415"/>
      <c r="AF60" s="415"/>
      <c r="AG60" s="415"/>
      <c r="AH60" s="415"/>
      <c r="AI60" s="415"/>
      <c r="AJ60" s="415"/>
      <c r="AK60" s="415"/>
      <c r="AL60" s="415"/>
      <c r="AM60" s="415"/>
      <c r="AN60" s="415"/>
      <c r="AO60" s="415"/>
      <c r="AP60" s="415"/>
      <c r="AQ60" s="499"/>
      <c r="AR60" s="438"/>
      <c r="AS60" s="436" t="s">
        <v>175</v>
      </c>
      <c r="AT60" s="437"/>
      <c r="AU60" s="438"/>
      <c r="AV60" s="438"/>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51"/>
      <c r="R61" s="451"/>
      <c r="S61" s="451"/>
      <c r="T61" s="451"/>
      <c r="U61" s="451"/>
      <c r="V61" s="451"/>
      <c r="W61" s="451"/>
      <c r="X61" s="452"/>
      <c r="Y61" s="892" t="s">
        <v>57</v>
      </c>
      <c r="Z61" s="893"/>
      <c r="AA61" s="894"/>
      <c r="AB61" s="389"/>
      <c r="AC61" s="389"/>
      <c r="AD61" s="389"/>
      <c r="AE61" s="390"/>
      <c r="AF61" s="391"/>
      <c r="AG61" s="391"/>
      <c r="AH61" s="391"/>
      <c r="AI61" s="390"/>
      <c r="AJ61" s="391"/>
      <c r="AK61" s="391"/>
      <c r="AL61" s="391"/>
      <c r="AM61" s="390"/>
      <c r="AN61" s="391"/>
      <c r="AO61" s="391"/>
      <c r="AP61" s="391"/>
      <c r="AQ61" s="372"/>
      <c r="AR61" s="373"/>
      <c r="AS61" s="373"/>
      <c r="AT61" s="374"/>
      <c r="AU61" s="391"/>
      <c r="AV61" s="391"/>
      <c r="AW61" s="391"/>
      <c r="AX61" s="398"/>
      <c r="AY61">
        <f>$AY$59</f>
        <v>0</v>
      </c>
    </row>
    <row r="62" spans="1:60" ht="23.25" hidden="1" customHeight="1" x14ac:dyDescent="0.2">
      <c r="A62" s="314"/>
      <c r="B62" s="316"/>
      <c r="C62" s="317"/>
      <c r="D62" s="317"/>
      <c r="E62" s="317"/>
      <c r="F62" s="318"/>
      <c r="G62" s="895"/>
      <c r="H62" s="384"/>
      <c r="I62" s="384"/>
      <c r="J62" s="384"/>
      <c r="K62" s="384"/>
      <c r="L62" s="384"/>
      <c r="M62" s="384"/>
      <c r="N62" s="384"/>
      <c r="O62" s="385"/>
      <c r="P62" s="453"/>
      <c r="Q62" s="453"/>
      <c r="R62" s="453"/>
      <c r="S62" s="453"/>
      <c r="T62" s="453"/>
      <c r="U62" s="453"/>
      <c r="V62" s="453"/>
      <c r="W62" s="453"/>
      <c r="X62" s="454"/>
      <c r="Y62" s="896" t="s">
        <v>50</v>
      </c>
      <c r="Z62" s="788"/>
      <c r="AA62" s="789"/>
      <c r="AB62" s="450"/>
      <c r="AC62" s="450"/>
      <c r="AD62" s="450"/>
      <c r="AE62" s="390"/>
      <c r="AF62" s="391"/>
      <c r="AG62" s="391"/>
      <c r="AH62" s="391"/>
      <c r="AI62" s="390"/>
      <c r="AJ62" s="391"/>
      <c r="AK62" s="391"/>
      <c r="AL62" s="391"/>
      <c r="AM62" s="390"/>
      <c r="AN62" s="391"/>
      <c r="AO62" s="391"/>
      <c r="AP62" s="391"/>
      <c r="AQ62" s="372"/>
      <c r="AR62" s="373"/>
      <c r="AS62" s="373"/>
      <c r="AT62" s="374"/>
      <c r="AU62" s="391"/>
      <c r="AV62" s="391"/>
      <c r="AW62" s="391"/>
      <c r="AX62" s="398"/>
      <c r="AY62">
        <f>$AY$59</f>
        <v>0</v>
      </c>
      <c r="AZ62" s="10"/>
      <c r="BA62" s="10"/>
      <c r="BB62" s="10"/>
      <c r="BC62" s="10"/>
    </row>
    <row r="63" spans="1:60" ht="23.25" hidden="1" customHeight="1" thickBot="1" x14ac:dyDescent="0.25">
      <c r="A63" s="315"/>
      <c r="B63" s="885"/>
      <c r="C63" s="886"/>
      <c r="D63" s="886"/>
      <c r="E63" s="886"/>
      <c r="F63" s="887"/>
      <c r="G63" s="141"/>
      <c r="H63" s="142"/>
      <c r="I63" s="142"/>
      <c r="J63" s="142"/>
      <c r="K63" s="142"/>
      <c r="L63" s="142"/>
      <c r="M63" s="142"/>
      <c r="N63" s="142"/>
      <c r="O63" s="143"/>
      <c r="P63" s="455"/>
      <c r="Q63" s="455"/>
      <c r="R63" s="455"/>
      <c r="S63" s="455"/>
      <c r="T63" s="455"/>
      <c r="U63" s="455"/>
      <c r="V63" s="455"/>
      <c r="W63" s="455"/>
      <c r="X63" s="456"/>
      <c r="Y63" s="896" t="s">
        <v>13</v>
      </c>
      <c r="Z63" s="788"/>
      <c r="AA63" s="789"/>
      <c r="AB63" s="897" t="s">
        <v>14</v>
      </c>
      <c r="AC63" s="897"/>
      <c r="AD63" s="897"/>
      <c r="AE63" s="567"/>
      <c r="AF63" s="568"/>
      <c r="AG63" s="568"/>
      <c r="AH63" s="568"/>
      <c r="AI63" s="567"/>
      <c r="AJ63" s="568"/>
      <c r="AK63" s="568"/>
      <c r="AL63" s="568"/>
      <c r="AM63" s="567"/>
      <c r="AN63" s="568"/>
      <c r="AO63" s="568"/>
      <c r="AP63" s="568"/>
      <c r="AQ63" s="372"/>
      <c r="AR63" s="373"/>
      <c r="AS63" s="373"/>
      <c r="AT63" s="374"/>
      <c r="AU63" s="391"/>
      <c r="AV63" s="391"/>
      <c r="AW63" s="391"/>
      <c r="AX63" s="398"/>
      <c r="AY63">
        <f>$AY$59</f>
        <v>0</v>
      </c>
      <c r="AZ63" s="10"/>
      <c r="BA63" s="10"/>
      <c r="BB63" s="10"/>
      <c r="BC63" s="10"/>
      <c r="BD63" s="10"/>
      <c r="BE63" s="10"/>
      <c r="BF63" s="10"/>
      <c r="BG63" s="10"/>
      <c r="BH63" s="10"/>
    </row>
    <row r="64" spans="1:60" ht="47.25" hidden="1" customHeight="1" x14ac:dyDescent="0.2">
      <c r="A64" s="336" t="s">
        <v>574</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575</v>
      </c>
      <c r="B65" s="317"/>
      <c r="C65" s="317"/>
      <c r="D65" s="317"/>
      <c r="E65" s="317"/>
      <c r="F65" s="318"/>
      <c r="G65" s="350" t="s">
        <v>567</v>
      </c>
      <c r="H65" s="351"/>
      <c r="I65" s="351"/>
      <c r="J65" s="351"/>
      <c r="K65" s="351"/>
      <c r="L65" s="351"/>
      <c r="M65" s="351"/>
      <c r="N65" s="351"/>
      <c r="O65" s="351"/>
      <c r="P65" s="352" t="s">
        <v>566</v>
      </c>
      <c r="Q65" s="351"/>
      <c r="R65" s="351"/>
      <c r="S65" s="351"/>
      <c r="T65" s="351"/>
      <c r="U65" s="351"/>
      <c r="V65" s="351"/>
      <c r="W65" s="351"/>
      <c r="X65" s="353"/>
      <c r="Y65" s="354"/>
      <c r="Z65" s="355"/>
      <c r="AA65" s="356"/>
      <c r="AB65" s="401" t="s">
        <v>11</v>
      </c>
      <c r="AC65" s="401"/>
      <c r="AD65" s="401"/>
      <c r="AE65" s="402" t="s">
        <v>411</v>
      </c>
      <c r="AF65" s="403"/>
      <c r="AG65" s="403"/>
      <c r="AH65" s="404"/>
      <c r="AI65" s="402" t="s">
        <v>563</v>
      </c>
      <c r="AJ65" s="403"/>
      <c r="AK65" s="403"/>
      <c r="AL65" s="404"/>
      <c r="AM65" s="402" t="s">
        <v>379</v>
      </c>
      <c r="AN65" s="403"/>
      <c r="AO65" s="403"/>
      <c r="AP65" s="404"/>
      <c r="AQ65" s="410" t="s">
        <v>410</v>
      </c>
      <c r="AR65" s="411"/>
      <c r="AS65" s="411"/>
      <c r="AT65" s="412"/>
      <c r="AU65" s="410" t="s">
        <v>586</v>
      </c>
      <c r="AV65" s="411"/>
      <c r="AW65" s="411"/>
      <c r="AX65" s="413"/>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2">
      <c r="A68" s="439" t="s">
        <v>576</v>
      </c>
      <c r="B68" s="440"/>
      <c r="C68" s="440"/>
      <c r="D68" s="440"/>
      <c r="E68" s="440"/>
      <c r="F68" s="441"/>
      <c r="G68" s="223" t="s">
        <v>577</v>
      </c>
      <c r="H68" s="223"/>
      <c r="I68" s="223"/>
      <c r="J68" s="223"/>
      <c r="K68" s="223"/>
      <c r="L68" s="223"/>
      <c r="M68" s="223"/>
      <c r="N68" s="223"/>
      <c r="O68" s="223"/>
      <c r="P68" s="223"/>
      <c r="Q68" s="223"/>
      <c r="R68" s="223"/>
      <c r="S68" s="223"/>
      <c r="T68" s="223"/>
      <c r="U68" s="223"/>
      <c r="V68" s="223"/>
      <c r="W68" s="223"/>
      <c r="X68" s="252"/>
      <c r="Y68" s="447"/>
      <c r="Z68" s="448"/>
      <c r="AA68" s="449"/>
      <c r="AB68" s="222" t="s">
        <v>11</v>
      </c>
      <c r="AC68" s="223"/>
      <c r="AD68" s="252"/>
      <c r="AE68" s="415" t="s">
        <v>411</v>
      </c>
      <c r="AF68" s="415"/>
      <c r="AG68" s="415"/>
      <c r="AH68" s="415"/>
      <c r="AI68" s="415" t="s">
        <v>563</v>
      </c>
      <c r="AJ68" s="415"/>
      <c r="AK68" s="415"/>
      <c r="AL68" s="415"/>
      <c r="AM68" s="415" t="s">
        <v>379</v>
      </c>
      <c r="AN68" s="415"/>
      <c r="AO68" s="415"/>
      <c r="AP68" s="415"/>
      <c r="AQ68" s="416" t="s">
        <v>587</v>
      </c>
      <c r="AR68" s="417"/>
      <c r="AS68" s="417"/>
      <c r="AT68" s="417"/>
      <c r="AU68" s="417"/>
      <c r="AV68" s="417"/>
      <c r="AW68" s="417"/>
      <c r="AX68" s="418"/>
      <c r="AY68">
        <f>IF(SUBSTITUTE(SUBSTITUTE($G$69,"／",""),"　","")="",0,1)</f>
        <v>0</v>
      </c>
    </row>
    <row r="69" spans="1:51" ht="23.25" hidden="1" customHeight="1" x14ac:dyDescent="0.2">
      <c r="A69" s="442"/>
      <c r="B69" s="443"/>
      <c r="C69" s="443"/>
      <c r="D69" s="443"/>
      <c r="E69" s="443"/>
      <c r="F69" s="444"/>
      <c r="G69" s="393" t="s">
        <v>621</v>
      </c>
      <c r="H69" s="394"/>
      <c r="I69" s="394"/>
      <c r="J69" s="394"/>
      <c r="K69" s="394"/>
      <c r="L69" s="394"/>
      <c r="M69" s="394"/>
      <c r="N69" s="394"/>
      <c r="O69" s="394"/>
      <c r="P69" s="394"/>
      <c r="Q69" s="394"/>
      <c r="R69" s="394"/>
      <c r="S69" s="394"/>
      <c r="T69" s="394"/>
      <c r="U69" s="394"/>
      <c r="V69" s="394"/>
      <c r="W69" s="394"/>
      <c r="X69" s="394"/>
      <c r="Y69" s="419" t="s">
        <v>576</v>
      </c>
      <c r="Z69" s="420"/>
      <c r="AA69" s="421"/>
      <c r="AB69" s="422"/>
      <c r="AC69" s="423"/>
      <c r="AD69" s="424"/>
      <c r="AE69" s="397"/>
      <c r="AF69" s="397"/>
      <c r="AG69" s="397"/>
      <c r="AH69" s="397"/>
      <c r="AI69" s="397"/>
      <c r="AJ69" s="397"/>
      <c r="AK69" s="397"/>
      <c r="AL69" s="397"/>
      <c r="AM69" s="397"/>
      <c r="AN69" s="397"/>
      <c r="AO69" s="397"/>
      <c r="AP69" s="397"/>
      <c r="AQ69" s="390"/>
      <c r="AR69" s="391"/>
      <c r="AS69" s="391"/>
      <c r="AT69" s="391"/>
      <c r="AU69" s="391"/>
      <c r="AV69" s="391"/>
      <c r="AW69" s="391"/>
      <c r="AX69" s="398"/>
      <c r="AY69">
        <f>$AY$68</f>
        <v>0</v>
      </c>
    </row>
    <row r="70" spans="1:51" ht="46.5" hidden="1" customHeight="1" x14ac:dyDescent="0.2">
      <c r="A70" s="445"/>
      <c r="B70" s="208"/>
      <c r="C70" s="208"/>
      <c r="D70" s="208"/>
      <c r="E70" s="208"/>
      <c r="F70" s="446"/>
      <c r="G70" s="395"/>
      <c r="H70" s="396"/>
      <c r="I70" s="396"/>
      <c r="J70" s="396"/>
      <c r="K70" s="396"/>
      <c r="L70" s="396"/>
      <c r="M70" s="396"/>
      <c r="N70" s="396"/>
      <c r="O70" s="396"/>
      <c r="P70" s="396"/>
      <c r="Q70" s="396"/>
      <c r="R70" s="396"/>
      <c r="S70" s="396"/>
      <c r="T70" s="396"/>
      <c r="U70" s="396"/>
      <c r="V70" s="396"/>
      <c r="W70" s="396"/>
      <c r="X70" s="396"/>
      <c r="Y70" s="386" t="s">
        <v>578</v>
      </c>
      <c r="Z70" s="399"/>
      <c r="AA70" s="400"/>
      <c r="AB70" s="425" t="s">
        <v>622</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63"/>
      <c r="AY70">
        <f>$AY$68</f>
        <v>0</v>
      </c>
    </row>
    <row r="71" spans="1:51" ht="18.75" hidden="1" customHeight="1" x14ac:dyDescent="0.2">
      <c r="A71" s="506" t="s">
        <v>232</v>
      </c>
      <c r="B71" s="507"/>
      <c r="C71" s="507"/>
      <c r="D71" s="507"/>
      <c r="E71" s="507"/>
      <c r="F71" s="508"/>
      <c r="G71" s="480" t="s">
        <v>139</v>
      </c>
      <c r="H71" s="322"/>
      <c r="I71" s="322"/>
      <c r="J71" s="322"/>
      <c r="K71" s="322"/>
      <c r="L71" s="322"/>
      <c r="M71" s="322"/>
      <c r="N71" s="322"/>
      <c r="O71" s="323"/>
      <c r="P71" s="326" t="s">
        <v>55</v>
      </c>
      <c r="Q71" s="322"/>
      <c r="R71" s="322"/>
      <c r="S71" s="322"/>
      <c r="T71" s="322"/>
      <c r="U71" s="322"/>
      <c r="V71" s="322"/>
      <c r="W71" s="322"/>
      <c r="X71" s="323"/>
      <c r="Y71" s="481"/>
      <c r="Z71" s="482"/>
      <c r="AA71" s="483"/>
      <c r="AB71" s="487" t="s">
        <v>11</v>
      </c>
      <c r="AC71" s="488"/>
      <c r="AD71" s="489"/>
      <c r="AE71" s="415" t="s">
        <v>411</v>
      </c>
      <c r="AF71" s="415"/>
      <c r="AG71" s="415"/>
      <c r="AH71" s="415"/>
      <c r="AI71" s="415" t="s">
        <v>563</v>
      </c>
      <c r="AJ71" s="415"/>
      <c r="AK71" s="415"/>
      <c r="AL71" s="415"/>
      <c r="AM71" s="415" t="s">
        <v>379</v>
      </c>
      <c r="AN71" s="415"/>
      <c r="AO71" s="415"/>
      <c r="AP71" s="415"/>
      <c r="AQ71" s="460" t="s">
        <v>174</v>
      </c>
      <c r="AR71" s="461"/>
      <c r="AS71" s="461"/>
      <c r="AT71" s="462"/>
      <c r="AU71" s="322" t="s">
        <v>128</v>
      </c>
      <c r="AV71" s="322"/>
      <c r="AW71" s="322"/>
      <c r="AX71" s="327"/>
      <c r="AY71">
        <f>COUNTA($G$73)</f>
        <v>0</v>
      </c>
    </row>
    <row r="72" spans="1:51" ht="18.75" hidden="1" customHeight="1" x14ac:dyDescent="0.2">
      <c r="A72" s="509"/>
      <c r="B72" s="510"/>
      <c r="C72" s="510"/>
      <c r="D72" s="510"/>
      <c r="E72" s="510"/>
      <c r="F72" s="511"/>
      <c r="G72" s="343"/>
      <c r="H72" s="324"/>
      <c r="I72" s="324"/>
      <c r="J72" s="324"/>
      <c r="K72" s="324"/>
      <c r="L72" s="324"/>
      <c r="M72" s="324"/>
      <c r="N72" s="324"/>
      <c r="O72" s="325"/>
      <c r="P72" s="328"/>
      <c r="Q72" s="324"/>
      <c r="R72" s="324"/>
      <c r="S72" s="324"/>
      <c r="T72" s="324"/>
      <c r="U72" s="324"/>
      <c r="V72" s="324"/>
      <c r="W72" s="324"/>
      <c r="X72" s="325"/>
      <c r="Y72" s="484"/>
      <c r="Z72" s="485"/>
      <c r="AA72" s="486"/>
      <c r="AB72" s="402"/>
      <c r="AC72" s="490"/>
      <c r="AD72" s="491"/>
      <c r="AE72" s="415"/>
      <c r="AF72" s="415"/>
      <c r="AG72" s="415"/>
      <c r="AH72" s="415"/>
      <c r="AI72" s="415"/>
      <c r="AJ72" s="415"/>
      <c r="AK72" s="415"/>
      <c r="AL72" s="415"/>
      <c r="AM72" s="415"/>
      <c r="AN72" s="415"/>
      <c r="AO72" s="415"/>
      <c r="AP72" s="415"/>
      <c r="AQ72" s="434"/>
      <c r="AR72" s="435"/>
      <c r="AS72" s="436" t="s">
        <v>175</v>
      </c>
      <c r="AT72" s="437"/>
      <c r="AU72" s="438"/>
      <c r="AV72" s="438"/>
      <c r="AW72" s="324" t="s">
        <v>166</v>
      </c>
      <c r="AX72" s="329"/>
      <c r="AY72">
        <f t="shared" ref="AY72:AY77" si="1">$AY$71</f>
        <v>0</v>
      </c>
    </row>
    <row r="73" spans="1:51" ht="23.25" hidden="1" customHeight="1" x14ac:dyDescent="0.2">
      <c r="A73" s="512"/>
      <c r="B73" s="510"/>
      <c r="C73" s="510"/>
      <c r="D73" s="510"/>
      <c r="E73" s="510"/>
      <c r="F73" s="511"/>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90"/>
      <c r="AF73" s="391"/>
      <c r="AG73" s="391"/>
      <c r="AH73" s="391"/>
      <c r="AI73" s="390"/>
      <c r="AJ73" s="391"/>
      <c r="AK73" s="391"/>
      <c r="AL73" s="391"/>
      <c r="AM73" s="390"/>
      <c r="AN73" s="391"/>
      <c r="AO73" s="391"/>
      <c r="AP73" s="391"/>
      <c r="AQ73" s="372"/>
      <c r="AR73" s="373"/>
      <c r="AS73" s="373"/>
      <c r="AT73" s="374"/>
      <c r="AU73" s="391"/>
      <c r="AV73" s="391"/>
      <c r="AW73" s="391"/>
      <c r="AX73" s="398"/>
      <c r="AY73">
        <f t="shared" si="1"/>
        <v>0</v>
      </c>
    </row>
    <row r="74" spans="1:51" ht="23.25" hidden="1" customHeight="1" x14ac:dyDescent="0.2">
      <c r="A74" s="513"/>
      <c r="B74" s="514"/>
      <c r="C74" s="514"/>
      <c r="D74" s="514"/>
      <c r="E74" s="514"/>
      <c r="F74" s="515"/>
      <c r="G74" s="378"/>
      <c r="H74" s="379"/>
      <c r="I74" s="379"/>
      <c r="J74" s="379"/>
      <c r="K74" s="379"/>
      <c r="L74" s="379"/>
      <c r="M74" s="379"/>
      <c r="N74" s="379"/>
      <c r="O74" s="380"/>
      <c r="P74" s="384"/>
      <c r="Q74" s="384"/>
      <c r="R74" s="384"/>
      <c r="S74" s="384"/>
      <c r="T74" s="384"/>
      <c r="U74" s="384"/>
      <c r="V74" s="384"/>
      <c r="W74" s="384"/>
      <c r="X74" s="385"/>
      <c r="Y74" s="222" t="s">
        <v>50</v>
      </c>
      <c r="Z74" s="223"/>
      <c r="AA74" s="252"/>
      <c r="AB74" s="450"/>
      <c r="AC74" s="450"/>
      <c r="AD74" s="450"/>
      <c r="AE74" s="390"/>
      <c r="AF74" s="391"/>
      <c r="AG74" s="391"/>
      <c r="AH74" s="391"/>
      <c r="AI74" s="390"/>
      <c r="AJ74" s="391"/>
      <c r="AK74" s="391"/>
      <c r="AL74" s="391"/>
      <c r="AM74" s="390"/>
      <c r="AN74" s="391"/>
      <c r="AO74" s="391"/>
      <c r="AP74" s="391"/>
      <c r="AQ74" s="372"/>
      <c r="AR74" s="373"/>
      <c r="AS74" s="373"/>
      <c r="AT74" s="374"/>
      <c r="AU74" s="391"/>
      <c r="AV74" s="391"/>
      <c r="AW74" s="391"/>
      <c r="AX74" s="398"/>
      <c r="AY74">
        <f t="shared" si="1"/>
        <v>0</v>
      </c>
    </row>
    <row r="75" spans="1:51" ht="23.25" hidden="1" customHeight="1" x14ac:dyDescent="0.2">
      <c r="A75" s="512"/>
      <c r="B75" s="510"/>
      <c r="C75" s="510"/>
      <c r="D75" s="510"/>
      <c r="E75" s="510"/>
      <c r="F75" s="511"/>
      <c r="G75" s="381"/>
      <c r="H75" s="382"/>
      <c r="I75" s="382"/>
      <c r="J75" s="382"/>
      <c r="K75" s="382"/>
      <c r="L75" s="382"/>
      <c r="M75" s="382"/>
      <c r="N75" s="382"/>
      <c r="O75" s="383"/>
      <c r="P75" s="142"/>
      <c r="Q75" s="142"/>
      <c r="R75" s="142"/>
      <c r="S75" s="142"/>
      <c r="T75" s="142"/>
      <c r="U75" s="142"/>
      <c r="V75" s="142"/>
      <c r="W75" s="142"/>
      <c r="X75" s="143"/>
      <c r="Y75" s="222" t="s">
        <v>13</v>
      </c>
      <c r="Z75" s="223"/>
      <c r="AA75" s="252"/>
      <c r="AB75" s="392" t="s">
        <v>14</v>
      </c>
      <c r="AC75" s="392"/>
      <c r="AD75" s="392"/>
      <c r="AE75" s="390"/>
      <c r="AF75" s="391"/>
      <c r="AG75" s="391"/>
      <c r="AH75" s="391"/>
      <c r="AI75" s="390"/>
      <c r="AJ75" s="391"/>
      <c r="AK75" s="391"/>
      <c r="AL75" s="391"/>
      <c r="AM75" s="390"/>
      <c r="AN75" s="391"/>
      <c r="AO75" s="391"/>
      <c r="AP75" s="391"/>
      <c r="AQ75" s="372"/>
      <c r="AR75" s="373"/>
      <c r="AS75" s="373"/>
      <c r="AT75" s="374"/>
      <c r="AU75" s="391"/>
      <c r="AV75" s="391"/>
      <c r="AW75" s="391"/>
      <c r="AX75" s="398"/>
      <c r="AY75">
        <f t="shared" si="1"/>
        <v>0</v>
      </c>
    </row>
    <row r="76" spans="1:51" ht="23.25" hidden="1" customHeight="1" x14ac:dyDescent="0.2">
      <c r="A76" s="464" t="s">
        <v>256</v>
      </c>
      <c r="B76" s="458"/>
      <c r="C76" s="458"/>
      <c r="D76" s="458"/>
      <c r="E76" s="458"/>
      <c r="F76" s="459"/>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thickBot="1" x14ac:dyDescent="0.25">
      <c r="A77" s="349"/>
      <c r="B77" s="320"/>
      <c r="C77" s="320"/>
      <c r="D77" s="320"/>
      <c r="E77" s="320"/>
      <c r="F77" s="321"/>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2">
      <c r="A78" s="314" t="s">
        <v>568</v>
      </c>
      <c r="B78" s="316" t="s">
        <v>569</v>
      </c>
      <c r="C78" s="317"/>
      <c r="D78" s="317"/>
      <c r="E78" s="317"/>
      <c r="F78" s="318"/>
      <c r="G78" s="322" t="s">
        <v>570</v>
      </c>
      <c r="H78" s="322"/>
      <c r="I78" s="322"/>
      <c r="J78" s="322"/>
      <c r="K78" s="322"/>
      <c r="L78" s="322"/>
      <c r="M78" s="322"/>
      <c r="N78" s="322"/>
      <c r="O78" s="322"/>
      <c r="P78" s="322"/>
      <c r="Q78" s="322"/>
      <c r="R78" s="322"/>
      <c r="S78" s="322"/>
      <c r="T78" s="322"/>
      <c r="U78" s="322"/>
      <c r="V78" s="322"/>
      <c r="W78" s="322"/>
      <c r="X78" s="322"/>
      <c r="Y78" s="322"/>
      <c r="Z78" s="322"/>
      <c r="AA78" s="323"/>
      <c r="AB78" s="326" t="s">
        <v>588</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2">
      <c r="A81" s="314"/>
      <c r="B81" s="316"/>
      <c r="C81" s="317"/>
      <c r="D81" s="317"/>
      <c r="E81" s="317"/>
      <c r="F81" s="318"/>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2">
      <c r="A82" s="314"/>
      <c r="B82" s="319"/>
      <c r="C82" s="320"/>
      <c r="D82" s="320"/>
      <c r="E82" s="320"/>
      <c r="F82" s="321"/>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2">
      <c r="A83" s="314"/>
      <c r="B83" s="457" t="s">
        <v>138</v>
      </c>
      <c r="C83" s="458"/>
      <c r="D83" s="458"/>
      <c r="E83" s="458"/>
      <c r="F83" s="459"/>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411</v>
      </c>
      <c r="AF83" s="415"/>
      <c r="AG83" s="415"/>
      <c r="AH83" s="415"/>
      <c r="AI83" s="415" t="s">
        <v>563</v>
      </c>
      <c r="AJ83" s="415"/>
      <c r="AK83" s="415"/>
      <c r="AL83" s="415"/>
      <c r="AM83" s="415" t="s">
        <v>379</v>
      </c>
      <c r="AN83" s="415"/>
      <c r="AO83" s="415"/>
      <c r="AP83" s="415"/>
      <c r="AQ83" s="494" t="s">
        <v>174</v>
      </c>
      <c r="AR83" s="495"/>
      <c r="AS83" s="495"/>
      <c r="AT83" s="496"/>
      <c r="AU83" s="497" t="s">
        <v>128</v>
      </c>
      <c r="AV83" s="497"/>
      <c r="AW83" s="497"/>
      <c r="AX83" s="498"/>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90"/>
      <c r="AD84" s="491"/>
      <c r="AE84" s="415"/>
      <c r="AF84" s="415"/>
      <c r="AG84" s="415"/>
      <c r="AH84" s="415"/>
      <c r="AI84" s="415"/>
      <c r="AJ84" s="415"/>
      <c r="AK84" s="415"/>
      <c r="AL84" s="415"/>
      <c r="AM84" s="415"/>
      <c r="AN84" s="415"/>
      <c r="AO84" s="415"/>
      <c r="AP84" s="415"/>
      <c r="AQ84" s="499"/>
      <c r="AR84" s="438"/>
      <c r="AS84" s="436" t="s">
        <v>175</v>
      </c>
      <c r="AT84" s="437"/>
      <c r="AU84" s="438"/>
      <c r="AV84" s="438"/>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51"/>
      <c r="R85" s="451"/>
      <c r="S85" s="451"/>
      <c r="T85" s="451"/>
      <c r="U85" s="451"/>
      <c r="V85" s="451"/>
      <c r="W85" s="451"/>
      <c r="X85" s="452"/>
      <c r="Y85" s="892" t="s">
        <v>57</v>
      </c>
      <c r="Z85" s="893"/>
      <c r="AA85" s="894"/>
      <c r="AB85" s="389"/>
      <c r="AC85" s="389"/>
      <c r="AD85" s="389"/>
      <c r="AE85" s="390"/>
      <c r="AF85" s="391"/>
      <c r="AG85" s="391"/>
      <c r="AH85" s="391"/>
      <c r="AI85" s="390"/>
      <c r="AJ85" s="391"/>
      <c r="AK85" s="391"/>
      <c r="AL85" s="391"/>
      <c r="AM85" s="390"/>
      <c r="AN85" s="391"/>
      <c r="AO85" s="391"/>
      <c r="AP85" s="391"/>
      <c r="AQ85" s="372"/>
      <c r="AR85" s="373"/>
      <c r="AS85" s="373"/>
      <c r="AT85" s="374"/>
      <c r="AU85" s="391"/>
      <c r="AV85" s="391"/>
      <c r="AW85" s="391"/>
      <c r="AX85" s="398"/>
      <c r="AY85">
        <f t="shared" si="2"/>
        <v>0</v>
      </c>
    </row>
    <row r="86" spans="1:60" ht="23.25" hidden="1" customHeight="1" x14ac:dyDescent="0.2">
      <c r="A86" s="314"/>
      <c r="B86" s="316"/>
      <c r="C86" s="317"/>
      <c r="D86" s="317"/>
      <c r="E86" s="317"/>
      <c r="F86" s="318"/>
      <c r="G86" s="895"/>
      <c r="H86" s="384"/>
      <c r="I86" s="384"/>
      <c r="J86" s="384"/>
      <c r="K86" s="384"/>
      <c r="L86" s="384"/>
      <c r="M86" s="384"/>
      <c r="N86" s="384"/>
      <c r="O86" s="385"/>
      <c r="P86" s="453"/>
      <c r="Q86" s="453"/>
      <c r="R86" s="453"/>
      <c r="S86" s="453"/>
      <c r="T86" s="453"/>
      <c r="U86" s="453"/>
      <c r="V86" s="453"/>
      <c r="W86" s="453"/>
      <c r="X86" s="454"/>
      <c r="Y86" s="896" t="s">
        <v>50</v>
      </c>
      <c r="Z86" s="788"/>
      <c r="AA86" s="789"/>
      <c r="AB86" s="450"/>
      <c r="AC86" s="450"/>
      <c r="AD86" s="450"/>
      <c r="AE86" s="390"/>
      <c r="AF86" s="391"/>
      <c r="AG86" s="391"/>
      <c r="AH86" s="391"/>
      <c r="AI86" s="390"/>
      <c r="AJ86" s="391"/>
      <c r="AK86" s="391"/>
      <c r="AL86" s="391"/>
      <c r="AM86" s="390"/>
      <c r="AN86" s="391"/>
      <c r="AO86" s="391"/>
      <c r="AP86" s="391"/>
      <c r="AQ86" s="372"/>
      <c r="AR86" s="373"/>
      <c r="AS86" s="373"/>
      <c r="AT86" s="374"/>
      <c r="AU86" s="391"/>
      <c r="AV86" s="391"/>
      <c r="AW86" s="391"/>
      <c r="AX86" s="398"/>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5"/>
      <c r="Q87" s="455"/>
      <c r="R87" s="455"/>
      <c r="S87" s="455"/>
      <c r="T87" s="455"/>
      <c r="U87" s="455"/>
      <c r="V87" s="455"/>
      <c r="W87" s="455"/>
      <c r="X87" s="456"/>
      <c r="Y87" s="896" t="s">
        <v>13</v>
      </c>
      <c r="Z87" s="788"/>
      <c r="AA87" s="789"/>
      <c r="AB87" s="897" t="s">
        <v>14</v>
      </c>
      <c r="AC87" s="897"/>
      <c r="AD87" s="897"/>
      <c r="AE87" s="567"/>
      <c r="AF87" s="568"/>
      <c r="AG87" s="568"/>
      <c r="AH87" s="568"/>
      <c r="AI87" s="567"/>
      <c r="AJ87" s="568"/>
      <c r="AK87" s="568"/>
      <c r="AL87" s="568"/>
      <c r="AM87" s="567"/>
      <c r="AN87" s="568"/>
      <c r="AO87" s="568"/>
      <c r="AP87" s="568"/>
      <c r="AQ87" s="372"/>
      <c r="AR87" s="373"/>
      <c r="AS87" s="373"/>
      <c r="AT87" s="374"/>
      <c r="AU87" s="391"/>
      <c r="AV87" s="391"/>
      <c r="AW87" s="391"/>
      <c r="AX87" s="398"/>
      <c r="AY87">
        <f t="shared" si="2"/>
        <v>0</v>
      </c>
      <c r="AZ87" s="10"/>
      <c r="BA87" s="10"/>
      <c r="BB87" s="10"/>
      <c r="BC87" s="10"/>
      <c r="BD87" s="10"/>
      <c r="BE87" s="10"/>
      <c r="BF87" s="10"/>
      <c r="BG87" s="10"/>
      <c r="BH87" s="10"/>
    </row>
    <row r="88" spans="1:60" ht="18.75" hidden="1" customHeight="1" x14ac:dyDescent="0.2">
      <c r="A88" s="314"/>
      <c r="B88" s="457" t="s">
        <v>138</v>
      </c>
      <c r="C88" s="458"/>
      <c r="D88" s="458"/>
      <c r="E88" s="458"/>
      <c r="F88" s="459"/>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411</v>
      </c>
      <c r="AF88" s="415"/>
      <c r="AG88" s="415"/>
      <c r="AH88" s="415"/>
      <c r="AI88" s="415" t="s">
        <v>563</v>
      </c>
      <c r="AJ88" s="415"/>
      <c r="AK88" s="415"/>
      <c r="AL88" s="415"/>
      <c r="AM88" s="415" t="s">
        <v>379</v>
      </c>
      <c r="AN88" s="415"/>
      <c r="AO88" s="415"/>
      <c r="AP88" s="415"/>
      <c r="AQ88" s="494" t="s">
        <v>174</v>
      </c>
      <c r="AR88" s="495"/>
      <c r="AS88" s="495"/>
      <c r="AT88" s="496"/>
      <c r="AU88" s="497" t="s">
        <v>128</v>
      </c>
      <c r="AV88" s="497"/>
      <c r="AW88" s="497"/>
      <c r="AX88" s="498"/>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90"/>
      <c r="AD89" s="491"/>
      <c r="AE89" s="415"/>
      <c r="AF89" s="415"/>
      <c r="AG89" s="415"/>
      <c r="AH89" s="415"/>
      <c r="AI89" s="415"/>
      <c r="AJ89" s="415"/>
      <c r="AK89" s="415"/>
      <c r="AL89" s="415"/>
      <c r="AM89" s="415"/>
      <c r="AN89" s="415"/>
      <c r="AO89" s="415"/>
      <c r="AP89" s="415"/>
      <c r="AQ89" s="499"/>
      <c r="AR89" s="438"/>
      <c r="AS89" s="436" t="s">
        <v>175</v>
      </c>
      <c r="AT89" s="437"/>
      <c r="AU89" s="438"/>
      <c r="AV89" s="438"/>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51"/>
      <c r="R90" s="451"/>
      <c r="S90" s="451"/>
      <c r="T90" s="451"/>
      <c r="U90" s="451"/>
      <c r="V90" s="451"/>
      <c r="W90" s="451"/>
      <c r="X90" s="452"/>
      <c r="Y90" s="892" t="s">
        <v>57</v>
      </c>
      <c r="Z90" s="893"/>
      <c r="AA90" s="894"/>
      <c r="AB90" s="389"/>
      <c r="AC90" s="389"/>
      <c r="AD90" s="389"/>
      <c r="AE90" s="390"/>
      <c r="AF90" s="391"/>
      <c r="AG90" s="391"/>
      <c r="AH90" s="391"/>
      <c r="AI90" s="390"/>
      <c r="AJ90" s="391"/>
      <c r="AK90" s="391"/>
      <c r="AL90" s="391"/>
      <c r="AM90" s="390"/>
      <c r="AN90" s="391"/>
      <c r="AO90" s="391"/>
      <c r="AP90" s="391"/>
      <c r="AQ90" s="372"/>
      <c r="AR90" s="373"/>
      <c r="AS90" s="373"/>
      <c r="AT90" s="374"/>
      <c r="AU90" s="391"/>
      <c r="AV90" s="391"/>
      <c r="AW90" s="391"/>
      <c r="AX90" s="398"/>
      <c r="AY90">
        <f>$AY$88</f>
        <v>0</v>
      </c>
    </row>
    <row r="91" spans="1:60" ht="23.25" hidden="1" customHeight="1" x14ac:dyDescent="0.2">
      <c r="A91" s="314"/>
      <c r="B91" s="316"/>
      <c r="C91" s="317"/>
      <c r="D91" s="317"/>
      <c r="E91" s="317"/>
      <c r="F91" s="318"/>
      <c r="G91" s="895"/>
      <c r="H91" s="384"/>
      <c r="I91" s="384"/>
      <c r="J91" s="384"/>
      <c r="K91" s="384"/>
      <c r="L91" s="384"/>
      <c r="M91" s="384"/>
      <c r="N91" s="384"/>
      <c r="O91" s="385"/>
      <c r="P91" s="453"/>
      <c r="Q91" s="453"/>
      <c r="R91" s="453"/>
      <c r="S91" s="453"/>
      <c r="T91" s="453"/>
      <c r="U91" s="453"/>
      <c r="V91" s="453"/>
      <c r="W91" s="453"/>
      <c r="X91" s="454"/>
      <c r="Y91" s="896" t="s">
        <v>50</v>
      </c>
      <c r="Z91" s="788"/>
      <c r="AA91" s="789"/>
      <c r="AB91" s="450"/>
      <c r="AC91" s="450"/>
      <c r="AD91" s="450"/>
      <c r="AE91" s="390"/>
      <c r="AF91" s="391"/>
      <c r="AG91" s="391"/>
      <c r="AH91" s="391"/>
      <c r="AI91" s="390"/>
      <c r="AJ91" s="391"/>
      <c r="AK91" s="391"/>
      <c r="AL91" s="391"/>
      <c r="AM91" s="390"/>
      <c r="AN91" s="391"/>
      <c r="AO91" s="391"/>
      <c r="AP91" s="391"/>
      <c r="AQ91" s="372"/>
      <c r="AR91" s="373"/>
      <c r="AS91" s="373"/>
      <c r="AT91" s="374"/>
      <c r="AU91" s="391"/>
      <c r="AV91" s="391"/>
      <c r="AW91" s="391"/>
      <c r="AX91" s="398"/>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5"/>
      <c r="Q92" s="455"/>
      <c r="R92" s="455"/>
      <c r="S92" s="455"/>
      <c r="T92" s="455"/>
      <c r="U92" s="455"/>
      <c r="V92" s="455"/>
      <c r="W92" s="455"/>
      <c r="X92" s="456"/>
      <c r="Y92" s="896" t="s">
        <v>13</v>
      </c>
      <c r="Z92" s="788"/>
      <c r="AA92" s="789"/>
      <c r="AB92" s="897" t="s">
        <v>14</v>
      </c>
      <c r="AC92" s="897"/>
      <c r="AD92" s="897"/>
      <c r="AE92" s="567"/>
      <c r="AF92" s="568"/>
      <c r="AG92" s="568"/>
      <c r="AH92" s="568"/>
      <c r="AI92" s="567"/>
      <c r="AJ92" s="568"/>
      <c r="AK92" s="568"/>
      <c r="AL92" s="568"/>
      <c r="AM92" s="567"/>
      <c r="AN92" s="568"/>
      <c r="AO92" s="568"/>
      <c r="AP92" s="568"/>
      <c r="AQ92" s="372"/>
      <c r="AR92" s="373"/>
      <c r="AS92" s="373"/>
      <c r="AT92" s="374"/>
      <c r="AU92" s="391"/>
      <c r="AV92" s="391"/>
      <c r="AW92" s="391"/>
      <c r="AX92" s="398"/>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411</v>
      </c>
      <c r="AF93" s="415"/>
      <c r="AG93" s="415"/>
      <c r="AH93" s="415"/>
      <c r="AI93" s="415" t="s">
        <v>563</v>
      </c>
      <c r="AJ93" s="415"/>
      <c r="AK93" s="415"/>
      <c r="AL93" s="415"/>
      <c r="AM93" s="415" t="s">
        <v>379</v>
      </c>
      <c r="AN93" s="415"/>
      <c r="AO93" s="415"/>
      <c r="AP93" s="415"/>
      <c r="AQ93" s="494" t="s">
        <v>174</v>
      </c>
      <c r="AR93" s="495"/>
      <c r="AS93" s="495"/>
      <c r="AT93" s="496"/>
      <c r="AU93" s="497" t="s">
        <v>128</v>
      </c>
      <c r="AV93" s="497"/>
      <c r="AW93" s="497"/>
      <c r="AX93" s="498"/>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90"/>
      <c r="AD94" s="491"/>
      <c r="AE94" s="415"/>
      <c r="AF94" s="415"/>
      <c r="AG94" s="415"/>
      <c r="AH94" s="415"/>
      <c r="AI94" s="415"/>
      <c r="AJ94" s="415"/>
      <c r="AK94" s="415"/>
      <c r="AL94" s="415"/>
      <c r="AM94" s="415"/>
      <c r="AN94" s="415"/>
      <c r="AO94" s="415"/>
      <c r="AP94" s="415"/>
      <c r="AQ94" s="499"/>
      <c r="AR94" s="438"/>
      <c r="AS94" s="436" t="s">
        <v>175</v>
      </c>
      <c r="AT94" s="437"/>
      <c r="AU94" s="438"/>
      <c r="AV94" s="438"/>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51"/>
      <c r="R95" s="451"/>
      <c r="S95" s="451"/>
      <c r="T95" s="451"/>
      <c r="U95" s="451"/>
      <c r="V95" s="451"/>
      <c r="W95" s="451"/>
      <c r="X95" s="452"/>
      <c r="Y95" s="892" t="s">
        <v>57</v>
      </c>
      <c r="Z95" s="893"/>
      <c r="AA95" s="894"/>
      <c r="AB95" s="389"/>
      <c r="AC95" s="389"/>
      <c r="AD95" s="389"/>
      <c r="AE95" s="390"/>
      <c r="AF95" s="391"/>
      <c r="AG95" s="391"/>
      <c r="AH95" s="391"/>
      <c r="AI95" s="390"/>
      <c r="AJ95" s="391"/>
      <c r="AK95" s="391"/>
      <c r="AL95" s="391"/>
      <c r="AM95" s="390"/>
      <c r="AN95" s="391"/>
      <c r="AO95" s="391"/>
      <c r="AP95" s="391"/>
      <c r="AQ95" s="372"/>
      <c r="AR95" s="373"/>
      <c r="AS95" s="373"/>
      <c r="AT95" s="374"/>
      <c r="AU95" s="391"/>
      <c r="AV95" s="391"/>
      <c r="AW95" s="391"/>
      <c r="AX95" s="398"/>
      <c r="AY95">
        <f>$AY$93</f>
        <v>0</v>
      </c>
    </row>
    <row r="96" spans="1:60" ht="23.25" hidden="1" customHeight="1" x14ac:dyDescent="0.2">
      <c r="A96" s="314"/>
      <c r="B96" s="316"/>
      <c r="C96" s="317"/>
      <c r="D96" s="317"/>
      <c r="E96" s="317"/>
      <c r="F96" s="318"/>
      <c r="G96" s="895"/>
      <c r="H96" s="384"/>
      <c r="I96" s="384"/>
      <c r="J96" s="384"/>
      <c r="K96" s="384"/>
      <c r="L96" s="384"/>
      <c r="M96" s="384"/>
      <c r="N96" s="384"/>
      <c r="O96" s="385"/>
      <c r="P96" s="453"/>
      <c r="Q96" s="453"/>
      <c r="R96" s="453"/>
      <c r="S96" s="453"/>
      <c r="T96" s="453"/>
      <c r="U96" s="453"/>
      <c r="V96" s="453"/>
      <c r="W96" s="453"/>
      <c r="X96" s="454"/>
      <c r="Y96" s="896" t="s">
        <v>50</v>
      </c>
      <c r="Z96" s="788"/>
      <c r="AA96" s="789"/>
      <c r="AB96" s="450"/>
      <c r="AC96" s="450"/>
      <c r="AD96" s="450"/>
      <c r="AE96" s="390"/>
      <c r="AF96" s="391"/>
      <c r="AG96" s="391"/>
      <c r="AH96" s="391"/>
      <c r="AI96" s="390"/>
      <c r="AJ96" s="391"/>
      <c r="AK96" s="391"/>
      <c r="AL96" s="391"/>
      <c r="AM96" s="390"/>
      <c r="AN96" s="391"/>
      <c r="AO96" s="391"/>
      <c r="AP96" s="391"/>
      <c r="AQ96" s="372"/>
      <c r="AR96" s="373"/>
      <c r="AS96" s="373"/>
      <c r="AT96" s="374"/>
      <c r="AU96" s="391"/>
      <c r="AV96" s="391"/>
      <c r="AW96" s="391"/>
      <c r="AX96" s="398"/>
      <c r="AY96">
        <f>$AY$93</f>
        <v>0</v>
      </c>
      <c r="AZ96" s="10"/>
      <c r="BA96" s="10"/>
      <c r="BB96" s="10"/>
      <c r="BC96" s="10"/>
    </row>
    <row r="97" spans="1:60" ht="23.25" hidden="1" customHeight="1" thickBot="1" x14ac:dyDescent="0.25">
      <c r="A97" s="315"/>
      <c r="B97" s="885"/>
      <c r="C97" s="886"/>
      <c r="D97" s="886"/>
      <c r="E97" s="886"/>
      <c r="F97" s="887"/>
      <c r="G97" s="141"/>
      <c r="H97" s="142"/>
      <c r="I97" s="142"/>
      <c r="J97" s="142"/>
      <c r="K97" s="142"/>
      <c r="L97" s="142"/>
      <c r="M97" s="142"/>
      <c r="N97" s="142"/>
      <c r="O97" s="143"/>
      <c r="P97" s="455"/>
      <c r="Q97" s="455"/>
      <c r="R97" s="455"/>
      <c r="S97" s="455"/>
      <c r="T97" s="455"/>
      <c r="U97" s="455"/>
      <c r="V97" s="455"/>
      <c r="W97" s="455"/>
      <c r="X97" s="456"/>
      <c r="Y97" s="896" t="s">
        <v>13</v>
      </c>
      <c r="Z97" s="788"/>
      <c r="AA97" s="789"/>
      <c r="AB97" s="897" t="s">
        <v>14</v>
      </c>
      <c r="AC97" s="897"/>
      <c r="AD97" s="897"/>
      <c r="AE97" s="567"/>
      <c r="AF97" s="568"/>
      <c r="AG97" s="568"/>
      <c r="AH97" s="568"/>
      <c r="AI97" s="567"/>
      <c r="AJ97" s="568"/>
      <c r="AK97" s="568"/>
      <c r="AL97" s="568"/>
      <c r="AM97" s="567"/>
      <c r="AN97" s="568"/>
      <c r="AO97" s="568"/>
      <c r="AP97" s="568"/>
      <c r="AQ97" s="372"/>
      <c r="AR97" s="373"/>
      <c r="AS97" s="373"/>
      <c r="AT97" s="374"/>
      <c r="AU97" s="391"/>
      <c r="AV97" s="391"/>
      <c r="AW97" s="391"/>
      <c r="AX97" s="398"/>
      <c r="AY97">
        <f>$AY$93</f>
        <v>0</v>
      </c>
      <c r="AZ97" s="10"/>
      <c r="BA97" s="10"/>
      <c r="BB97" s="10"/>
      <c r="BC97" s="10"/>
      <c r="BD97" s="10"/>
      <c r="BE97" s="10"/>
      <c r="BF97" s="10"/>
      <c r="BG97" s="10"/>
      <c r="BH97" s="10"/>
    </row>
    <row r="98" spans="1:60" ht="47.25" hidden="1" customHeight="1" x14ac:dyDescent="0.2">
      <c r="A98" s="308" t="s">
        <v>574</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575</v>
      </c>
      <c r="B99" s="317"/>
      <c r="C99" s="317"/>
      <c r="D99" s="317"/>
      <c r="E99" s="317"/>
      <c r="F99" s="318"/>
      <c r="G99" s="350" t="s">
        <v>567</v>
      </c>
      <c r="H99" s="351"/>
      <c r="I99" s="351"/>
      <c r="J99" s="351"/>
      <c r="K99" s="351"/>
      <c r="L99" s="351"/>
      <c r="M99" s="351"/>
      <c r="N99" s="351"/>
      <c r="O99" s="351"/>
      <c r="P99" s="352" t="s">
        <v>566</v>
      </c>
      <c r="Q99" s="351"/>
      <c r="R99" s="351"/>
      <c r="S99" s="351"/>
      <c r="T99" s="351"/>
      <c r="U99" s="351"/>
      <c r="V99" s="351"/>
      <c r="W99" s="351"/>
      <c r="X99" s="353"/>
      <c r="Y99" s="354"/>
      <c r="Z99" s="355"/>
      <c r="AA99" s="356"/>
      <c r="AB99" s="401" t="s">
        <v>11</v>
      </c>
      <c r="AC99" s="401"/>
      <c r="AD99" s="401"/>
      <c r="AE99" s="415" t="s">
        <v>411</v>
      </c>
      <c r="AF99" s="415"/>
      <c r="AG99" s="415"/>
      <c r="AH99" s="415"/>
      <c r="AI99" s="415" t="s">
        <v>563</v>
      </c>
      <c r="AJ99" s="415"/>
      <c r="AK99" s="415"/>
      <c r="AL99" s="415"/>
      <c r="AM99" s="415" t="s">
        <v>379</v>
      </c>
      <c r="AN99" s="415"/>
      <c r="AO99" s="415"/>
      <c r="AP99" s="415"/>
      <c r="AQ99" s="410" t="s">
        <v>410</v>
      </c>
      <c r="AR99" s="411"/>
      <c r="AS99" s="411"/>
      <c r="AT99" s="412"/>
      <c r="AU99" s="410" t="s">
        <v>586</v>
      </c>
      <c r="AV99" s="411"/>
      <c r="AW99" s="411"/>
      <c r="AX99" s="413"/>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2">
      <c r="A102" s="464" t="s">
        <v>576</v>
      </c>
      <c r="B102" s="341"/>
      <c r="C102" s="341"/>
      <c r="D102" s="341"/>
      <c r="E102" s="341"/>
      <c r="F102" s="465"/>
      <c r="G102" s="223" t="s">
        <v>577</v>
      </c>
      <c r="H102" s="223"/>
      <c r="I102" s="223"/>
      <c r="J102" s="223"/>
      <c r="K102" s="223"/>
      <c r="L102" s="223"/>
      <c r="M102" s="223"/>
      <c r="N102" s="223"/>
      <c r="O102" s="223"/>
      <c r="P102" s="223"/>
      <c r="Q102" s="223"/>
      <c r="R102" s="223"/>
      <c r="S102" s="223"/>
      <c r="T102" s="223"/>
      <c r="U102" s="223"/>
      <c r="V102" s="223"/>
      <c r="W102" s="223"/>
      <c r="X102" s="252"/>
      <c r="Y102" s="447"/>
      <c r="Z102" s="448"/>
      <c r="AA102" s="449"/>
      <c r="AB102" s="222" t="s">
        <v>11</v>
      </c>
      <c r="AC102" s="223"/>
      <c r="AD102" s="252"/>
      <c r="AE102" s="415" t="s">
        <v>411</v>
      </c>
      <c r="AF102" s="415"/>
      <c r="AG102" s="415"/>
      <c r="AH102" s="415"/>
      <c r="AI102" s="415" t="s">
        <v>563</v>
      </c>
      <c r="AJ102" s="415"/>
      <c r="AK102" s="415"/>
      <c r="AL102" s="415"/>
      <c r="AM102" s="415" t="s">
        <v>379</v>
      </c>
      <c r="AN102" s="415"/>
      <c r="AO102" s="415"/>
      <c r="AP102" s="415"/>
      <c r="AQ102" s="416" t="s">
        <v>587</v>
      </c>
      <c r="AR102" s="417"/>
      <c r="AS102" s="417"/>
      <c r="AT102" s="417"/>
      <c r="AU102" s="417"/>
      <c r="AV102" s="417"/>
      <c r="AW102" s="417"/>
      <c r="AX102" s="418"/>
      <c r="AY102">
        <f>IF(SUBSTITUTE(SUBSTITUTE($G$103,"／",""),"　","")="",0,1)</f>
        <v>0</v>
      </c>
    </row>
    <row r="103" spans="1:60" ht="23.25" hidden="1" customHeight="1" x14ac:dyDescent="0.2">
      <c r="A103" s="466"/>
      <c r="B103" s="322"/>
      <c r="C103" s="322"/>
      <c r="D103" s="322"/>
      <c r="E103" s="322"/>
      <c r="F103" s="467"/>
      <c r="G103" s="393" t="s">
        <v>623</v>
      </c>
      <c r="H103" s="394"/>
      <c r="I103" s="394"/>
      <c r="J103" s="394"/>
      <c r="K103" s="394"/>
      <c r="L103" s="394"/>
      <c r="M103" s="394"/>
      <c r="N103" s="394"/>
      <c r="O103" s="394"/>
      <c r="P103" s="394"/>
      <c r="Q103" s="394"/>
      <c r="R103" s="394"/>
      <c r="S103" s="394"/>
      <c r="T103" s="394"/>
      <c r="U103" s="394"/>
      <c r="V103" s="394"/>
      <c r="W103" s="394"/>
      <c r="X103" s="394"/>
      <c r="Y103" s="419" t="s">
        <v>576</v>
      </c>
      <c r="Z103" s="420"/>
      <c r="AA103" s="421"/>
      <c r="AB103" s="422"/>
      <c r="AC103" s="423"/>
      <c r="AD103" s="424"/>
      <c r="AE103" s="397"/>
      <c r="AF103" s="397"/>
      <c r="AG103" s="397"/>
      <c r="AH103" s="397"/>
      <c r="AI103" s="397"/>
      <c r="AJ103" s="397"/>
      <c r="AK103" s="397"/>
      <c r="AL103" s="397"/>
      <c r="AM103" s="397"/>
      <c r="AN103" s="397"/>
      <c r="AO103" s="397"/>
      <c r="AP103" s="397"/>
      <c r="AQ103" s="390"/>
      <c r="AR103" s="391"/>
      <c r="AS103" s="391"/>
      <c r="AT103" s="391"/>
      <c r="AU103" s="391"/>
      <c r="AV103" s="391"/>
      <c r="AW103" s="391"/>
      <c r="AX103" s="398"/>
      <c r="AY103">
        <f>$AY$102</f>
        <v>0</v>
      </c>
    </row>
    <row r="104" spans="1:60" ht="46.5" hidden="1" customHeight="1" x14ac:dyDescent="0.2">
      <c r="A104" s="468"/>
      <c r="B104" s="324"/>
      <c r="C104" s="324"/>
      <c r="D104" s="324"/>
      <c r="E104" s="324"/>
      <c r="F104" s="469"/>
      <c r="G104" s="395"/>
      <c r="H104" s="396"/>
      <c r="I104" s="396"/>
      <c r="J104" s="396"/>
      <c r="K104" s="396"/>
      <c r="L104" s="396"/>
      <c r="M104" s="396"/>
      <c r="N104" s="396"/>
      <c r="O104" s="396"/>
      <c r="P104" s="396"/>
      <c r="Q104" s="396"/>
      <c r="R104" s="396"/>
      <c r="S104" s="396"/>
      <c r="T104" s="396"/>
      <c r="U104" s="396"/>
      <c r="V104" s="396"/>
      <c r="W104" s="396"/>
      <c r="X104" s="396"/>
      <c r="Y104" s="386" t="s">
        <v>578</v>
      </c>
      <c r="Z104" s="399"/>
      <c r="AA104" s="400"/>
      <c r="AB104" s="425" t="s">
        <v>622</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63"/>
      <c r="AY104">
        <f>$AY$102</f>
        <v>0</v>
      </c>
    </row>
    <row r="105" spans="1:60" ht="18.75" hidden="1" customHeight="1" x14ac:dyDescent="0.2">
      <c r="A105" s="506" t="s">
        <v>232</v>
      </c>
      <c r="B105" s="507"/>
      <c r="C105" s="507"/>
      <c r="D105" s="507"/>
      <c r="E105" s="507"/>
      <c r="F105" s="508"/>
      <c r="G105" s="480" t="s">
        <v>139</v>
      </c>
      <c r="H105" s="322"/>
      <c r="I105" s="322"/>
      <c r="J105" s="322"/>
      <c r="K105" s="322"/>
      <c r="L105" s="322"/>
      <c r="M105" s="322"/>
      <c r="N105" s="322"/>
      <c r="O105" s="323"/>
      <c r="P105" s="326" t="s">
        <v>55</v>
      </c>
      <c r="Q105" s="322"/>
      <c r="R105" s="322"/>
      <c r="S105" s="322"/>
      <c r="T105" s="322"/>
      <c r="U105" s="322"/>
      <c r="V105" s="322"/>
      <c r="W105" s="322"/>
      <c r="X105" s="323"/>
      <c r="Y105" s="481"/>
      <c r="Z105" s="482"/>
      <c r="AA105" s="483"/>
      <c r="AB105" s="487" t="s">
        <v>11</v>
      </c>
      <c r="AC105" s="488"/>
      <c r="AD105" s="489"/>
      <c r="AE105" s="415" t="s">
        <v>411</v>
      </c>
      <c r="AF105" s="415"/>
      <c r="AG105" s="415"/>
      <c r="AH105" s="415"/>
      <c r="AI105" s="415" t="s">
        <v>563</v>
      </c>
      <c r="AJ105" s="415"/>
      <c r="AK105" s="415"/>
      <c r="AL105" s="415"/>
      <c r="AM105" s="415" t="s">
        <v>379</v>
      </c>
      <c r="AN105" s="415"/>
      <c r="AO105" s="415"/>
      <c r="AP105" s="415"/>
      <c r="AQ105" s="460" t="s">
        <v>174</v>
      </c>
      <c r="AR105" s="461"/>
      <c r="AS105" s="461"/>
      <c r="AT105" s="462"/>
      <c r="AU105" s="322" t="s">
        <v>128</v>
      </c>
      <c r="AV105" s="322"/>
      <c r="AW105" s="322"/>
      <c r="AX105" s="327"/>
      <c r="AY105">
        <f>COUNTA($G$107)</f>
        <v>0</v>
      </c>
    </row>
    <row r="106" spans="1:60" ht="18.75" hidden="1" customHeight="1" x14ac:dyDescent="0.2">
      <c r="A106" s="509"/>
      <c r="B106" s="510"/>
      <c r="C106" s="510"/>
      <c r="D106" s="510"/>
      <c r="E106" s="510"/>
      <c r="F106" s="511"/>
      <c r="G106" s="343"/>
      <c r="H106" s="324"/>
      <c r="I106" s="324"/>
      <c r="J106" s="324"/>
      <c r="K106" s="324"/>
      <c r="L106" s="324"/>
      <c r="M106" s="324"/>
      <c r="N106" s="324"/>
      <c r="O106" s="325"/>
      <c r="P106" s="328"/>
      <c r="Q106" s="324"/>
      <c r="R106" s="324"/>
      <c r="S106" s="324"/>
      <c r="T106" s="324"/>
      <c r="U106" s="324"/>
      <c r="V106" s="324"/>
      <c r="W106" s="324"/>
      <c r="X106" s="325"/>
      <c r="Y106" s="484"/>
      <c r="Z106" s="485"/>
      <c r="AA106" s="486"/>
      <c r="AB106" s="402"/>
      <c r="AC106" s="490"/>
      <c r="AD106" s="491"/>
      <c r="AE106" s="415"/>
      <c r="AF106" s="415"/>
      <c r="AG106" s="415"/>
      <c r="AH106" s="415"/>
      <c r="AI106" s="415"/>
      <c r="AJ106" s="415"/>
      <c r="AK106" s="415"/>
      <c r="AL106" s="415"/>
      <c r="AM106" s="415"/>
      <c r="AN106" s="415"/>
      <c r="AO106" s="415"/>
      <c r="AP106" s="415"/>
      <c r="AQ106" s="434"/>
      <c r="AR106" s="435"/>
      <c r="AS106" s="436" t="s">
        <v>175</v>
      </c>
      <c r="AT106" s="437"/>
      <c r="AU106" s="438"/>
      <c r="AV106" s="438"/>
      <c r="AW106" s="324" t="s">
        <v>166</v>
      </c>
      <c r="AX106" s="329"/>
      <c r="AY106">
        <f t="shared" ref="AY106:AY111" si="3">$AY$105</f>
        <v>0</v>
      </c>
    </row>
    <row r="107" spans="1:60" ht="23.25" hidden="1" customHeight="1" x14ac:dyDescent="0.2">
      <c r="A107" s="512"/>
      <c r="B107" s="510"/>
      <c r="C107" s="510"/>
      <c r="D107" s="510"/>
      <c r="E107" s="510"/>
      <c r="F107" s="511"/>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90"/>
      <c r="AF107" s="391"/>
      <c r="AG107" s="391"/>
      <c r="AH107" s="391"/>
      <c r="AI107" s="390"/>
      <c r="AJ107" s="391"/>
      <c r="AK107" s="391"/>
      <c r="AL107" s="391"/>
      <c r="AM107" s="390"/>
      <c r="AN107" s="391"/>
      <c r="AO107" s="391"/>
      <c r="AP107" s="391"/>
      <c r="AQ107" s="372"/>
      <c r="AR107" s="373"/>
      <c r="AS107" s="373"/>
      <c r="AT107" s="374"/>
      <c r="AU107" s="391"/>
      <c r="AV107" s="391"/>
      <c r="AW107" s="391"/>
      <c r="AX107" s="398"/>
      <c r="AY107">
        <f t="shared" si="3"/>
        <v>0</v>
      </c>
    </row>
    <row r="108" spans="1:60" ht="23.25" hidden="1" customHeight="1" x14ac:dyDescent="0.2">
      <c r="A108" s="513"/>
      <c r="B108" s="514"/>
      <c r="C108" s="514"/>
      <c r="D108" s="514"/>
      <c r="E108" s="514"/>
      <c r="F108" s="515"/>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50"/>
      <c r="AC108" s="450"/>
      <c r="AD108" s="450"/>
      <c r="AE108" s="390"/>
      <c r="AF108" s="391"/>
      <c r="AG108" s="391"/>
      <c r="AH108" s="391"/>
      <c r="AI108" s="390"/>
      <c r="AJ108" s="391"/>
      <c r="AK108" s="391"/>
      <c r="AL108" s="391"/>
      <c r="AM108" s="390"/>
      <c r="AN108" s="391"/>
      <c r="AO108" s="391"/>
      <c r="AP108" s="391"/>
      <c r="AQ108" s="372"/>
      <c r="AR108" s="373"/>
      <c r="AS108" s="373"/>
      <c r="AT108" s="374"/>
      <c r="AU108" s="391"/>
      <c r="AV108" s="391"/>
      <c r="AW108" s="391"/>
      <c r="AX108" s="398"/>
      <c r="AY108">
        <f t="shared" si="3"/>
        <v>0</v>
      </c>
    </row>
    <row r="109" spans="1:60" ht="23.25" hidden="1" customHeight="1" x14ac:dyDescent="0.2">
      <c r="A109" s="512"/>
      <c r="B109" s="510"/>
      <c r="C109" s="510"/>
      <c r="D109" s="510"/>
      <c r="E109" s="510"/>
      <c r="F109" s="511"/>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2" t="s">
        <v>14</v>
      </c>
      <c r="AC109" s="392"/>
      <c r="AD109" s="392"/>
      <c r="AE109" s="390"/>
      <c r="AF109" s="391"/>
      <c r="AG109" s="391"/>
      <c r="AH109" s="391"/>
      <c r="AI109" s="390"/>
      <c r="AJ109" s="391"/>
      <c r="AK109" s="391"/>
      <c r="AL109" s="391"/>
      <c r="AM109" s="390"/>
      <c r="AN109" s="391"/>
      <c r="AO109" s="391"/>
      <c r="AP109" s="391"/>
      <c r="AQ109" s="372"/>
      <c r="AR109" s="373"/>
      <c r="AS109" s="373"/>
      <c r="AT109" s="374"/>
      <c r="AU109" s="391"/>
      <c r="AV109" s="391"/>
      <c r="AW109" s="391"/>
      <c r="AX109" s="398"/>
      <c r="AY109">
        <f t="shared" si="3"/>
        <v>0</v>
      </c>
    </row>
    <row r="110" spans="1:60" ht="23.25" hidden="1" customHeight="1" x14ac:dyDescent="0.2">
      <c r="A110" s="464" t="s">
        <v>256</v>
      </c>
      <c r="B110" s="458"/>
      <c r="C110" s="458"/>
      <c r="D110" s="458"/>
      <c r="E110" s="458"/>
      <c r="F110" s="459"/>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thickBot="1" x14ac:dyDescent="0.25">
      <c r="A111" s="349"/>
      <c r="B111" s="320"/>
      <c r="C111" s="320"/>
      <c r="D111" s="320"/>
      <c r="E111" s="320"/>
      <c r="F111" s="321"/>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2">
      <c r="A112" s="314" t="s">
        <v>568</v>
      </c>
      <c r="B112" s="316" t="s">
        <v>569</v>
      </c>
      <c r="C112" s="317"/>
      <c r="D112" s="317"/>
      <c r="E112" s="317"/>
      <c r="F112" s="318"/>
      <c r="G112" s="322" t="s">
        <v>570</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588</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2">
      <c r="A115" s="314"/>
      <c r="B115" s="316"/>
      <c r="C115" s="317"/>
      <c r="D115" s="317"/>
      <c r="E115" s="317"/>
      <c r="F115" s="318"/>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2">
      <c r="A116" s="314"/>
      <c r="B116" s="319"/>
      <c r="C116" s="320"/>
      <c r="D116" s="320"/>
      <c r="E116" s="320"/>
      <c r="F116" s="321"/>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2">
      <c r="A117" s="314"/>
      <c r="B117" s="457" t="s">
        <v>138</v>
      </c>
      <c r="C117" s="458"/>
      <c r="D117" s="458"/>
      <c r="E117" s="458"/>
      <c r="F117" s="459"/>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411</v>
      </c>
      <c r="AF117" s="415"/>
      <c r="AG117" s="415"/>
      <c r="AH117" s="415"/>
      <c r="AI117" s="415" t="s">
        <v>563</v>
      </c>
      <c r="AJ117" s="415"/>
      <c r="AK117" s="415"/>
      <c r="AL117" s="415"/>
      <c r="AM117" s="415" t="s">
        <v>379</v>
      </c>
      <c r="AN117" s="415"/>
      <c r="AO117" s="415"/>
      <c r="AP117" s="415"/>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90"/>
      <c r="AD118" s="491"/>
      <c r="AE118" s="415"/>
      <c r="AF118" s="415"/>
      <c r="AG118" s="415"/>
      <c r="AH118" s="415"/>
      <c r="AI118" s="415"/>
      <c r="AJ118" s="415"/>
      <c r="AK118" s="415"/>
      <c r="AL118" s="415"/>
      <c r="AM118" s="415"/>
      <c r="AN118" s="415"/>
      <c r="AO118" s="415"/>
      <c r="AP118" s="415"/>
      <c r="AQ118" s="499"/>
      <c r="AR118" s="438"/>
      <c r="AS118" s="436" t="s">
        <v>175</v>
      </c>
      <c r="AT118" s="437"/>
      <c r="AU118" s="438"/>
      <c r="AV118" s="438"/>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51"/>
      <c r="R119" s="451"/>
      <c r="S119" s="451"/>
      <c r="T119" s="451"/>
      <c r="U119" s="451"/>
      <c r="V119" s="451"/>
      <c r="W119" s="451"/>
      <c r="X119" s="452"/>
      <c r="Y119" s="892" t="s">
        <v>57</v>
      </c>
      <c r="Z119" s="893"/>
      <c r="AA119" s="894"/>
      <c r="AB119" s="389"/>
      <c r="AC119" s="389"/>
      <c r="AD119" s="389"/>
      <c r="AE119" s="390"/>
      <c r="AF119" s="391"/>
      <c r="AG119" s="391"/>
      <c r="AH119" s="391"/>
      <c r="AI119" s="390"/>
      <c r="AJ119" s="391"/>
      <c r="AK119" s="391"/>
      <c r="AL119" s="391"/>
      <c r="AM119" s="390"/>
      <c r="AN119" s="391"/>
      <c r="AO119" s="391"/>
      <c r="AP119" s="391"/>
      <c r="AQ119" s="372"/>
      <c r="AR119" s="373"/>
      <c r="AS119" s="373"/>
      <c r="AT119" s="374"/>
      <c r="AU119" s="391"/>
      <c r="AV119" s="391"/>
      <c r="AW119" s="391"/>
      <c r="AX119" s="398"/>
      <c r="AY119">
        <f t="shared" si="4"/>
        <v>0</v>
      </c>
    </row>
    <row r="120" spans="1:60" ht="23.25" hidden="1" customHeight="1" x14ac:dyDescent="0.2">
      <c r="A120" s="314"/>
      <c r="B120" s="316"/>
      <c r="C120" s="317"/>
      <c r="D120" s="317"/>
      <c r="E120" s="317"/>
      <c r="F120" s="318"/>
      <c r="G120" s="895"/>
      <c r="H120" s="384"/>
      <c r="I120" s="384"/>
      <c r="J120" s="384"/>
      <c r="K120" s="384"/>
      <c r="L120" s="384"/>
      <c r="M120" s="384"/>
      <c r="N120" s="384"/>
      <c r="O120" s="385"/>
      <c r="P120" s="453"/>
      <c r="Q120" s="453"/>
      <c r="R120" s="453"/>
      <c r="S120" s="453"/>
      <c r="T120" s="453"/>
      <c r="U120" s="453"/>
      <c r="V120" s="453"/>
      <c r="W120" s="453"/>
      <c r="X120" s="454"/>
      <c r="Y120" s="896" t="s">
        <v>50</v>
      </c>
      <c r="Z120" s="788"/>
      <c r="AA120" s="789"/>
      <c r="AB120" s="450"/>
      <c r="AC120" s="450"/>
      <c r="AD120" s="450"/>
      <c r="AE120" s="390"/>
      <c r="AF120" s="391"/>
      <c r="AG120" s="391"/>
      <c r="AH120" s="391"/>
      <c r="AI120" s="390"/>
      <c r="AJ120" s="391"/>
      <c r="AK120" s="391"/>
      <c r="AL120" s="391"/>
      <c r="AM120" s="390"/>
      <c r="AN120" s="391"/>
      <c r="AO120" s="391"/>
      <c r="AP120" s="391"/>
      <c r="AQ120" s="372"/>
      <c r="AR120" s="373"/>
      <c r="AS120" s="373"/>
      <c r="AT120" s="374"/>
      <c r="AU120" s="391"/>
      <c r="AV120" s="391"/>
      <c r="AW120" s="391"/>
      <c r="AX120" s="398"/>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5"/>
      <c r="Q121" s="455"/>
      <c r="R121" s="455"/>
      <c r="S121" s="455"/>
      <c r="T121" s="455"/>
      <c r="U121" s="455"/>
      <c r="V121" s="455"/>
      <c r="W121" s="455"/>
      <c r="X121" s="456"/>
      <c r="Y121" s="896" t="s">
        <v>13</v>
      </c>
      <c r="Z121" s="788"/>
      <c r="AA121" s="789"/>
      <c r="AB121" s="897" t="s">
        <v>14</v>
      </c>
      <c r="AC121" s="897"/>
      <c r="AD121" s="897"/>
      <c r="AE121" s="567"/>
      <c r="AF121" s="568"/>
      <c r="AG121" s="568"/>
      <c r="AH121" s="568"/>
      <c r="AI121" s="567"/>
      <c r="AJ121" s="568"/>
      <c r="AK121" s="568"/>
      <c r="AL121" s="568"/>
      <c r="AM121" s="567"/>
      <c r="AN121" s="568"/>
      <c r="AO121" s="568"/>
      <c r="AP121" s="568"/>
      <c r="AQ121" s="372"/>
      <c r="AR121" s="373"/>
      <c r="AS121" s="373"/>
      <c r="AT121" s="374"/>
      <c r="AU121" s="391"/>
      <c r="AV121" s="391"/>
      <c r="AW121" s="391"/>
      <c r="AX121" s="398"/>
      <c r="AY121">
        <f t="shared" si="4"/>
        <v>0</v>
      </c>
      <c r="AZ121" s="10"/>
      <c r="BA121" s="10"/>
      <c r="BB121" s="10"/>
      <c r="BC121" s="10"/>
      <c r="BD121" s="10"/>
      <c r="BE121" s="10"/>
      <c r="BF121" s="10"/>
      <c r="BG121" s="10"/>
      <c r="BH121" s="10"/>
    </row>
    <row r="122" spans="1:60" ht="18.75" hidden="1" customHeight="1" x14ac:dyDescent="0.2">
      <c r="A122" s="314"/>
      <c r="B122" s="457" t="s">
        <v>138</v>
      </c>
      <c r="C122" s="458"/>
      <c r="D122" s="458"/>
      <c r="E122" s="458"/>
      <c r="F122" s="459"/>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411</v>
      </c>
      <c r="AF122" s="415"/>
      <c r="AG122" s="415"/>
      <c r="AH122" s="415"/>
      <c r="AI122" s="415" t="s">
        <v>563</v>
      </c>
      <c r="AJ122" s="415"/>
      <c r="AK122" s="415"/>
      <c r="AL122" s="415"/>
      <c r="AM122" s="415" t="s">
        <v>379</v>
      </c>
      <c r="AN122" s="415"/>
      <c r="AO122" s="415"/>
      <c r="AP122" s="415"/>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90"/>
      <c r="AD123" s="491"/>
      <c r="AE123" s="415"/>
      <c r="AF123" s="415"/>
      <c r="AG123" s="415"/>
      <c r="AH123" s="415"/>
      <c r="AI123" s="415"/>
      <c r="AJ123" s="415"/>
      <c r="AK123" s="415"/>
      <c r="AL123" s="415"/>
      <c r="AM123" s="415"/>
      <c r="AN123" s="415"/>
      <c r="AO123" s="415"/>
      <c r="AP123" s="415"/>
      <c r="AQ123" s="499"/>
      <c r="AR123" s="438"/>
      <c r="AS123" s="436" t="s">
        <v>175</v>
      </c>
      <c r="AT123" s="437"/>
      <c r="AU123" s="438"/>
      <c r="AV123" s="438"/>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51"/>
      <c r="R124" s="451"/>
      <c r="S124" s="451"/>
      <c r="T124" s="451"/>
      <c r="U124" s="451"/>
      <c r="V124" s="451"/>
      <c r="W124" s="451"/>
      <c r="X124" s="452"/>
      <c r="Y124" s="892" t="s">
        <v>57</v>
      </c>
      <c r="Z124" s="893"/>
      <c r="AA124" s="894"/>
      <c r="AB124" s="389"/>
      <c r="AC124" s="389"/>
      <c r="AD124" s="389"/>
      <c r="AE124" s="390"/>
      <c r="AF124" s="391"/>
      <c r="AG124" s="391"/>
      <c r="AH124" s="391"/>
      <c r="AI124" s="390"/>
      <c r="AJ124" s="391"/>
      <c r="AK124" s="391"/>
      <c r="AL124" s="391"/>
      <c r="AM124" s="390"/>
      <c r="AN124" s="391"/>
      <c r="AO124" s="391"/>
      <c r="AP124" s="391"/>
      <c r="AQ124" s="372"/>
      <c r="AR124" s="373"/>
      <c r="AS124" s="373"/>
      <c r="AT124" s="374"/>
      <c r="AU124" s="391"/>
      <c r="AV124" s="391"/>
      <c r="AW124" s="391"/>
      <c r="AX124" s="398"/>
      <c r="AY124">
        <f>$AY$122</f>
        <v>0</v>
      </c>
    </row>
    <row r="125" spans="1:60" ht="23.25" hidden="1" customHeight="1" x14ac:dyDescent="0.2">
      <c r="A125" s="314"/>
      <c r="B125" s="316"/>
      <c r="C125" s="317"/>
      <c r="D125" s="317"/>
      <c r="E125" s="317"/>
      <c r="F125" s="318"/>
      <c r="G125" s="895"/>
      <c r="H125" s="384"/>
      <c r="I125" s="384"/>
      <c r="J125" s="384"/>
      <c r="K125" s="384"/>
      <c r="L125" s="384"/>
      <c r="M125" s="384"/>
      <c r="N125" s="384"/>
      <c r="O125" s="385"/>
      <c r="P125" s="453"/>
      <c r="Q125" s="453"/>
      <c r="R125" s="453"/>
      <c r="S125" s="453"/>
      <c r="T125" s="453"/>
      <c r="U125" s="453"/>
      <c r="V125" s="453"/>
      <c r="W125" s="453"/>
      <c r="X125" s="454"/>
      <c r="Y125" s="896" t="s">
        <v>50</v>
      </c>
      <c r="Z125" s="788"/>
      <c r="AA125" s="789"/>
      <c r="AB125" s="450"/>
      <c r="AC125" s="450"/>
      <c r="AD125" s="450"/>
      <c r="AE125" s="390"/>
      <c r="AF125" s="391"/>
      <c r="AG125" s="391"/>
      <c r="AH125" s="391"/>
      <c r="AI125" s="390"/>
      <c r="AJ125" s="391"/>
      <c r="AK125" s="391"/>
      <c r="AL125" s="391"/>
      <c r="AM125" s="390"/>
      <c r="AN125" s="391"/>
      <c r="AO125" s="391"/>
      <c r="AP125" s="391"/>
      <c r="AQ125" s="372"/>
      <c r="AR125" s="373"/>
      <c r="AS125" s="373"/>
      <c r="AT125" s="374"/>
      <c r="AU125" s="391"/>
      <c r="AV125" s="391"/>
      <c r="AW125" s="391"/>
      <c r="AX125" s="398"/>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5"/>
      <c r="Q126" s="455"/>
      <c r="R126" s="455"/>
      <c r="S126" s="455"/>
      <c r="T126" s="455"/>
      <c r="U126" s="455"/>
      <c r="V126" s="455"/>
      <c r="W126" s="455"/>
      <c r="X126" s="456"/>
      <c r="Y126" s="896" t="s">
        <v>13</v>
      </c>
      <c r="Z126" s="788"/>
      <c r="AA126" s="789"/>
      <c r="AB126" s="897" t="s">
        <v>14</v>
      </c>
      <c r="AC126" s="897"/>
      <c r="AD126" s="897"/>
      <c r="AE126" s="567"/>
      <c r="AF126" s="568"/>
      <c r="AG126" s="568"/>
      <c r="AH126" s="568"/>
      <c r="AI126" s="567"/>
      <c r="AJ126" s="568"/>
      <c r="AK126" s="568"/>
      <c r="AL126" s="568"/>
      <c r="AM126" s="567"/>
      <c r="AN126" s="568"/>
      <c r="AO126" s="568"/>
      <c r="AP126" s="568"/>
      <c r="AQ126" s="372"/>
      <c r="AR126" s="373"/>
      <c r="AS126" s="373"/>
      <c r="AT126" s="374"/>
      <c r="AU126" s="391"/>
      <c r="AV126" s="391"/>
      <c r="AW126" s="391"/>
      <c r="AX126" s="398"/>
      <c r="AY126">
        <f>$AY$122</f>
        <v>0</v>
      </c>
      <c r="AZ126" s="10"/>
      <c r="BA126" s="10"/>
      <c r="BB126" s="10"/>
      <c r="BC126" s="10"/>
      <c r="BD126" s="10"/>
      <c r="BE126" s="10"/>
      <c r="BF126" s="10"/>
      <c r="BG126" s="10"/>
      <c r="BH126" s="10"/>
    </row>
    <row r="127" spans="1:60" ht="18.75" hidden="1" customHeight="1" x14ac:dyDescent="0.2">
      <c r="A127" s="314"/>
      <c r="B127" s="457" t="s">
        <v>138</v>
      </c>
      <c r="C127" s="458"/>
      <c r="D127" s="458"/>
      <c r="E127" s="458"/>
      <c r="F127" s="459"/>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411</v>
      </c>
      <c r="AF127" s="415"/>
      <c r="AG127" s="415"/>
      <c r="AH127" s="415"/>
      <c r="AI127" s="415" t="s">
        <v>563</v>
      </c>
      <c r="AJ127" s="415"/>
      <c r="AK127" s="415"/>
      <c r="AL127" s="415"/>
      <c r="AM127" s="415" t="s">
        <v>379</v>
      </c>
      <c r="AN127" s="415"/>
      <c r="AO127" s="415"/>
      <c r="AP127" s="415"/>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90"/>
      <c r="AD128" s="491"/>
      <c r="AE128" s="415"/>
      <c r="AF128" s="415"/>
      <c r="AG128" s="415"/>
      <c r="AH128" s="415"/>
      <c r="AI128" s="415"/>
      <c r="AJ128" s="415"/>
      <c r="AK128" s="415"/>
      <c r="AL128" s="415"/>
      <c r="AM128" s="415"/>
      <c r="AN128" s="415"/>
      <c r="AO128" s="415"/>
      <c r="AP128" s="415"/>
      <c r="AQ128" s="499"/>
      <c r="AR128" s="438"/>
      <c r="AS128" s="436" t="s">
        <v>175</v>
      </c>
      <c r="AT128" s="437"/>
      <c r="AU128" s="438"/>
      <c r="AV128" s="438"/>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51"/>
      <c r="R129" s="451"/>
      <c r="S129" s="451"/>
      <c r="T129" s="451"/>
      <c r="U129" s="451"/>
      <c r="V129" s="451"/>
      <c r="W129" s="451"/>
      <c r="X129" s="452"/>
      <c r="Y129" s="892" t="s">
        <v>57</v>
      </c>
      <c r="Z129" s="893"/>
      <c r="AA129" s="894"/>
      <c r="AB129" s="389"/>
      <c r="AC129" s="389"/>
      <c r="AD129" s="389"/>
      <c r="AE129" s="390"/>
      <c r="AF129" s="391"/>
      <c r="AG129" s="391"/>
      <c r="AH129" s="391"/>
      <c r="AI129" s="390"/>
      <c r="AJ129" s="391"/>
      <c r="AK129" s="391"/>
      <c r="AL129" s="391"/>
      <c r="AM129" s="390"/>
      <c r="AN129" s="391"/>
      <c r="AO129" s="391"/>
      <c r="AP129" s="391"/>
      <c r="AQ129" s="372"/>
      <c r="AR129" s="373"/>
      <c r="AS129" s="373"/>
      <c r="AT129" s="374"/>
      <c r="AU129" s="391"/>
      <c r="AV129" s="391"/>
      <c r="AW129" s="391"/>
      <c r="AX129" s="398"/>
      <c r="AY129">
        <f>$AY$127</f>
        <v>0</v>
      </c>
    </row>
    <row r="130" spans="1:60" ht="23.25" hidden="1" customHeight="1" x14ac:dyDescent="0.2">
      <c r="A130" s="314"/>
      <c r="B130" s="316"/>
      <c r="C130" s="317"/>
      <c r="D130" s="317"/>
      <c r="E130" s="317"/>
      <c r="F130" s="318"/>
      <c r="G130" s="895"/>
      <c r="H130" s="384"/>
      <c r="I130" s="384"/>
      <c r="J130" s="384"/>
      <c r="K130" s="384"/>
      <c r="L130" s="384"/>
      <c r="M130" s="384"/>
      <c r="N130" s="384"/>
      <c r="O130" s="385"/>
      <c r="P130" s="453"/>
      <c r="Q130" s="453"/>
      <c r="R130" s="453"/>
      <c r="S130" s="453"/>
      <c r="T130" s="453"/>
      <c r="U130" s="453"/>
      <c r="V130" s="453"/>
      <c r="W130" s="453"/>
      <c r="X130" s="454"/>
      <c r="Y130" s="896" t="s">
        <v>50</v>
      </c>
      <c r="Z130" s="788"/>
      <c r="AA130" s="789"/>
      <c r="AB130" s="450"/>
      <c r="AC130" s="450"/>
      <c r="AD130" s="450"/>
      <c r="AE130" s="390"/>
      <c r="AF130" s="391"/>
      <c r="AG130" s="391"/>
      <c r="AH130" s="391"/>
      <c r="AI130" s="390"/>
      <c r="AJ130" s="391"/>
      <c r="AK130" s="391"/>
      <c r="AL130" s="391"/>
      <c r="AM130" s="390"/>
      <c r="AN130" s="391"/>
      <c r="AO130" s="391"/>
      <c r="AP130" s="391"/>
      <c r="AQ130" s="372"/>
      <c r="AR130" s="373"/>
      <c r="AS130" s="373"/>
      <c r="AT130" s="374"/>
      <c r="AU130" s="391"/>
      <c r="AV130" s="391"/>
      <c r="AW130" s="391"/>
      <c r="AX130" s="398"/>
      <c r="AY130">
        <f>$AY$127</f>
        <v>0</v>
      </c>
      <c r="AZ130" s="10"/>
      <c r="BA130" s="10"/>
      <c r="BB130" s="10"/>
      <c r="BC130" s="10"/>
    </row>
    <row r="131" spans="1:60" ht="23.25" hidden="1" customHeight="1" thickBot="1" x14ac:dyDescent="0.25">
      <c r="A131" s="315"/>
      <c r="B131" s="885"/>
      <c r="C131" s="886"/>
      <c r="D131" s="886"/>
      <c r="E131" s="886"/>
      <c r="F131" s="887"/>
      <c r="G131" s="141"/>
      <c r="H131" s="142"/>
      <c r="I131" s="142"/>
      <c r="J131" s="142"/>
      <c r="K131" s="142"/>
      <c r="L131" s="142"/>
      <c r="M131" s="142"/>
      <c r="N131" s="142"/>
      <c r="O131" s="143"/>
      <c r="P131" s="455"/>
      <c r="Q131" s="455"/>
      <c r="R131" s="455"/>
      <c r="S131" s="455"/>
      <c r="T131" s="455"/>
      <c r="U131" s="455"/>
      <c r="V131" s="455"/>
      <c r="W131" s="455"/>
      <c r="X131" s="456"/>
      <c r="Y131" s="896" t="s">
        <v>13</v>
      </c>
      <c r="Z131" s="788"/>
      <c r="AA131" s="789"/>
      <c r="AB131" s="897" t="s">
        <v>14</v>
      </c>
      <c r="AC131" s="897"/>
      <c r="AD131" s="897"/>
      <c r="AE131" s="567"/>
      <c r="AF131" s="568"/>
      <c r="AG131" s="568"/>
      <c r="AH131" s="568"/>
      <c r="AI131" s="567"/>
      <c r="AJ131" s="568"/>
      <c r="AK131" s="568"/>
      <c r="AL131" s="568"/>
      <c r="AM131" s="567"/>
      <c r="AN131" s="568"/>
      <c r="AO131" s="568"/>
      <c r="AP131" s="568"/>
      <c r="AQ131" s="372"/>
      <c r="AR131" s="373"/>
      <c r="AS131" s="373"/>
      <c r="AT131" s="374"/>
      <c r="AU131" s="391"/>
      <c r="AV131" s="391"/>
      <c r="AW131" s="391"/>
      <c r="AX131" s="398"/>
      <c r="AY131">
        <f>$AY$127</f>
        <v>0</v>
      </c>
      <c r="AZ131" s="10"/>
      <c r="BA131" s="10"/>
      <c r="BB131" s="10"/>
      <c r="BC131" s="10"/>
      <c r="BD131" s="10"/>
      <c r="BE131" s="10"/>
      <c r="BF131" s="10"/>
      <c r="BG131" s="10"/>
      <c r="BH131" s="10"/>
    </row>
    <row r="132" spans="1:60" ht="47.25" hidden="1" customHeight="1" x14ac:dyDescent="0.2">
      <c r="A132" s="308" t="s">
        <v>574</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575</v>
      </c>
      <c r="B133" s="317"/>
      <c r="C133" s="317"/>
      <c r="D133" s="317"/>
      <c r="E133" s="317"/>
      <c r="F133" s="318"/>
      <c r="G133" s="350" t="s">
        <v>567</v>
      </c>
      <c r="H133" s="351"/>
      <c r="I133" s="351"/>
      <c r="J133" s="351"/>
      <c r="K133" s="351"/>
      <c r="L133" s="351"/>
      <c r="M133" s="351"/>
      <c r="N133" s="351"/>
      <c r="O133" s="351"/>
      <c r="P133" s="352" t="s">
        <v>566</v>
      </c>
      <c r="Q133" s="351"/>
      <c r="R133" s="351"/>
      <c r="S133" s="351"/>
      <c r="T133" s="351"/>
      <c r="U133" s="351"/>
      <c r="V133" s="351"/>
      <c r="W133" s="351"/>
      <c r="X133" s="353"/>
      <c r="Y133" s="354"/>
      <c r="Z133" s="355"/>
      <c r="AA133" s="356"/>
      <c r="AB133" s="401" t="s">
        <v>11</v>
      </c>
      <c r="AC133" s="401"/>
      <c r="AD133" s="401"/>
      <c r="AE133" s="415" t="s">
        <v>411</v>
      </c>
      <c r="AF133" s="415"/>
      <c r="AG133" s="415"/>
      <c r="AH133" s="415"/>
      <c r="AI133" s="415" t="s">
        <v>563</v>
      </c>
      <c r="AJ133" s="415"/>
      <c r="AK133" s="415"/>
      <c r="AL133" s="415"/>
      <c r="AM133" s="415" t="s">
        <v>379</v>
      </c>
      <c r="AN133" s="415"/>
      <c r="AO133" s="415"/>
      <c r="AP133" s="415"/>
      <c r="AQ133" s="410" t="s">
        <v>410</v>
      </c>
      <c r="AR133" s="411"/>
      <c r="AS133" s="411"/>
      <c r="AT133" s="412"/>
      <c r="AU133" s="410" t="s">
        <v>586</v>
      </c>
      <c r="AV133" s="411"/>
      <c r="AW133" s="411"/>
      <c r="AX133" s="413"/>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2">
      <c r="A136" s="464" t="s">
        <v>576</v>
      </c>
      <c r="B136" s="341"/>
      <c r="C136" s="341"/>
      <c r="D136" s="341"/>
      <c r="E136" s="341"/>
      <c r="F136" s="465"/>
      <c r="G136" s="223" t="s">
        <v>577</v>
      </c>
      <c r="H136" s="223"/>
      <c r="I136" s="223"/>
      <c r="J136" s="223"/>
      <c r="K136" s="223"/>
      <c r="L136" s="223"/>
      <c r="M136" s="223"/>
      <c r="N136" s="223"/>
      <c r="O136" s="223"/>
      <c r="P136" s="223"/>
      <c r="Q136" s="223"/>
      <c r="R136" s="223"/>
      <c r="S136" s="223"/>
      <c r="T136" s="223"/>
      <c r="U136" s="223"/>
      <c r="V136" s="223"/>
      <c r="W136" s="223"/>
      <c r="X136" s="252"/>
      <c r="Y136" s="447"/>
      <c r="Z136" s="448"/>
      <c r="AA136" s="449"/>
      <c r="AB136" s="222" t="s">
        <v>11</v>
      </c>
      <c r="AC136" s="223"/>
      <c r="AD136" s="252"/>
      <c r="AE136" s="415" t="s">
        <v>411</v>
      </c>
      <c r="AF136" s="415"/>
      <c r="AG136" s="415"/>
      <c r="AH136" s="415"/>
      <c r="AI136" s="415" t="s">
        <v>563</v>
      </c>
      <c r="AJ136" s="415"/>
      <c r="AK136" s="415"/>
      <c r="AL136" s="415"/>
      <c r="AM136" s="415" t="s">
        <v>379</v>
      </c>
      <c r="AN136" s="415"/>
      <c r="AO136" s="415"/>
      <c r="AP136" s="415"/>
      <c r="AQ136" s="416" t="s">
        <v>587</v>
      </c>
      <c r="AR136" s="417"/>
      <c r="AS136" s="417"/>
      <c r="AT136" s="417"/>
      <c r="AU136" s="417"/>
      <c r="AV136" s="417"/>
      <c r="AW136" s="417"/>
      <c r="AX136" s="418"/>
      <c r="AY136">
        <f>IF(SUBSTITUTE(SUBSTITUTE($G$137,"／",""),"　","")="",0,1)</f>
        <v>0</v>
      </c>
    </row>
    <row r="137" spans="1:60" ht="23.25" hidden="1" customHeight="1" x14ac:dyDescent="0.2">
      <c r="A137" s="466"/>
      <c r="B137" s="322"/>
      <c r="C137" s="322"/>
      <c r="D137" s="322"/>
      <c r="E137" s="322"/>
      <c r="F137" s="467"/>
      <c r="G137" s="393" t="s">
        <v>623</v>
      </c>
      <c r="H137" s="394"/>
      <c r="I137" s="394"/>
      <c r="J137" s="394"/>
      <c r="K137" s="394"/>
      <c r="L137" s="394"/>
      <c r="M137" s="394"/>
      <c r="N137" s="394"/>
      <c r="O137" s="394"/>
      <c r="P137" s="394"/>
      <c r="Q137" s="394"/>
      <c r="R137" s="394"/>
      <c r="S137" s="394"/>
      <c r="T137" s="394"/>
      <c r="U137" s="394"/>
      <c r="V137" s="394"/>
      <c r="W137" s="394"/>
      <c r="X137" s="394"/>
      <c r="Y137" s="419" t="s">
        <v>576</v>
      </c>
      <c r="Z137" s="420"/>
      <c r="AA137" s="421"/>
      <c r="AB137" s="422"/>
      <c r="AC137" s="423"/>
      <c r="AD137" s="424"/>
      <c r="AE137" s="397"/>
      <c r="AF137" s="397"/>
      <c r="AG137" s="397"/>
      <c r="AH137" s="397"/>
      <c r="AI137" s="397"/>
      <c r="AJ137" s="397"/>
      <c r="AK137" s="397"/>
      <c r="AL137" s="397"/>
      <c r="AM137" s="397"/>
      <c r="AN137" s="397"/>
      <c r="AO137" s="397"/>
      <c r="AP137" s="397"/>
      <c r="AQ137" s="390"/>
      <c r="AR137" s="391"/>
      <c r="AS137" s="391"/>
      <c r="AT137" s="391"/>
      <c r="AU137" s="391"/>
      <c r="AV137" s="391"/>
      <c r="AW137" s="391"/>
      <c r="AX137" s="398"/>
      <c r="AY137">
        <f>$AY$136</f>
        <v>0</v>
      </c>
    </row>
    <row r="138" spans="1:60" ht="46.5" hidden="1" customHeight="1" x14ac:dyDescent="0.2">
      <c r="A138" s="468"/>
      <c r="B138" s="324"/>
      <c r="C138" s="324"/>
      <c r="D138" s="324"/>
      <c r="E138" s="324"/>
      <c r="F138" s="469"/>
      <c r="G138" s="395"/>
      <c r="H138" s="396"/>
      <c r="I138" s="396"/>
      <c r="J138" s="396"/>
      <c r="K138" s="396"/>
      <c r="L138" s="396"/>
      <c r="M138" s="396"/>
      <c r="N138" s="396"/>
      <c r="O138" s="396"/>
      <c r="P138" s="396"/>
      <c r="Q138" s="396"/>
      <c r="R138" s="396"/>
      <c r="S138" s="396"/>
      <c r="T138" s="396"/>
      <c r="U138" s="396"/>
      <c r="V138" s="396"/>
      <c r="W138" s="396"/>
      <c r="X138" s="396"/>
      <c r="Y138" s="386" t="s">
        <v>578</v>
      </c>
      <c r="Z138" s="399"/>
      <c r="AA138" s="400"/>
      <c r="AB138" s="425" t="s">
        <v>624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63"/>
      <c r="AY138">
        <f>$AY$136</f>
        <v>0</v>
      </c>
    </row>
    <row r="139" spans="1:60" ht="18.75" hidden="1" customHeight="1" x14ac:dyDescent="0.2">
      <c r="A139" s="506" t="s">
        <v>232</v>
      </c>
      <c r="B139" s="507"/>
      <c r="C139" s="507"/>
      <c r="D139" s="507"/>
      <c r="E139" s="507"/>
      <c r="F139" s="508"/>
      <c r="G139" s="480" t="s">
        <v>139</v>
      </c>
      <c r="H139" s="322"/>
      <c r="I139" s="322"/>
      <c r="J139" s="322"/>
      <c r="K139" s="322"/>
      <c r="L139" s="322"/>
      <c r="M139" s="322"/>
      <c r="N139" s="322"/>
      <c r="O139" s="323"/>
      <c r="P139" s="326" t="s">
        <v>55</v>
      </c>
      <c r="Q139" s="322"/>
      <c r="R139" s="322"/>
      <c r="S139" s="322"/>
      <c r="T139" s="322"/>
      <c r="U139" s="322"/>
      <c r="V139" s="322"/>
      <c r="W139" s="322"/>
      <c r="X139" s="323"/>
      <c r="Y139" s="481"/>
      <c r="Z139" s="482"/>
      <c r="AA139" s="483"/>
      <c r="AB139" s="487" t="s">
        <v>11</v>
      </c>
      <c r="AC139" s="488"/>
      <c r="AD139" s="489"/>
      <c r="AE139" s="415" t="s">
        <v>411</v>
      </c>
      <c r="AF139" s="415"/>
      <c r="AG139" s="415"/>
      <c r="AH139" s="415"/>
      <c r="AI139" s="415" t="s">
        <v>563</v>
      </c>
      <c r="AJ139" s="415"/>
      <c r="AK139" s="415"/>
      <c r="AL139" s="415"/>
      <c r="AM139" s="415" t="s">
        <v>379</v>
      </c>
      <c r="AN139" s="415"/>
      <c r="AO139" s="415"/>
      <c r="AP139" s="415"/>
      <c r="AQ139" s="460" t="s">
        <v>174</v>
      </c>
      <c r="AR139" s="461"/>
      <c r="AS139" s="461"/>
      <c r="AT139" s="462"/>
      <c r="AU139" s="322" t="s">
        <v>128</v>
      </c>
      <c r="AV139" s="322"/>
      <c r="AW139" s="322"/>
      <c r="AX139" s="327"/>
      <c r="AY139">
        <f>COUNTA($G$141)</f>
        <v>0</v>
      </c>
    </row>
    <row r="140" spans="1:60" ht="18.75" hidden="1" customHeight="1" x14ac:dyDescent="0.2">
      <c r="A140" s="509"/>
      <c r="B140" s="510"/>
      <c r="C140" s="510"/>
      <c r="D140" s="510"/>
      <c r="E140" s="510"/>
      <c r="F140" s="511"/>
      <c r="G140" s="343"/>
      <c r="H140" s="324"/>
      <c r="I140" s="324"/>
      <c r="J140" s="324"/>
      <c r="K140" s="324"/>
      <c r="L140" s="324"/>
      <c r="M140" s="324"/>
      <c r="N140" s="324"/>
      <c r="O140" s="325"/>
      <c r="P140" s="328"/>
      <c r="Q140" s="324"/>
      <c r="R140" s="324"/>
      <c r="S140" s="324"/>
      <c r="T140" s="324"/>
      <c r="U140" s="324"/>
      <c r="V140" s="324"/>
      <c r="W140" s="324"/>
      <c r="X140" s="325"/>
      <c r="Y140" s="484"/>
      <c r="Z140" s="485"/>
      <c r="AA140" s="486"/>
      <c r="AB140" s="402"/>
      <c r="AC140" s="490"/>
      <c r="AD140" s="491"/>
      <c r="AE140" s="415"/>
      <c r="AF140" s="415"/>
      <c r="AG140" s="415"/>
      <c r="AH140" s="415"/>
      <c r="AI140" s="415"/>
      <c r="AJ140" s="415"/>
      <c r="AK140" s="415"/>
      <c r="AL140" s="415"/>
      <c r="AM140" s="415"/>
      <c r="AN140" s="415"/>
      <c r="AO140" s="415"/>
      <c r="AP140" s="415"/>
      <c r="AQ140" s="434"/>
      <c r="AR140" s="435"/>
      <c r="AS140" s="436" t="s">
        <v>175</v>
      </c>
      <c r="AT140" s="437"/>
      <c r="AU140" s="438"/>
      <c r="AV140" s="438"/>
      <c r="AW140" s="324" t="s">
        <v>166</v>
      </c>
      <c r="AX140" s="329"/>
      <c r="AY140">
        <f t="shared" ref="AY140:AY145" si="5">$AY$139</f>
        <v>0</v>
      </c>
    </row>
    <row r="141" spans="1:60" ht="23.25" hidden="1" customHeight="1" x14ac:dyDescent="0.2">
      <c r="A141" s="512"/>
      <c r="B141" s="510"/>
      <c r="C141" s="510"/>
      <c r="D141" s="510"/>
      <c r="E141" s="510"/>
      <c r="F141" s="511"/>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90"/>
      <c r="AF141" s="391"/>
      <c r="AG141" s="391"/>
      <c r="AH141" s="391"/>
      <c r="AI141" s="390"/>
      <c r="AJ141" s="391"/>
      <c r="AK141" s="391"/>
      <c r="AL141" s="391"/>
      <c r="AM141" s="390"/>
      <c r="AN141" s="391"/>
      <c r="AO141" s="391"/>
      <c r="AP141" s="391"/>
      <c r="AQ141" s="372"/>
      <c r="AR141" s="373"/>
      <c r="AS141" s="373"/>
      <c r="AT141" s="374"/>
      <c r="AU141" s="391"/>
      <c r="AV141" s="391"/>
      <c r="AW141" s="391"/>
      <c r="AX141" s="398"/>
      <c r="AY141">
        <f t="shared" si="5"/>
        <v>0</v>
      </c>
    </row>
    <row r="142" spans="1:60" ht="23.25" hidden="1" customHeight="1" x14ac:dyDescent="0.2">
      <c r="A142" s="513"/>
      <c r="B142" s="514"/>
      <c r="C142" s="514"/>
      <c r="D142" s="514"/>
      <c r="E142" s="514"/>
      <c r="F142" s="515"/>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50"/>
      <c r="AC142" s="450"/>
      <c r="AD142" s="450"/>
      <c r="AE142" s="390"/>
      <c r="AF142" s="391"/>
      <c r="AG142" s="391"/>
      <c r="AH142" s="391"/>
      <c r="AI142" s="390"/>
      <c r="AJ142" s="391"/>
      <c r="AK142" s="391"/>
      <c r="AL142" s="391"/>
      <c r="AM142" s="390"/>
      <c r="AN142" s="391"/>
      <c r="AO142" s="391"/>
      <c r="AP142" s="391"/>
      <c r="AQ142" s="372"/>
      <c r="AR142" s="373"/>
      <c r="AS142" s="373"/>
      <c r="AT142" s="374"/>
      <c r="AU142" s="391"/>
      <c r="AV142" s="391"/>
      <c r="AW142" s="391"/>
      <c r="AX142" s="398"/>
      <c r="AY142">
        <f t="shared" si="5"/>
        <v>0</v>
      </c>
    </row>
    <row r="143" spans="1:60" ht="23.25" hidden="1" customHeight="1" x14ac:dyDescent="0.2">
      <c r="A143" s="512"/>
      <c r="B143" s="510"/>
      <c r="C143" s="510"/>
      <c r="D143" s="510"/>
      <c r="E143" s="510"/>
      <c r="F143" s="511"/>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2" t="s">
        <v>14</v>
      </c>
      <c r="AC143" s="392"/>
      <c r="AD143" s="392"/>
      <c r="AE143" s="390"/>
      <c r="AF143" s="391"/>
      <c r="AG143" s="391"/>
      <c r="AH143" s="391"/>
      <c r="AI143" s="390"/>
      <c r="AJ143" s="391"/>
      <c r="AK143" s="391"/>
      <c r="AL143" s="391"/>
      <c r="AM143" s="390"/>
      <c r="AN143" s="391"/>
      <c r="AO143" s="391"/>
      <c r="AP143" s="391"/>
      <c r="AQ143" s="372"/>
      <c r="AR143" s="373"/>
      <c r="AS143" s="373"/>
      <c r="AT143" s="374"/>
      <c r="AU143" s="391"/>
      <c r="AV143" s="391"/>
      <c r="AW143" s="391"/>
      <c r="AX143" s="398"/>
      <c r="AY143">
        <f t="shared" si="5"/>
        <v>0</v>
      </c>
    </row>
    <row r="144" spans="1:60" ht="23.25" hidden="1" customHeight="1" x14ac:dyDescent="0.2">
      <c r="A144" s="464" t="s">
        <v>256</v>
      </c>
      <c r="B144" s="458"/>
      <c r="C144" s="458"/>
      <c r="D144" s="458"/>
      <c r="E144" s="458"/>
      <c r="F144" s="459"/>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thickBot="1" x14ac:dyDescent="0.25">
      <c r="A145" s="349"/>
      <c r="B145" s="320"/>
      <c r="C145" s="320"/>
      <c r="D145" s="320"/>
      <c r="E145" s="320"/>
      <c r="F145" s="321"/>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2">
      <c r="A146" s="314" t="s">
        <v>568</v>
      </c>
      <c r="B146" s="316" t="s">
        <v>569</v>
      </c>
      <c r="C146" s="317"/>
      <c r="D146" s="317"/>
      <c r="E146" s="317"/>
      <c r="F146" s="318"/>
      <c r="G146" s="322" t="s">
        <v>570</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588</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2">
      <c r="A149" s="314"/>
      <c r="B149" s="316"/>
      <c r="C149" s="317"/>
      <c r="D149" s="317"/>
      <c r="E149" s="317"/>
      <c r="F149" s="318"/>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2">
      <c r="A150" s="314"/>
      <c r="B150" s="319"/>
      <c r="C150" s="320"/>
      <c r="D150" s="320"/>
      <c r="E150" s="320"/>
      <c r="F150" s="321"/>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2">
      <c r="A151" s="314"/>
      <c r="B151" s="457" t="s">
        <v>138</v>
      </c>
      <c r="C151" s="458"/>
      <c r="D151" s="458"/>
      <c r="E151" s="458"/>
      <c r="F151" s="459"/>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411</v>
      </c>
      <c r="AF151" s="415"/>
      <c r="AG151" s="415"/>
      <c r="AH151" s="415"/>
      <c r="AI151" s="415" t="s">
        <v>563</v>
      </c>
      <c r="AJ151" s="415"/>
      <c r="AK151" s="415"/>
      <c r="AL151" s="415"/>
      <c r="AM151" s="415" t="s">
        <v>379</v>
      </c>
      <c r="AN151" s="415"/>
      <c r="AO151" s="415"/>
      <c r="AP151" s="415"/>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90"/>
      <c r="AD152" s="491"/>
      <c r="AE152" s="415"/>
      <c r="AF152" s="415"/>
      <c r="AG152" s="415"/>
      <c r="AH152" s="415"/>
      <c r="AI152" s="415"/>
      <c r="AJ152" s="415"/>
      <c r="AK152" s="415"/>
      <c r="AL152" s="415"/>
      <c r="AM152" s="415"/>
      <c r="AN152" s="415"/>
      <c r="AO152" s="415"/>
      <c r="AP152" s="415"/>
      <c r="AQ152" s="499"/>
      <c r="AR152" s="438"/>
      <c r="AS152" s="436" t="s">
        <v>175</v>
      </c>
      <c r="AT152" s="437"/>
      <c r="AU152" s="438"/>
      <c r="AV152" s="438"/>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51"/>
      <c r="R153" s="451"/>
      <c r="S153" s="451"/>
      <c r="T153" s="451"/>
      <c r="U153" s="451"/>
      <c r="V153" s="451"/>
      <c r="W153" s="451"/>
      <c r="X153" s="452"/>
      <c r="Y153" s="892" t="s">
        <v>57</v>
      </c>
      <c r="Z153" s="893"/>
      <c r="AA153" s="894"/>
      <c r="AB153" s="389"/>
      <c r="AC153" s="389"/>
      <c r="AD153" s="389"/>
      <c r="AE153" s="390"/>
      <c r="AF153" s="391"/>
      <c r="AG153" s="391"/>
      <c r="AH153" s="391"/>
      <c r="AI153" s="390"/>
      <c r="AJ153" s="391"/>
      <c r="AK153" s="391"/>
      <c r="AL153" s="391"/>
      <c r="AM153" s="390"/>
      <c r="AN153" s="391"/>
      <c r="AO153" s="391"/>
      <c r="AP153" s="391"/>
      <c r="AQ153" s="372"/>
      <c r="AR153" s="373"/>
      <c r="AS153" s="373"/>
      <c r="AT153" s="374"/>
      <c r="AU153" s="391"/>
      <c r="AV153" s="391"/>
      <c r="AW153" s="391"/>
      <c r="AX153" s="398"/>
      <c r="AY153">
        <f t="shared" si="6"/>
        <v>0</v>
      </c>
    </row>
    <row r="154" spans="1:60" ht="23.25" hidden="1" customHeight="1" x14ac:dyDescent="0.2">
      <c r="A154" s="314"/>
      <c r="B154" s="316"/>
      <c r="C154" s="317"/>
      <c r="D154" s="317"/>
      <c r="E154" s="317"/>
      <c r="F154" s="318"/>
      <c r="G154" s="895"/>
      <c r="H154" s="384"/>
      <c r="I154" s="384"/>
      <c r="J154" s="384"/>
      <c r="K154" s="384"/>
      <c r="L154" s="384"/>
      <c r="M154" s="384"/>
      <c r="N154" s="384"/>
      <c r="O154" s="385"/>
      <c r="P154" s="453"/>
      <c r="Q154" s="453"/>
      <c r="R154" s="453"/>
      <c r="S154" s="453"/>
      <c r="T154" s="453"/>
      <c r="U154" s="453"/>
      <c r="V154" s="453"/>
      <c r="W154" s="453"/>
      <c r="X154" s="454"/>
      <c r="Y154" s="896" t="s">
        <v>50</v>
      </c>
      <c r="Z154" s="788"/>
      <c r="AA154" s="789"/>
      <c r="AB154" s="450"/>
      <c r="AC154" s="450"/>
      <c r="AD154" s="450"/>
      <c r="AE154" s="390"/>
      <c r="AF154" s="391"/>
      <c r="AG154" s="391"/>
      <c r="AH154" s="391"/>
      <c r="AI154" s="390"/>
      <c r="AJ154" s="391"/>
      <c r="AK154" s="391"/>
      <c r="AL154" s="391"/>
      <c r="AM154" s="390"/>
      <c r="AN154" s="391"/>
      <c r="AO154" s="391"/>
      <c r="AP154" s="391"/>
      <c r="AQ154" s="372"/>
      <c r="AR154" s="373"/>
      <c r="AS154" s="373"/>
      <c r="AT154" s="374"/>
      <c r="AU154" s="391"/>
      <c r="AV154" s="391"/>
      <c r="AW154" s="391"/>
      <c r="AX154" s="398"/>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5"/>
      <c r="Q155" s="455"/>
      <c r="R155" s="455"/>
      <c r="S155" s="455"/>
      <c r="T155" s="455"/>
      <c r="U155" s="455"/>
      <c r="V155" s="455"/>
      <c r="W155" s="455"/>
      <c r="X155" s="456"/>
      <c r="Y155" s="896" t="s">
        <v>13</v>
      </c>
      <c r="Z155" s="788"/>
      <c r="AA155" s="789"/>
      <c r="AB155" s="897" t="s">
        <v>14</v>
      </c>
      <c r="AC155" s="897"/>
      <c r="AD155" s="897"/>
      <c r="AE155" s="567"/>
      <c r="AF155" s="568"/>
      <c r="AG155" s="568"/>
      <c r="AH155" s="568"/>
      <c r="AI155" s="567"/>
      <c r="AJ155" s="568"/>
      <c r="AK155" s="568"/>
      <c r="AL155" s="568"/>
      <c r="AM155" s="567"/>
      <c r="AN155" s="568"/>
      <c r="AO155" s="568"/>
      <c r="AP155" s="568"/>
      <c r="AQ155" s="372"/>
      <c r="AR155" s="373"/>
      <c r="AS155" s="373"/>
      <c r="AT155" s="374"/>
      <c r="AU155" s="391"/>
      <c r="AV155" s="391"/>
      <c r="AW155" s="391"/>
      <c r="AX155" s="398"/>
      <c r="AY155">
        <f t="shared" si="6"/>
        <v>0</v>
      </c>
      <c r="AZ155" s="10"/>
      <c r="BA155" s="10"/>
      <c r="BB155" s="10"/>
      <c r="BC155" s="10"/>
      <c r="BD155" s="10"/>
      <c r="BE155" s="10"/>
      <c r="BF155" s="10"/>
      <c r="BG155" s="10"/>
      <c r="BH155" s="10"/>
    </row>
    <row r="156" spans="1:60" ht="18.75" hidden="1" customHeight="1" x14ac:dyDescent="0.2">
      <c r="A156" s="314"/>
      <c r="B156" s="457" t="s">
        <v>138</v>
      </c>
      <c r="C156" s="458"/>
      <c r="D156" s="458"/>
      <c r="E156" s="458"/>
      <c r="F156" s="459"/>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411</v>
      </c>
      <c r="AF156" s="415"/>
      <c r="AG156" s="415"/>
      <c r="AH156" s="415"/>
      <c r="AI156" s="415" t="s">
        <v>563</v>
      </c>
      <c r="AJ156" s="415"/>
      <c r="AK156" s="415"/>
      <c r="AL156" s="415"/>
      <c r="AM156" s="415" t="s">
        <v>379</v>
      </c>
      <c r="AN156" s="415"/>
      <c r="AO156" s="415"/>
      <c r="AP156" s="415"/>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90"/>
      <c r="AD157" s="491"/>
      <c r="AE157" s="415"/>
      <c r="AF157" s="415"/>
      <c r="AG157" s="415"/>
      <c r="AH157" s="415"/>
      <c r="AI157" s="415"/>
      <c r="AJ157" s="415"/>
      <c r="AK157" s="415"/>
      <c r="AL157" s="415"/>
      <c r="AM157" s="415"/>
      <c r="AN157" s="415"/>
      <c r="AO157" s="415"/>
      <c r="AP157" s="415"/>
      <c r="AQ157" s="499"/>
      <c r="AR157" s="438"/>
      <c r="AS157" s="436" t="s">
        <v>175</v>
      </c>
      <c r="AT157" s="437"/>
      <c r="AU157" s="438"/>
      <c r="AV157" s="438"/>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51"/>
      <c r="R158" s="451"/>
      <c r="S158" s="451"/>
      <c r="T158" s="451"/>
      <c r="U158" s="451"/>
      <c r="V158" s="451"/>
      <c r="W158" s="451"/>
      <c r="X158" s="452"/>
      <c r="Y158" s="892" t="s">
        <v>57</v>
      </c>
      <c r="Z158" s="893"/>
      <c r="AA158" s="894"/>
      <c r="AB158" s="389"/>
      <c r="AC158" s="389"/>
      <c r="AD158" s="389"/>
      <c r="AE158" s="390"/>
      <c r="AF158" s="391"/>
      <c r="AG158" s="391"/>
      <c r="AH158" s="391"/>
      <c r="AI158" s="390"/>
      <c r="AJ158" s="391"/>
      <c r="AK158" s="391"/>
      <c r="AL158" s="391"/>
      <c r="AM158" s="390"/>
      <c r="AN158" s="391"/>
      <c r="AO158" s="391"/>
      <c r="AP158" s="391"/>
      <c r="AQ158" s="372"/>
      <c r="AR158" s="373"/>
      <c r="AS158" s="373"/>
      <c r="AT158" s="374"/>
      <c r="AU158" s="391"/>
      <c r="AV158" s="391"/>
      <c r="AW158" s="391"/>
      <c r="AX158" s="398"/>
      <c r="AY158">
        <f>$AY$156</f>
        <v>0</v>
      </c>
    </row>
    <row r="159" spans="1:60" ht="23.25" hidden="1" customHeight="1" x14ac:dyDescent="0.2">
      <c r="A159" s="314"/>
      <c r="B159" s="316"/>
      <c r="C159" s="317"/>
      <c r="D159" s="317"/>
      <c r="E159" s="317"/>
      <c r="F159" s="318"/>
      <c r="G159" s="895"/>
      <c r="H159" s="384"/>
      <c r="I159" s="384"/>
      <c r="J159" s="384"/>
      <c r="K159" s="384"/>
      <c r="L159" s="384"/>
      <c r="M159" s="384"/>
      <c r="N159" s="384"/>
      <c r="O159" s="385"/>
      <c r="P159" s="453"/>
      <c r="Q159" s="453"/>
      <c r="R159" s="453"/>
      <c r="S159" s="453"/>
      <c r="T159" s="453"/>
      <c r="U159" s="453"/>
      <c r="V159" s="453"/>
      <c r="W159" s="453"/>
      <c r="X159" s="454"/>
      <c r="Y159" s="896" t="s">
        <v>50</v>
      </c>
      <c r="Z159" s="788"/>
      <c r="AA159" s="789"/>
      <c r="AB159" s="450"/>
      <c r="AC159" s="450"/>
      <c r="AD159" s="450"/>
      <c r="AE159" s="390"/>
      <c r="AF159" s="391"/>
      <c r="AG159" s="391"/>
      <c r="AH159" s="391"/>
      <c r="AI159" s="390"/>
      <c r="AJ159" s="391"/>
      <c r="AK159" s="391"/>
      <c r="AL159" s="391"/>
      <c r="AM159" s="390"/>
      <c r="AN159" s="391"/>
      <c r="AO159" s="391"/>
      <c r="AP159" s="391"/>
      <c r="AQ159" s="372"/>
      <c r="AR159" s="373"/>
      <c r="AS159" s="373"/>
      <c r="AT159" s="374"/>
      <c r="AU159" s="391"/>
      <c r="AV159" s="391"/>
      <c r="AW159" s="391"/>
      <c r="AX159" s="398"/>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5"/>
      <c r="Q160" s="455"/>
      <c r="R160" s="455"/>
      <c r="S160" s="455"/>
      <c r="T160" s="455"/>
      <c r="U160" s="455"/>
      <c r="V160" s="455"/>
      <c r="W160" s="455"/>
      <c r="X160" s="456"/>
      <c r="Y160" s="896" t="s">
        <v>13</v>
      </c>
      <c r="Z160" s="788"/>
      <c r="AA160" s="789"/>
      <c r="AB160" s="897" t="s">
        <v>14</v>
      </c>
      <c r="AC160" s="897"/>
      <c r="AD160" s="897"/>
      <c r="AE160" s="567"/>
      <c r="AF160" s="568"/>
      <c r="AG160" s="568"/>
      <c r="AH160" s="568"/>
      <c r="AI160" s="567"/>
      <c r="AJ160" s="568"/>
      <c r="AK160" s="568"/>
      <c r="AL160" s="568"/>
      <c r="AM160" s="567"/>
      <c r="AN160" s="568"/>
      <c r="AO160" s="568"/>
      <c r="AP160" s="568"/>
      <c r="AQ160" s="372"/>
      <c r="AR160" s="373"/>
      <c r="AS160" s="373"/>
      <c r="AT160" s="374"/>
      <c r="AU160" s="391"/>
      <c r="AV160" s="391"/>
      <c r="AW160" s="391"/>
      <c r="AX160" s="398"/>
      <c r="AY160">
        <f>$AY$156</f>
        <v>0</v>
      </c>
      <c r="AZ160" s="10"/>
      <c r="BA160" s="10"/>
      <c r="BB160" s="10"/>
      <c r="BC160" s="10"/>
      <c r="BD160" s="10"/>
      <c r="BE160" s="10"/>
      <c r="BF160" s="10"/>
      <c r="BG160" s="10"/>
      <c r="BH160" s="10"/>
    </row>
    <row r="161" spans="1:60" ht="18.75" hidden="1" customHeight="1" x14ac:dyDescent="0.2">
      <c r="A161" s="314"/>
      <c r="B161" s="457" t="s">
        <v>138</v>
      </c>
      <c r="C161" s="458"/>
      <c r="D161" s="458"/>
      <c r="E161" s="458"/>
      <c r="F161" s="459"/>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411</v>
      </c>
      <c r="AF161" s="415"/>
      <c r="AG161" s="415"/>
      <c r="AH161" s="415"/>
      <c r="AI161" s="415" t="s">
        <v>563</v>
      </c>
      <c r="AJ161" s="415"/>
      <c r="AK161" s="415"/>
      <c r="AL161" s="415"/>
      <c r="AM161" s="415" t="s">
        <v>379</v>
      </c>
      <c r="AN161" s="415"/>
      <c r="AO161" s="415"/>
      <c r="AP161" s="415"/>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90"/>
      <c r="AD162" s="491"/>
      <c r="AE162" s="415"/>
      <c r="AF162" s="415"/>
      <c r="AG162" s="415"/>
      <c r="AH162" s="415"/>
      <c r="AI162" s="415"/>
      <c r="AJ162" s="415"/>
      <c r="AK162" s="415"/>
      <c r="AL162" s="415"/>
      <c r="AM162" s="415"/>
      <c r="AN162" s="415"/>
      <c r="AO162" s="415"/>
      <c r="AP162" s="415"/>
      <c r="AQ162" s="499"/>
      <c r="AR162" s="438"/>
      <c r="AS162" s="436" t="s">
        <v>175</v>
      </c>
      <c r="AT162" s="437"/>
      <c r="AU162" s="438"/>
      <c r="AV162" s="438"/>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51"/>
      <c r="R163" s="451"/>
      <c r="S163" s="451"/>
      <c r="T163" s="451"/>
      <c r="U163" s="451"/>
      <c r="V163" s="451"/>
      <c r="W163" s="451"/>
      <c r="X163" s="452"/>
      <c r="Y163" s="892" t="s">
        <v>57</v>
      </c>
      <c r="Z163" s="893"/>
      <c r="AA163" s="894"/>
      <c r="AB163" s="389"/>
      <c r="AC163" s="389"/>
      <c r="AD163" s="389"/>
      <c r="AE163" s="390"/>
      <c r="AF163" s="391"/>
      <c r="AG163" s="391"/>
      <c r="AH163" s="391"/>
      <c r="AI163" s="390"/>
      <c r="AJ163" s="391"/>
      <c r="AK163" s="391"/>
      <c r="AL163" s="391"/>
      <c r="AM163" s="390"/>
      <c r="AN163" s="391"/>
      <c r="AO163" s="391"/>
      <c r="AP163" s="391"/>
      <c r="AQ163" s="372"/>
      <c r="AR163" s="373"/>
      <c r="AS163" s="373"/>
      <c r="AT163" s="374"/>
      <c r="AU163" s="391"/>
      <c r="AV163" s="391"/>
      <c r="AW163" s="391"/>
      <c r="AX163" s="398"/>
      <c r="AY163">
        <f>$AY$161</f>
        <v>0</v>
      </c>
    </row>
    <row r="164" spans="1:60" ht="23.25" hidden="1" customHeight="1" x14ac:dyDescent="0.2">
      <c r="A164" s="314"/>
      <c r="B164" s="316"/>
      <c r="C164" s="317"/>
      <c r="D164" s="317"/>
      <c r="E164" s="317"/>
      <c r="F164" s="318"/>
      <c r="G164" s="895"/>
      <c r="H164" s="384"/>
      <c r="I164" s="384"/>
      <c r="J164" s="384"/>
      <c r="K164" s="384"/>
      <c r="L164" s="384"/>
      <c r="M164" s="384"/>
      <c r="N164" s="384"/>
      <c r="O164" s="385"/>
      <c r="P164" s="453"/>
      <c r="Q164" s="453"/>
      <c r="R164" s="453"/>
      <c r="S164" s="453"/>
      <c r="T164" s="453"/>
      <c r="U164" s="453"/>
      <c r="V164" s="453"/>
      <c r="W164" s="453"/>
      <c r="X164" s="454"/>
      <c r="Y164" s="896" t="s">
        <v>50</v>
      </c>
      <c r="Z164" s="788"/>
      <c r="AA164" s="789"/>
      <c r="AB164" s="450"/>
      <c r="AC164" s="450"/>
      <c r="AD164" s="450"/>
      <c r="AE164" s="390"/>
      <c r="AF164" s="391"/>
      <c r="AG164" s="391"/>
      <c r="AH164" s="391"/>
      <c r="AI164" s="390"/>
      <c r="AJ164" s="391"/>
      <c r="AK164" s="391"/>
      <c r="AL164" s="391"/>
      <c r="AM164" s="390"/>
      <c r="AN164" s="391"/>
      <c r="AO164" s="391"/>
      <c r="AP164" s="391"/>
      <c r="AQ164" s="372"/>
      <c r="AR164" s="373"/>
      <c r="AS164" s="373"/>
      <c r="AT164" s="374"/>
      <c r="AU164" s="391"/>
      <c r="AV164" s="391"/>
      <c r="AW164" s="391"/>
      <c r="AX164" s="398"/>
      <c r="AY164">
        <f>$AY$161</f>
        <v>0</v>
      </c>
      <c r="AZ164" s="10"/>
      <c r="BA164" s="10"/>
      <c r="BB164" s="10"/>
      <c r="BC164" s="10"/>
    </row>
    <row r="165" spans="1:60" ht="23.25" hidden="1" customHeight="1" thickBot="1" x14ac:dyDescent="0.25">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2">
      <c r="A166" s="308" t="s">
        <v>574</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575</v>
      </c>
      <c r="B167" s="317"/>
      <c r="C167" s="317"/>
      <c r="D167" s="317"/>
      <c r="E167" s="317"/>
      <c r="F167" s="318"/>
      <c r="G167" s="350" t="s">
        <v>567</v>
      </c>
      <c r="H167" s="351"/>
      <c r="I167" s="351"/>
      <c r="J167" s="351"/>
      <c r="K167" s="351"/>
      <c r="L167" s="351"/>
      <c r="M167" s="351"/>
      <c r="N167" s="351"/>
      <c r="O167" s="351"/>
      <c r="P167" s="352" t="s">
        <v>566</v>
      </c>
      <c r="Q167" s="351"/>
      <c r="R167" s="351"/>
      <c r="S167" s="351"/>
      <c r="T167" s="351"/>
      <c r="U167" s="351"/>
      <c r="V167" s="351"/>
      <c r="W167" s="351"/>
      <c r="X167" s="353"/>
      <c r="Y167" s="354"/>
      <c r="Z167" s="355"/>
      <c r="AA167" s="356"/>
      <c r="AB167" s="401" t="s">
        <v>11</v>
      </c>
      <c r="AC167" s="401"/>
      <c r="AD167" s="401"/>
      <c r="AE167" s="415" t="s">
        <v>411</v>
      </c>
      <c r="AF167" s="415"/>
      <c r="AG167" s="415"/>
      <c r="AH167" s="415"/>
      <c r="AI167" s="415" t="s">
        <v>563</v>
      </c>
      <c r="AJ167" s="415"/>
      <c r="AK167" s="415"/>
      <c r="AL167" s="415"/>
      <c r="AM167" s="415" t="s">
        <v>379</v>
      </c>
      <c r="AN167" s="415"/>
      <c r="AO167" s="415"/>
      <c r="AP167" s="415"/>
      <c r="AQ167" s="410" t="s">
        <v>410</v>
      </c>
      <c r="AR167" s="411"/>
      <c r="AS167" s="411"/>
      <c r="AT167" s="412"/>
      <c r="AU167" s="410" t="s">
        <v>586</v>
      </c>
      <c r="AV167" s="411"/>
      <c r="AW167" s="411"/>
      <c r="AX167" s="413"/>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2">
      <c r="A170" s="464" t="s">
        <v>576</v>
      </c>
      <c r="B170" s="341"/>
      <c r="C170" s="341"/>
      <c r="D170" s="341"/>
      <c r="E170" s="341"/>
      <c r="F170" s="465"/>
      <c r="G170" s="223" t="s">
        <v>577</v>
      </c>
      <c r="H170" s="223"/>
      <c r="I170" s="223"/>
      <c r="J170" s="223"/>
      <c r="K170" s="223"/>
      <c r="L170" s="223"/>
      <c r="M170" s="223"/>
      <c r="N170" s="223"/>
      <c r="O170" s="223"/>
      <c r="P170" s="223"/>
      <c r="Q170" s="223"/>
      <c r="R170" s="223"/>
      <c r="S170" s="223"/>
      <c r="T170" s="223"/>
      <c r="U170" s="223"/>
      <c r="V170" s="223"/>
      <c r="W170" s="223"/>
      <c r="X170" s="252"/>
      <c r="Y170" s="447"/>
      <c r="Z170" s="448"/>
      <c r="AA170" s="449"/>
      <c r="AB170" s="222" t="s">
        <v>11</v>
      </c>
      <c r="AC170" s="223"/>
      <c r="AD170" s="252"/>
      <c r="AE170" s="415" t="s">
        <v>411</v>
      </c>
      <c r="AF170" s="415"/>
      <c r="AG170" s="415"/>
      <c r="AH170" s="415"/>
      <c r="AI170" s="415" t="s">
        <v>563</v>
      </c>
      <c r="AJ170" s="415"/>
      <c r="AK170" s="415"/>
      <c r="AL170" s="415"/>
      <c r="AM170" s="415" t="s">
        <v>379</v>
      </c>
      <c r="AN170" s="415"/>
      <c r="AO170" s="415"/>
      <c r="AP170" s="415"/>
      <c r="AQ170" s="416" t="s">
        <v>587</v>
      </c>
      <c r="AR170" s="417"/>
      <c r="AS170" s="417"/>
      <c r="AT170" s="417"/>
      <c r="AU170" s="417"/>
      <c r="AV170" s="417"/>
      <c r="AW170" s="417"/>
      <c r="AX170" s="418"/>
      <c r="AY170">
        <f>IF(SUBSTITUTE(SUBSTITUTE($G$171,"／",""),"　","")="",0,1)</f>
        <v>0</v>
      </c>
    </row>
    <row r="171" spans="1:60" ht="23.25" hidden="1" customHeight="1" x14ac:dyDescent="0.2">
      <c r="A171" s="466"/>
      <c r="B171" s="322"/>
      <c r="C171" s="322"/>
      <c r="D171" s="322"/>
      <c r="E171" s="322"/>
      <c r="F171" s="467"/>
      <c r="G171" s="393" t="s">
        <v>623</v>
      </c>
      <c r="H171" s="394"/>
      <c r="I171" s="394"/>
      <c r="J171" s="394"/>
      <c r="K171" s="394"/>
      <c r="L171" s="394"/>
      <c r="M171" s="394"/>
      <c r="N171" s="394"/>
      <c r="O171" s="394"/>
      <c r="P171" s="394"/>
      <c r="Q171" s="394"/>
      <c r="R171" s="394"/>
      <c r="S171" s="394"/>
      <c r="T171" s="394"/>
      <c r="U171" s="394"/>
      <c r="V171" s="394"/>
      <c r="W171" s="394"/>
      <c r="X171" s="394"/>
      <c r="Y171" s="419" t="s">
        <v>576</v>
      </c>
      <c r="Z171" s="420"/>
      <c r="AA171" s="421"/>
      <c r="AB171" s="422"/>
      <c r="AC171" s="423"/>
      <c r="AD171" s="424"/>
      <c r="AE171" s="397"/>
      <c r="AF171" s="397"/>
      <c r="AG171" s="397"/>
      <c r="AH171" s="397"/>
      <c r="AI171" s="397"/>
      <c r="AJ171" s="397"/>
      <c r="AK171" s="397"/>
      <c r="AL171" s="397"/>
      <c r="AM171" s="397"/>
      <c r="AN171" s="397"/>
      <c r="AO171" s="397"/>
      <c r="AP171" s="397"/>
      <c r="AQ171" s="390"/>
      <c r="AR171" s="391"/>
      <c r="AS171" s="391"/>
      <c r="AT171" s="391"/>
      <c r="AU171" s="391"/>
      <c r="AV171" s="391"/>
      <c r="AW171" s="391"/>
      <c r="AX171" s="398"/>
      <c r="AY171">
        <f>$AY$170</f>
        <v>0</v>
      </c>
    </row>
    <row r="172" spans="1:60" ht="46.5" hidden="1" customHeight="1" x14ac:dyDescent="0.2">
      <c r="A172" s="468"/>
      <c r="B172" s="324"/>
      <c r="C172" s="324"/>
      <c r="D172" s="324"/>
      <c r="E172" s="324"/>
      <c r="F172" s="469"/>
      <c r="G172" s="395"/>
      <c r="H172" s="396"/>
      <c r="I172" s="396"/>
      <c r="J172" s="396"/>
      <c r="K172" s="396"/>
      <c r="L172" s="396"/>
      <c r="M172" s="396"/>
      <c r="N172" s="396"/>
      <c r="O172" s="396"/>
      <c r="P172" s="396"/>
      <c r="Q172" s="396"/>
      <c r="R172" s="396"/>
      <c r="S172" s="396"/>
      <c r="T172" s="396"/>
      <c r="U172" s="396"/>
      <c r="V172" s="396"/>
      <c r="W172" s="396"/>
      <c r="X172" s="396"/>
      <c r="Y172" s="386" t="s">
        <v>578</v>
      </c>
      <c r="Z172" s="399"/>
      <c r="AA172" s="400"/>
      <c r="AB172" s="425" t="s">
        <v>622</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63"/>
      <c r="AY172">
        <f>$AY$170</f>
        <v>0</v>
      </c>
    </row>
    <row r="173" spans="1:60" ht="18.75" hidden="1" customHeight="1" x14ac:dyDescent="0.2">
      <c r="A173" s="506" t="s">
        <v>232</v>
      </c>
      <c r="B173" s="507"/>
      <c r="C173" s="507"/>
      <c r="D173" s="507"/>
      <c r="E173" s="507"/>
      <c r="F173" s="508"/>
      <c r="G173" s="480" t="s">
        <v>139</v>
      </c>
      <c r="H173" s="322"/>
      <c r="I173" s="322"/>
      <c r="J173" s="322"/>
      <c r="K173" s="322"/>
      <c r="L173" s="322"/>
      <c r="M173" s="322"/>
      <c r="N173" s="322"/>
      <c r="O173" s="323"/>
      <c r="P173" s="326" t="s">
        <v>55</v>
      </c>
      <c r="Q173" s="322"/>
      <c r="R173" s="322"/>
      <c r="S173" s="322"/>
      <c r="T173" s="322"/>
      <c r="U173" s="322"/>
      <c r="V173" s="322"/>
      <c r="W173" s="322"/>
      <c r="X173" s="323"/>
      <c r="Y173" s="481"/>
      <c r="Z173" s="482"/>
      <c r="AA173" s="483"/>
      <c r="AB173" s="487" t="s">
        <v>11</v>
      </c>
      <c r="AC173" s="488"/>
      <c r="AD173" s="489"/>
      <c r="AE173" s="415" t="s">
        <v>411</v>
      </c>
      <c r="AF173" s="415"/>
      <c r="AG173" s="415"/>
      <c r="AH173" s="415"/>
      <c r="AI173" s="415" t="s">
        <v>563</v>
      </c>
      <c r="AJ173" s="415"/>
      <c r="AK173" s="415"/>
      <c r="AL173" s="415"/>
      <c r="AM173" s="415" t="s">
        <v>379</v>
      </c>
      <c r="AN173" s="415"/>
      <c r="AO173" s="415"/>
      <c r="AP173" s="415"/>
      <c r="AQ173" s="460" t="s">
        <v>174</v>
      </c>
      <c r="AR173" s="461"/>
      <c r="AS173" s="461"/>
      <c r="AT173" s="462"/>
      <c r="AU173" s="322" t="s">
        <v>128</v>
      </c>
      <c r="AV173" s="322"/>
      <c r="AW173" s="322"/>
      <c r="AX173" s="327"/>
      <c r="AY173">
        <f>COUNTA($G$175)</f>
        <v>0</v>
      </c>
    </row>
    <row r="174" spans="1:60" ht="18.75" hidden="1" customHeight="1" x14ac:dyDescent="0.2">
      <c r="A174" s="509"/>
      <c r="B174" s="510"/>
      <c r="C174" s="510"/>
      <c r="D174" s="510"/>
      <c r="E174" s="510"/>
      <c r="F174" s="511"/>
      <c r="G174" s="343"/>
      <c r="H174" s="324"/>
      <c r="I174" s="324"/>
      <c r="J174" s="324"/>
      <c r="K174" s="324"/>
      <c r="L174" s="324"/>
      <c r="M174" s="324"/>
      <c r="N174" s="324"/>
      <c r="O174" s="325"/>
      <c r="P174" s="328"/>
      <c r="Q174" s="324"/>
      <c r="R174" s="324"/>
      <c r="S174" s="324"/>
      <c r="T174" s="324"/>
      <c r="U174" s="324"/>
      <c r="V174" s="324"/>
      <c r="W174" s="324"/>
      <c r="X174" s="325"/>
      <c r="Y174" s="484"/>
      <c r="Z174" s="485"/>
      <c r="AA174" s="486"/>
      <c r="AB174" s="402"/>
      <c r="AC174" s="490"/>
      <c r="AD174" s="491"/>
      <c r="AE174" s="415"/>
      <c r="AF174" s="415"/>
      <c r="AG174" s="415"/>
      <c r="AH174" s="415"/>
      <c r="AI174" s="415"/>
      <c r="AJ174" s="415"/>
      <c r="AK174" s="415"/>
      <c r="AL174" s="415"/>
      <c r="AM174" s="415"/>
      <c r="AN174" s="415"/>
      <c r="AO174" s="415"/>
      <c r="AP174" s="415"/>
      <c r="AQ174" s="434"/>
      <c r="AR174" s="435"/>
      <c r="AS174" s="436" t="s">
        <v>175</v>
      </c>
      <c r="AT174" s="437"/>
      <c r="AU174" s="438"/>
      <c r="AV174" s="438"/>
      <c r="AW174" s="324" t="s">
        <v>166</v>
      </c>
      <c r="AX174" s="329"/>
      <c r="AY174">
        <f t="shared" ref="AY174:AY179" si="7">$AY$173</f>
        <v>0</v>
      </c>
    </row>
    <row r="175" spans="1:60" ht="23.25" hidden="1" customHeight="1" x14ac:dyDescent="0.2">
      <c r="A175" s="512"/>
      <c r="B175" s="510"/>
      <c r="C175" s="510"/>
      <c r="D175" s="510"/>
      <c r="E175" s="510"/>
      <c r="F175" s="511"/>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90"/>
      <c r="AF175" s="391"/>
      <c r="AG175" s="391"/>
      <c r="AH175" s="391"/>
      <c r="AI175" s="390"/>
      <c r="AJ175" s="391"/>
      <c r="AK175" s="391"/>
      <c r="AL175" s="391"/>
      <c r="AM175" s="390"/>
      <c r="AN175" s="391"/>
      <c r="AO175" s="391"/>
      <c r="AP175" s="391"/>
      <c r="AQ175" s="372"/>
      <c r="AR175" s="373"/>
      <c r="AS175" s="373"/>
      <c r="AT175" s="374"/>
      <c r="AU175" s="391"/>
      <c r="AV175" s="391"/>
      <c r="AW175" s="391"/>
      <c r="AX175" s="398"/>
      <c r="AY175">
        <f t="shared" si="7"/>
        <v>0</v>
      </c>
    </row>
    <row r="176" spans="1:60" ht="23.25" hidden="1" customHeight="1" x14ac:dyDescent="0.2">
      <c r="A176" s="513"/>
      <c r="B176" s="514"/>
      <c r="C176" s="514"/>
      <c r="D176" s="514"/>
      <c r="E176" s="514"/>
      <c r="F176" s="515"/>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50"/>
      <c r="AC176" s="450"/>
      <c r="AD176" s="450"/>
      <c r="AE176" s="390"/>
      <c r="AF176" s="391"/>
      <c r="AG176" s="391"/>
      <c r="AH176" s="391"/>
      <c r="AI176" s="390"/>
      <c r="AJ176" s="391"/>
      <c r="AK176" s="391"/>
      <c r="AL176" s="391"/>
      <c r="AM176" s="390"/>
      <c r="AN176" s="391"/>
      <c r="AO176" s="391"/>
      <c r="AP176" s="391"/>
      <c r="AQ176" s="372"/>
      <c r="AR176" s="373"/>
      <c r="AS176" s="373"/>
      <c r="AT176" s="374"/>
      <c r="AU176" s="391"/>
      <c r="AV176" s="391"/>
      <c r="AW176" s="391"/>
      <c r="AX176" s="398"/>
      <c r="AY176">
        <f t="shared" si="7"/>
        <v>0</v>
      </c>
    </row>
    <row r="177" spans="1:60" ht="23.25" hidden="1" customHeight="1" x14ac:dyDescent="0.2">
      <c r="A177" s="512"/>
      <c r="B177" s="510"/>
      <c r="C177" s="510"/>
      <c r="D177" s="510"/>
      <c r="E177" s="510"/>
      <c r="F177" s="511"/>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2" t="s">
        <v>14</v>
      </c>
      <c r="AC177" s="392"/>
      <c r="AD177" s="392"/>
      <c r="AE177" s="390"/>
      <c r="AF177" s="391"/>
      <c r="AG177" s="391"/>
      <c r="AH177" s="391"/>
      <c r="AI177" s="390"/>
      <c r="AJ177" s="391"/>
      <c r="AK177" s="391"/>
      <c r="AL177" s="391"/>
      <c r="AM177" s="390"/>
      <c r="AN177" s="391"/>
      <c r="AO177" s="391"/>
      <c r="AP177" s="391"/>
      <c r="AQ177" s="372"/>
      <c r="AR177" s="373"/>
      <c r="AS177" s="373"/>
      <c r="AT177" s="374"/>
      <c r="AU177" s="391"/>
      <c r="AV177" s="391"/>
      <c r="AW177" s="391"/>
      <c r="AX177" s="398"/>
      <c r="AY177">
        <f t="shared" si="7"/>
        <v>0</v>
      </c>
    </row>
    <row r="178" spans="1:60" ht="23.25" hidden="1" customHeight="1" x14ac:dyDescent="0.2">
      <c r="A178" s="464" t="s">
        <v>256</v>
      </c>
      <c r="B178" s="458"/>
      <c r="C178" s="458"/>
      <c r="D178" s="458"/>
      <c r="E178" s="458"/>
      <c r="F178" s="459"/>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thickBot="1" x14ac:dyDescent="0.25">
      <c r="A179" s="349"/>
      <c r="B179" s="320"/>
      <c r="C179" s="320"/>
      <c r="D179" s="320"/>
      <c r="E179" s="320"/>
      <c r="F179" s="321"/>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2">
      <c r="A180" s="314" t="s">
        <v>568</v>
      </c>
      <c r="B180" s="316" t="s">
        <v>569</v>
      </c>
      <c r="C180" s="317"/>
      <c r="D180" s="317"/>
      <c r="E180" s="317"/>
      <c r="F180" s="318"/>
      <c r="G180" s="322" t="s">
        <v>570</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588</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2">
      <c r="A183" s="314"/>
      <c r="B183" s="316"/>
      <c r="C183" s="317"/>
      <c r="D183" s="317"/>
      <c r="E183" s="317"/>
      <c r="F183" s="318"/>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2">
      <c r="A184" s="314"/>
      <c r="B184" s="319"/>
      <c r="C184" s="320"/>
      <c r="D184" s="320"/>
      <c r="E184" s="320"/>
      <c r="F184" s="321"/>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2">
      <c r="A185" s="314"/>
      <c r="B185" s="457" t="s">
        <v>138</v>
      </c>
      <c r="C185" s="458"/>
      <c r="D185" s="458"/>
      <c r="E185" s="458"/>
      <c r="F185" s="459"/>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411</v>
      </c>
      <c r="AF185" s="415"/>
      <c r="AG185" s="415"/>
      <c r="AH185" s="415"/>
      <c r="AI185" s="415" t="s">
        <v>563</v>
      </c>
      <c r="AJ185" s="415"/>
      <c r="AK185" s="415"/>
      <c r="AL185" s="415"/>
      <c r="AM185" s="415" t="s">
        <v>379</v>
      </c>
      <c r="AN185" s="415"/>
      <c r="AO185" s="415"/>
      <c r="AP185" s="415"/>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90"/>
      <c r="AD186" s="491"/>
      <c r="AE186" s="415"/>
      <c r="AF186" s="415"/>
      <c r="AG186" s="415"/>
      <c r="AH186" s="415"/>
      <c r="AI186" s="415"/>
      <c r="AJ186" s="415"/>
      <c r="AK186" s="415"/>
      <c r="AL186" s="415"/>
      <c r="AM186" s="415"/>
      <c r="AN186" s="415"/>
      <c r="AO186" s="415"/>
      <c r="AP186" s="415"/>
      <c r="AQ186" s="499"/>
      <c r="AR186" s="438"/>
      <c r="AS186" s="436" t="s">
        <v>175</v>
      </c>
      <c r="AT186" s="437"/>
      <c r="AU186" s="438"/>
      <c r="AV186" s="438"/>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51"/>
      <c r="R187" s="451"/>
      <c r="S187" s="451"/>
      <c r="T187" s="451"/>
      <c r="U187" s="451"/>
      <c r="V187" s="451"/>
      <c r="W187" s="451"/>
      <c r="X187" s="452"/>
      <c r="Y187" s="892" t="s">
        <v>57</v>
      </c>
      <c r="Z187" s="893"/>
      <c r="AA187" s="894"/>
      <c r="AB187" s="389"/>
      <c r="AC187" s="389"/>
      <c r="AD187" s="389"/>
      <c r="AE187" s="390"/>
      <c r="AF187" s="391"/>
      <c r="AG187" s="391"/>
      <c r="AH187" s="391"/>
      <c r="AI187" s="390"/>
      <c r="AJ187" s="391"/>
      <c r="AK187" s="391"/>
      <c r="AL187" s="391"/>
      <c r="AM187" s="390"/>
      <c r="AN187" s="391"/>
      <c r="AO187" s="391"/>
      <c r="AP187" s="391"/>
      <c r="AQ187" s="372"/>
      <c r="AR187" s="373"/>
      <c r="AS187" s="373"/>
      <c r="AT187" s="374"/>
      <c r="AU187" s="391"/>
      <c r="AV187" s="391"/>
      <c r="AW187" s="391"/>
      <c r="AX187" s="398"/>
      <c r="AY187">
        <f t="shared" si="8"/>
        <v>0</v>
      </c>
    </row>
    <row r="188" spans="1:60" ht="23.25" hidden="1" customHeight="1" x14ac:dyDescent="0.2">
      <c r="A188" s="314"/>
      <c r="B188" s="316"/>
      <c r="C188" s="317"/>
      <c r="D188" s="317"/>
      <c r="E188" s="317"/>
      <c r="F188" s="318"/>
      <c r="G188" s="895"/>
      <c r="H188" s="384"/>
      <c r="I188" s="384"/>
      <c r="J188" s="384"/>
      <c r="K188" s="384"/>
      <c r="L188" s="384"/>
      <c r="M188" s="384"/>
      <c r="N188" s="384"/>
      <c r="O188" s="385"/>
      <c r="P188" s="453"/>
      <c r="Q188" s="453"/>
      <c r="R188" s="453"/>
      <c r="S188" s="453"/>
      <c r="T188" s="453"/>
      <c r="U188" s="453"/>
      <c r="V188" s="453"/>
      <c r="W188" s="453"/>
      <c r="X188" s="454"/>
      <c r="Y188" s="896" t="s">
        <v>50</v>
      </c>
      <c r="Z188" s="788"/>
      <c r="AA188" s="789"/>
      <c r="AB188" s="450"/>
      <c r="AC188" s="450"/>
      <c r="AD188" s="450"/>
      <c r="AE188" s="390"/>
      <c r="AF188" s="391"/>
      <c r="AG188" s="391"/>
      <c r="AH188" s="391"/>
      <c r="AI188" s="390"/>
      <c r="AJ188" s="391"/>
      <c r="AK188" s="391"/>
      <c r="AL188" s="391"/>
      <c r="AM188" s="390"/>
      <c r="AN188" s="391"/>
      <c r="AO188" s="391"/>
      <c r="AP188" s="391"/>
      <c r="AQ188" s="372"/>
      <c r="AR188" s="373"/>
      <c r="AS188" s="373"/>
      <c r="AT188" s="374"/>
      <c r="AU188" s="391"/>
      <c r="AV188" s="391"/>
      <c r="AW188" s="391"/>
      <c r="AX188" s="398"/>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5"/>
      <c r="Q189" s="455"/>
      <c r="R189" s="455"/>
      <c r="S189" s="455"/>
      <c r="T189" s="455"/>
      <c r="U189" s="455"/>
      <c r="V189" s="455"/>
      <c r="W189" s="455"/>
      <c r="X189" s="456"/>
      <c r="Y189" s="896" t="s">
        <v>13</v>
      </c>
      <c r="Z189" s="788"/>
      <c r="AA189" s="789"/>
      <c r="AB189" s="897" t="s">
        <v>14</v>
      </c>
      <c r="AC189" s="897"/>
      <c r="AD189" s="897"/>
      <c r="AE189" s="567"/>
      <c r="AF189" s="568"/>
      <c r="AG189" s="568"/>
      <c r="AH189" s="568"/>
      <c r="AI189" s="567"/>
      <c r="AJ189" s="568"/>
      <c r="AK189" s="568"/>
      <c r="AL189" s="568"/>
      <c r="AM189" s="567"/>
      <c r="AN189" s="568"/>
      <c r="AO189" s="568"/>
      <c r="AP189" s="568"/>
      <c r="AQ189" s="372"/>
      <c r="AR189" s="373"/>
      <c r="AS189" s="373"/>
      <c r="AT189" s="374"/>
      <c r="AU189" s="391"/>
      <c r="AV189" s="391"/>
      <c r="AW189" s="391"/>
      <c r="AX189" s="398"/>
      <c r="AY189">
        <f t="shared" si="8"/>
        <v>0</v>
      </c>
      <c r="AZ189" s="10"/>
      <c r="BA189" s="10"/>
      <c r="BB189" s="10"/>
      <c r="BC189" s="10"/>
      <c r="BD189" s="10"/>
      <c r="BE189" s="10"/>
      <c r="BF189" s="10"/>
      <c r="BG189" s="10"/>
      <c r="BH189" s="10"/>
    </row>
    <row r="190" spans="1:60" ht="18.75" hidden="1" customHeight="1" x14ac:dyDescent="0.2">
      <c r="A190" s="314"/>
      <c r="B190" s="457" t="s">
        <v>138</v>
      </c>
      <c r="C190" s="458"/>
      <c r="D190" s="458"/>
      <c r="E190" s="458"/>
      <c r="F190" s="459"/>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411</v>
      </c>
      <c r="AF190" s="415"/>
      <c r="AG190" s="415"/>
      <c r="AH190" s="415"/>
      <c r="AI190" s="415" t="s">
        <v>563</v>
      </c>
      <c r="AJ190" s="415"/>
      <c r="AK190" s="415"/>
      <c r="AL190" s="415"/>
      <c r="AM190" s="415" t="s">
        <v>379</v>
      </c>
      <c r="AN190" s="415"/>
      <c r="AO190" s="415"/>
      <c r="AP190" s="415"/>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90"/>
      <c r="AD191" s="491"/>
      <c r="AE191" s="415"/>
      <c r="AF191" s="415"/>
      <c r="AG191" s="415"/>
      <c r="AH191" s="415"/>
      <c r="AI191" s="415"/>
      <c r="AJ191" s="415"/>
      <c r="AK191" s="415"/>
      <c r="AL191" s="415"/>
      <c r="AM191" s="415"/>
      <c r="AN191" s="415"/>
      <c r="AO191" s="415"/>
      <c r="AP191" s="415"/>
      <c r="AQ191" s="499"/>
      <c r="AR191" s="438"/>
      <c r="AS191" s="436" t="s">
        <v>175</v>
      </c>
      <c r="AT191" s="437"/>
      <c r="AU191" s="438"/>
      <c r="AV191" s="438"/>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51"/>
      <c r="R192" s="451"/>
      <c r="S192" s="451"/>
      <c r="T192" s="451"/>
      <c r="U192" s="451"/>
      <c r="V192" s="451"/>
      <c r="W192" s="451"/>
      <c r="X192" s="452"/>
      <c r="Y192" s="892" t="s">
        <v>57</v>
      </c>
      <c r="Z192" s="893"/>
      <c r="AA192" s="894"/>
      <c r="AB192" s="389"/>
      <c r="AC192" s="389"/>
      <c r="AD192" s="389"/>
      <c r="AE192" s="390"/>
      <c r="AF192" s="391"/>
      <c r="AG192" s="391"/>
      <c r="AH192" s="391"/>
      <c r="AI192" s="390"/>
      <c r="AJ192" s="391"/>
      <c r="AK192" s="391"/>
      <c r="AL192" s="391"/>
      <c r="AM192" s="390"/>
      <c r="AN192" s="391"/>
      <c r="AO192" s="391"/>
      <c r="AP192" s="391"/>
      <c r="AQ192" s="372"/>
      <c r="AR192" s="373"/>
      <c r="AS192" s="373"/>
      <c r="AT192" s="374"/>
      <c r="AU192" s="391"/>
      <c r="AV192" s="391"/>
      <c r="AW192" s="391"/>
      <c r="AX192" s="398"/>
      <c r="AY192">
        <f>$AY$190</f>
        <v>0</v>
      </c>
    </row>
    <row r="193" spans="1:60" ht="23.25" hidden="1" customHeight="1" x14ac:dyDescent="0.2">
      <c r="A193" s="314"/>
      <c r="B193" s="316"/>
      <c r="C193" s="317"/>
      <c r="D193" s="317"/>
      <c r="E193" s="317"/>
      <c r="F193" s="318"/>
      <c r="G193" s="895"/>
      <c r="H193" s="384"/>
      <c r="I193" s="384"/>
      <c r="J193" s="384"/>
      <c r="K193" s="384"/>
      <c r="L193" s="384"/>
      <c r="M193" s="384"/>
      <c r="N193" s="384"/>
      <c r="O193" s="385"/>
      <c r="P193" s="453"/>
      <c r="Q193" s="453"/>
      <c r="R193" s="453"/>
      <c r="S193" s="453"/>
      <c r="T193" s="453"/>
      <c r="U193" s="453"/>
      <c r="V193" s="453"/>
      <c r="W193" s="453"/>
      <c r="X193" s="454"/>
      <c r="Y193" s="896" t="s">
        <v>50</v>
      </c>
      <c r="Z193" s="788"/>
      <c r="AA193" s="789"/>
      <c r="AB193" s="450"/>
      <c r="AC193" s="450"/>
      <c r="AD193" s="450"/>
      <c r="AE193" s="390"/>
      <c r="AF193" s="391"/>
      <c r="AG193" s="391"/>
      <c r="AH193" s="391"/>
      <c r="AI193" s="390"/>
      <c r="AJ193" s="391"/>
      <c r="AK193" s="391"/>
      <c r="AL193" s="391"/>
      <c r="AM193" s="390"/>
      <c r="AN193" s="391"/>
      <c r="AO193" s="391"/>
      <c r="AP193" s="391"/>
      <c r="AQ193" s="372"/>
      <c r="AR193" s="373"/>
      <c r="AS193" s="373"/>
      <c r="AT193" s="374"/>
      <c r="AU193" s="391"/>
      <c r="AV193" s="391"/>
      <c r="AW193" s="391"/>
      <c r="AX193" s="398"/>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5"/>
      <c r="Q194" s="455"/>
      <c r="R194" s="455"/>
      <c r="S194" s="455"/>
      <c r="T194" s="455"/>
      <c r="U194" s="455"/>
      <c r="V194" s="455"/>
      <c r="W194" s="455"/>
      <c r="X194" s="456"/>
      <c r="Y194" s="896" t="s">
        <v>13</v>
      </c>
      <c r="Z194" s="788"/>
      <c r="AA194" s="789"/>
      <c r="AB194" s="897" t="s">
        <v>14</v>
      </c>
      <c r="AC194" s="897"/>
      <c r="AD194" s="897"/>
      <c r="AE194" s="567"/>
      <c r="AF194" s="568"/>
      <c r="AG194" s="568"/>
      <c r="AH194" s="568"/>
      <c r="AI194" s="567"/>
      <c r="AJ194" s="568"/>
      <c r="AK194" s="568"/>
      <c r="AL194" s="568"/>
      <c r="AM194" s="567"/>
      <c r="AN194" s="568"/>
      <c r="AO194" s="568"/>
      <c r="AP194" s="568"/>
      <c r="AQ194" s="372"/>
      <c r="AR194" s="373"/>
      <c r="AS194" s="373"/>
      <c r="AT194" s="374"/>
      <c r="AU194" s="391"/>
      <c r="AV194" s="391"/>
      <c r="AW194" s="391"/>
      <c r="AX194" s="398"/>
      <c r="AY194">
        <f>$AY$190</f>
        <v>0</v>
      </c>
      <c r="AZ194" s="10"/>
      <c r="BA194" s="10"/>
      <c r="BB194" s="10"/>
      <c r="BC194" s="10"/>
      <c r="BD194" s="10"/>
      <c r="BE194" s="10"/>
      <c r="BF194" s="10"/>
      <c r="BG194" s="10"/>
      <c r="BH194" s="10"/>
    </row>
    <row r="195" spans="1:60" ht="18.75" hidden="1" customHeight="1" x14ac:dyDescent="0.2">
      <c r="A195" s="314"/>
      <c r="B195" s="457" t="s">
        <v>138</v>
      </c>
      <c r="C195" s="458"/>
      <c r="D195" s="458"/>
      <c r="E195" s="458"/>
      <c r="F195" s="459"/>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411</v>
      </c>
      <c r="AF195" s="415"/>
      <c r="AG195" s="415"/>
      <c r="AH195" s="415"/>
      <c r="AI195" s="415" t="s">
        <v>563</v>
      </c>
      <c r="AJ195" s="415"/>
      <c r="AK195" s="415"/>
      <c r="AL195" s="415"/>
      <c r="AM195" s="415" t="s">
        <v>379</v>
      </c>
      <c r="AN195" s="415"/>
      <c r="AO195" s="415"/>
      <c r="AP195" s="415"/>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90"/>
      <c r="AD196" s="491"/>
      <c r="AE196" s="415"/>
      <c r="AF196" s="415"/>
      <c r="AG196" s="415"/>
      <c r="AH196" s="415"/>
      <c r="AI196" s="415"/>
      <c r="AJ196" s="415"/>
      <c r="AK196" s="415"/>
      <c r="AL196" s="415"/>
      <c r="AM196" s="415"/>
      <c r="AN196" s="415"/>
      <c r="AO196" s="415"/>
      <c r="AP196" s="415"/>
      <c r="AQ196" s="499"/>
      <c r="AR196" s="438"/>
      <c r="AS196" s="436" t="s">
        <v>175</v>
      </c>
      <c r="AT196" s="437"/>
      <c r="AU196" s="438"/>
      <c r="AV196" s="438"/>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51"/>
      <c r="R197" s="451"/>
      <c r="S197" s="451"/>
      <c r="T197" s="451"/>
      <c r="U197" s="451"/>
      <c r="V197" s="451"/>
      <c r="W197" s="451"/>
      <c r="X197" s="452"/>
      <c r="Y197" s="892" t="s">
        <v>57</v>
      </c>
      <c r="Z197" s="893"/>
      <c r="AA197" s="894"/>
      <c r="AB197" s="389"/>
      <c r="AC197" s="389"/>
      <c r="AD197" s="389"/>
      <c r="AE197" s="390"/>
      <c r="AF197" s="391"/>
      <c r="AG197" s="391"/>
      <c r="AH197" s="391"/>
      <c r="AI197" s="390"/>
      <c r="AJ197" s="391"/>
      <c r="AK197" s="391"/>
      <c r="AL197" s="391"/>
      <c r="AM197" s="390"/>
      <c r="AN197" s="391"/>
      <c r="AO197" s="391"/>
      <c r="AP197" s="391"/>
      <c r="AQ197" s="372"/>
      <c r="AR197" s="373"/>
      <c r="AS197" s="373"/>
      <c r="AT197" s="374"/>
      <c r="AU197" s="391"/>
      <c r="AV197" s="391"/>
      <c r="AW197" s="391"/>
      <c r="AX197" s="398"/>
      <c r="AY197">
        <f t="shared" ref="AY197:AY199" si="9">$AY$195</f>
        <v>0</v>
      </c>
    </row>
    <row r="198" spans="1:60" ht="23.25" hidden="1" customHeight="1" x14ac:dyDescent="0.2">
      <c r="A198" s="314"/>
      <c r="B198" s="316"/>
      <c r="C198" s="317"/>
      <c r="D198" s="317"/>
      <c r="E198" s="317"/>
      <c r="F198" s="318"/>
      <c r="G198" s="895"/>
      <c r="H198" s="384"/>
      <c r="I198" s="384"/>
      <c r="J198" s="384"/>
      <c r="K198" s="384"/>
      <c r="L198" s="384"/>
      <c r="M198" s="384"/>
      <c r="N198" s="384"/>
      <c r="O198" s="385"/>
      <c r="P198" s="453"/>
      <c r="Q198" s="453"/>
      <c r="R198" s="453"/>
      <c r="S198" s="453"/>
      <c r="T198" s="453"/>
      <c r="U198" s="453"/>
      <c r="V198" s="453"/>
      <c r="W198" s="453"/>
      <c r="X198" s="454"/>
      <c r="Y198" s="896" t="s">
        <v>50</v>
      </c>
      <c r="Z198" s="788"/>
      <c r="AA198" s="789"/>
      <c r="AB198" s="450"/>
      <c r="AC198" s="450"/>
      <c r="AD198" s="450"/>
      <c r="AE198" s="390"/>
      <c r="AF198" s="391"/>
      <c r="AG198" s="391"/>
      <c r="AH198" s="391"/>
      <c r="AI198" s="390"/>
      <c r="AJ198" s="391"/>
      <c r="AK198" s="391"/>
      <c r="AL198" s="391"/>
      <c r="AM198" s="390"/>
      <c r="AN198" s="391"/>
      <c r="AO198" s="391"/>
      <c r="AP198" s="391"/>
      <c r="AQ198" s="372"/>
      <c r="AR198" s="373"/>
      <c r="AS198" s="373"/>
      <c r="AT198" s="374"/>
      <c r="AU198" s="391"/>
      <c r="AV198" s="391"/>
      <c r="AW198" s="391"/>
      <c r="AX198" s="398"/>
      <c r="AY198">
        <f t="shared" si="9"/>
        <v>0</v>
      </c>
      <c r="AZ198" s="10"/>
      <c r="BA198" s="10"/>
      <c r="BB198" s="10"/>
      <c r="BC198" s="10"/>
    </row>
    <row r="199" spans="1:60" ht="23.25" hidden="1" customHeight="1" thickBot="1" x14ac:dyDescent="0.25">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2">
      <c r="A200" s="584" t="s">
        <v>233</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229</v>
      </c>
      <c r="X200" s="558"/>
      <c r="Y200" s="561"/>
      <c r="Z200" s="561"/>
      <c r="AA200" s="562"/>
      <c r="AB200" s="555" t="s">
        <v>11</v>
      </c>
      <c r="AC200" s="552"/>
      <c r="AD200" s="553"/>
      <c r="AE200" s="415" t="s">
        <v>411</v>
      </c>
      <c r="AF200" s="415"/>
      <c r="AG200" s="415"/>
      <c r="AH200" s="415"/>
      <c r="AI200" s="415" t="s">
        <v>563</v>
      </c>
      <c r="AJ200" s="415"/>
      <c r="AK200" s="415"/>
      <c r="AL200" s="415"/>
      <c r="AM200" s="415" t="s">
        <v>379</v>
      </c>
      <c r="AN200" s="415"/>
      <c r="AO200" s="415"/>
      <c r="AP200" s="415"/>
      <c r="AQ200" s="494" t="s">
        <v>174</v>
      </c>
      <c r="AR200" s="495"/>
      <c r="AS200" s="495"/>
      <c r="AT200" s="496"/>
      <c r="AU200" s="546" t="s">
        <v>128</v>
      </c>
      <c r="AV200" s="546"/>
      <c r="AW200" s="546"/>
      <c r="AX200" s="547"/>
      <c r="AY200">
        <f>COUNTA($H$202)</f>
        <v>0</v>
      </c>
    </row>
    <row r="201" spans="1:60" ht="18.75" hidden="1" customHeight="1" x14ac:dyDescent="0.2">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5"/>
      <c r="AF201" s="415"/>
      <c r="AG201" s="415"/>
      <c r="AH201" s="415"/>
      <c r="AI201" s="415"/>
      <c r="AJ201" s="415"/>
      <c r="AK201" s="415"/>
      <c r="AL201" s="415"/>
      <c r="AM201" s="415"/>
      <c r="AN201" s="415"/>
      <c r="AO201" s="415"/>
      <c r="AP201" s="415"/>
      <c r="AQ201" s="434"/>
      <c r="AR201" s="435"/>
      <c r="AS201" s="436" t="s">
        <v>175</v>
      </c>
      <c r="AT201" s="437"/>
      <c r="AU201" s="438"/>
      <c r="AV201" s="438"/>
      <c r="AW201" s="548" t="s">
        <v>166</v>
      </c>
      <c r="AX201" s="549"/>
      <c r="AY201">
        <f t="shared" ref="AY201:AY207" si="10">$AY$200</f>
        <v>0</v>
      </c>
    </row>
    <row r="202" spans="1:60" ht="23.25" hidden="1" customHeight="1" x14ac:dyDescent="0.2">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246</v>
      </c>
      <c r="AC202" s="545"/>
      <c r="AD202" s="545"/>
      <c r="AE202" s="390"/>
      <c r="AF202" s="391"/>
      <c r="AG202" s="391"/>
      <c r="AH202" s="391"/>
      <c r="AI202" s="390"/>
      <c r="AJ202" s="391"/>
      <c r="AK202" s="391"/>
      <c r="AL202" s="391"/>
      <c r="AM202" s="390"/>
      <c r="AN202" s="391"/>
      <c r="AO202" s="391"/>
      <c r="AP202" s="391"/>
      <c r="AQ202" s="390"/>
      <c r="AR202" s="391"/>
      <c r="AS202" s="391"/>
      <c r="AT202" s="565"/>
      <c r="AU202" s="391"/>
      <c r="AV202" s="391"/>
      <c r="AW202" s="391"/>
      <c r="AX202" s="398"/>
      <c r="AY202">
        <f t="shared" si="10"/>
        <v>0</v>
      </c>
    </row>
    <row r="203" spans="1:60" ht="23.25" hidden="1" customHeight="1" x14ac:dyDescent="0.2">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246</v>
      </c>
      <c r="AC203" s="588"/>
      <c r="AD203" s="588"/>
      <c r="AE203" s="390"/>
      <c r="AF203" s="391"/>
      <c r="AG203" s="391"/>
      <c r="AH203" s="391"/>
      <c r="AI203" s="390"/>
      <c r="AJ203" s="391"/>
      <c r="AK203" s="391"/>
      <c r="AL203" s="391"/>
      <c r="AM203" s="390"/>
      <c r="AN203" s="391"/>
      <c r="AO203" s="391"/>
      <c r="AP203" s="391"/>
      <c r="AQ203" s="390"/>
      <c r="AR203" s="391"/>
      <c r="AS203" s="391"/>
      <c r="AT203" s="565"/>
      <c r="AU203" s="391"/>
      <c r="AV203" s="391"/>
      <c r="AW203" s="391"/>
      <c r="AX203" s="398"/>
      <c r="AY203">
        <f t="shared" si="10"/>
        <v>0</v>
      </c>
    </row>
    <row r="204" spans="1:60" ht="23.25" hidden="1" customHeight="1" x14ac:dyDescent="0.2">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247</v>
      </c>
      <c r="AC204" s="566"/>
      <c r="AD204" s="566"/>
      <c r="AE204" s="567"/>
      <c r="AF204" s="568"/>
      <c r="AG204" s="568"/>
      <c r="AH204" s="568"/>
      <c r="AI204" s="567"/>
      <c r="AJ204" s="568"/>
      <c r="AK204" s="568"/>
      <c r="AL204" s="568"/>
      <c r="AM204" s="567"/>
      <c r="AN204" s="568"/>
      <c r="AO204" s="568"/>
      <c r="AP204" s="568"/>
      <c r="AQ204" s="390"/>
      <c r="AR204" s="391"/>
      <c r="AS204" s="391"/>
      <c r="AT204" s="565"/>
      <c r="AU204" s="391"/>
      <c r="AV204" s="391"/>
      <c r="AW204" s="391"/>
      <c r="AX204" s="398"/>
      <c r="AY204">
        <f t="shared" si="10"/>
        <v>0</v>
      </c>
    </row>
    <row r="205" spans="1:60" ht="23.25" hidden="1" customHeight="1" x14ac:dyDescent="0.2">
      <c r="A205" s="569" t="s">
        <v>236</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245</v>
      </c>
      <c r="X205" s="579"/>
      <c r="Y205" s="543" t="s">
        <v>12</v>
      </c>
      <c r="Z205" s="543"/>
      <c r="AA205" s="544"/>
      <c r="AB205" s="545" t="s">
        <v>246</v>
      </c>
      <c r="AC205" s="545"/>
      <c r="AD205" s="545"/>
      <c r="AE205" s="390"/>
      <c r="AF205" s="391"/>
      <c r="AG205" s="391"/>
      <c r="AH205" s="391"/>
      <c r="AI205" s="390"/>
      <c r="AJ205" s="391"/>
      <c r="AK205" s="391"/>
      <c r="AL205" s="391"/>
      <c r="AM205" s="390"/>
      <c r="AN205" s="391"/>
      <c r="AO205" s="391"/>
      <c r="AP205" s="391"/>
      <c r="AQ205" s="390"/>
      <c r="AR205" s="391"/>
      <c r="AS205" s="391"/>
      <c r="AT205" s="565"/>
      <c r="AU205" s="391"/>
      <c r="AV205" s="391"/>
      <c r="AW205" s="391"/>
      <c r="AX205" s="398"/>
      <c r="AY205">
        <f t="shared" si="10"/>
        <v>0</v>
      </c>
    </row>
    <row r="206" spans="1:60" ht="23.25" hidden="1" customHeight="1" x14ac:dyDescent="0.2">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246</v>
      </c>
      <c r="AC206" s="588"/>
      <c r="AD206" s="588"/>
      <c r="AE206" s="390"/>
      <c r="AF206" s="391"/>
      <c r="AG206" s="391"/>
      <c r="AH206" s="391"/>
      <c r="AI206" s="390"/>
      <c r="AJ206" s="391"/>
      <c r="AK206" s="391"/>
      <c r="AL206" s="391"/>
      <c r="AM206" s="390"/>
      <c r="AN206" s="391"/>
      <c r="AO206" s="391"/>
      <c r="AP206" s="391"/>
      <c r="AQ206" s="390"/>
      <c r="AR206" s="391"/>
      <c r="AS206" s="391"/>
      <c r="AT206" s="565"/>
      <c r="AU206" s="391"/>
      <c r="AV206" s="391"/>
      <c r="AW206" s="391"/>
      <c r="AX206" s="398"/>
      <c r="AY206">
        <f t="shared" si="10"/>
        <v>0</v>
      </c>
    </row>
    <row r="207" spans="1:60" ht="23.25" hidden="1" customHeight="1" x14ac:dyDescent="0.2">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247</v>
      </c>
      <c r="AC207" s="566"/>
      <c r="AD207" s="566"/>
      <c r="AE207" s="567"/>
      <c r="AF207" s="568"/>
      <c r="AG207" s="568"/>
      <c r="AH207" s="568"/>
      <c r="AI207" s="567"/>
      <c r="AJ207" s="568"/>
      <c r="AK207" s="568"/>
      <c r="AL207" s="568"/>
      <c r="AM207" s="567"/>
      <c r="AN207" s="568"/>
      <c r="AO207" s="568"/>
      <c r="AP207" s="587"/>
      <c r="AQ207" s="390"/>
      <c r="AR207" s="391"/>
      <c r="AS207" s="391"/>
      <c r="AT207" s="565"/>
      <c r="AU207" s="391"/>
      <c r="AV207" s="391"/>
      <c r="AW207" s="391"/>
      <c r="AX207" s="398"/>
      <c r="AY207">
        <f t="shared" si="10"/>
        <v>0</v>
      </c>
    </row>
    <row r="208" spans="1:60" ht="18.75" hidden="1" customHeight="1" x14ac:dyDescent="0.2">
      <c r="A208" s="593" t="s">
        <v>233</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4" t="s">
        <v>11</v>
      </c>
      <c r="AC208" s="341"/>
      <c r="AD208" s="342"/>
      <c r="AE208" s="136" t="s">
        <v>411</v>
      </c>
      <c r="AF208" s="136"/>
      <c r="AG208" s="136"/>
      <c r="AH208" s="136"/>
      <c r="AI208" s="415" t="s">
        <v>563</v>
      </c>
      <c r="AJ208" s="415"/>
      <c r="AK208" s="415"/>
      <c r="AL208" s="415"/>
      <c r="AM208" s="415" t="s">
        <v>379</v>
      </c>
      <c r="AN208" s="415"/>
      <c r="AO208" s="415"/>
      <c r="AP208" s="415"/>
      <c r="AQ208" s="494" t="s">
        <v>174</v>
      </c>
      <c r="AR208" s="495"/>
      <c r="AS208" s="495"/>
      <c r="AT208" s="496"/>
      <c r="AU208" s="589" t="s">
        <v>128</v>
      </c>
      <c r="AV208" s="590"/>
      <c r="AW208" s="590"/>
      <c r="AX208" s="591"/>
      <c r="AY208">
        <f>COUNTA($H$210)</f>
        <v>0</v>
      </c>
    </row>
    <row r="209" spans="1:51" ht="18.75" hidden="1" customHeight="1" x14ac:dyDescent="0.2">
      <c r="A209" s="569"/>
      <c r="B209" s="570"/>
      <c r="C209" s="570"/>
      <c r="D209" s="570"/>
      <c r="E209" s="570"/>
      <c r="F209" s="571"/>
      <c r="G209" s="597"/>
      <c r="H209" s="436"/>
      <c r="I209" s="436"/>
      <c r="J209" s="436"/>
      <c r="K209" s="436"/>
      <c r="L209" s="436"/>
      <c r="M209" s="436"/>
      <c r="N209" s="436"/>
      <c r="O209" s="437"/>
      <c r="P209" s="598"/>
      <c r="Q209" s="436"/>
      <c r="R209" s="436"/>
      <c r="S209" s="436"/>
      <c r="T209" s="436"/>
      <c r="U209" s="436"/>
      <c r="V209" s="436"/>
      <c r="W209" s="436"/>
      <c r="X209" s="437"/>
      <c r="Y209" s="602"/>
      <c r="Z209" s="603"/>
      <c r="AA209" s="604"/>
      <c r="AB209" s="328"/>
      <c r="AC209" s="324"/>
      <c r="AD209" s="325"/>
      <c r="AE209" s="136"/>
      <c r="AF209" s="136"/>
      <c r="AG209" s="136"/>
      <c r="AH209" s="136"/>
      <c r="AI209" s="415"/>
      <c r="AJ209" s="415"/>
      <c r="AK209" s="415"/>
      <c r="AL209" s="415"/>
      <c r="AM209" s="415"/>
      <c r="AN209" s="415"/>
      <c r="AO209" s="415"/>
      <c r="AP209" s="415"/>
      <c r="AQ209" s="434"/>
      <c r="AR209" s="435"/>
      <c r="AS209" s="436" t="s">
        <v>175</v>
      </c>
      <c r="AT209" s="437"/>
      <c r="AU209" s="434"/>
      <c r="AV209" s="435"/>
      <c r="AW209" s="436" t="s">
        <v>166</v>
      </c>
      <c r="AX209" s="592"/>
      <c r="AY209">
        <f>$AY$208</f>
        <v>0</v>
      </c>
    </row>
    <row r="210" spans="1:51" ht="23.25" hidden="1" customHeight="1" x14ac:dyDescent="0.2">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72"/>
      <c r="AF210" s="373"/>
      <c r="AG210" s="373"/>
      <c r="AH210" s="373"/>
      <c r="AI210" s="372"/>
      <c r="AJ210" s="373"/>
      <c r="AK210" s="373"/>
      <c r="AL210" s="373"/>
      <c r="AM210" s="372"/>
      <c r="AN210" s="373"/>
      <c r="AO210" s="373"/>
      <c r="AP210" s="373"/>
      <c r="AQ210" s="372"/>
      <c r="AR210" s="373"/>
      <c r="AS210" s="373"/>
      <c r="AT210" s="374"/>
      <c r="AU210" s="391"/>
      <c r="AV210" s="391"/>
      <c r="AW210" s="391"/>
      <c r="AX210" s="398"/>
      <c r="AY210">
        <f>$AY$208</f>
        <v>0</v>
      </c>
    </row>
    <row r="211" spans="1:51" ht="23.25" hidden="1" customHeight="1" x14ac:dyDescent="0.2">
      <c r="A211" s="569"/>
      <c r="B211" s="570"/>
      <c r="C211" s="570"/>
      <c r="D211" s="570"/>
      <c r="E211" s="570"/>
      <c r="F211" s="571"/>
      <c r="G211" s="606"/>
      <c r="H211" s="384"/>
      <c r="I211" s="384"/>
      <c r="J211" s="384"/>
      <c r="K211" s="384"/>
      <c r="L211" s="384"/>
      <c r="M211" s="384"/>
      <c r="N211" s="384"/>
      <c r="O211" s="385"/>
      <c r="P211" s="384"/>
      <c r="Q211" s="384"/>
      <c r="R211" s="384"/>
      <c r="S211" s="384"/>
      <c r="T211" s="384"/>
      <c r="U211" s="384"/>
      <c r="V211" s="384"/>
      <c r="W211" s="384"/>
      <c r="X211" s="385"/>
      <c r="Y211" s="614" t="s">
        <v>50</v>
      </c>
      <c r="Z211" s="615"/>
      <c r="AA211" s="616"/>
      <c r="AB211" s="617"/>
      <c r="AC211" s="617"/>
      <c r="AD211" s="617"/>
      <c r="AE211" s="372"/>
      <c r="AF211" s="373"/>
      <c r="AG211" s="373"/>
      <c r="AH211" s="373"/>
      <c r="AI211" s="372"/>
      <c r="AJ211" s="373"/>
      <c r="AK211" s="373"/>
      <c r="AL211" s="373"/>
      <c r="AM211" s="372"/>
      <c r="AN211" s="373"/>
      <c r="AO211" s="373"/>
      <c r="AP211" s="373"/>
      <c r="AQ211" s="372"/>
      <c r="AR211" s="373"/>
      <c r="AS211" s="373"/>
      <c r="AT211" s="374"/>
      <c r="AU211" s="391"/>
      <c r="AV211" s="391"/>
      <c r="AW211" s="391"/>
      <c r="AX211" s="398"/>
      <c r="AY211">
        <f>$AY$208</f>
        <v>0</v>
      </c>
    </row>
    <row r="212" spans="1:51" ht="23.25" hidden="1" customHeight="1" x14ac:dyDescent="0.2">
      <c r="A212" s="569"/>
      <c r="B212" s="570"/>
      <c r="C212" s="570"/>
      <c r="D212" s="570"/>
      <c r="E212" s="570"/>
      <c r="F212" s="571"/>
      <c r="G212" s="607"/>
      <c r="H212" s="142"/>
      <c r="I212" s="142"/>
      <c r="J212" s="142"/>
      <c r="K212" s="142"/>
      <c r="L212" s="142"/>
      <c r="M212" s="142"/>
      <c r="N212" s="142"/>
      <c r="O212" s="143"/>
      <c r="P212" s="384"/>
      <c r="Q212" s="384"/>
      <c r="R212" s="384"/>
      <c r="S212" s="384"/>
      <c r="T212" s="384"/>
      <c r="U212" s="384"/>
      <c r="V212" s="384"/>
      <c r="W212" s="384"/>
      <c r="X212" s="385"/>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72"/>
      <c r="AR212" s="373"/>
      <c r="AS212" s="373"/>
      <c r="AT212" s="374"/>
      <c r="AU212" s="391"/>
      <c r="AV212" s="391"/>
      <c r="AW212" s="391"/>
      <c r="AX212" s="398"/>
      <c r="AY212">
        <f>$AY$208</f>
        <v>0</v>
      </c>
    </row>
    <row r="213" spans="1:51" ht="69.75" hidden="1" customHeight="1" x14ac:dyDescent="0.2">
      <c r="A213" s="648" t="s">
        <v>616</v>
      </c>
      <c r="B213" s="649"/>
      <c r="C213" s="649"/>
      <c r="D213" s="649"/>
      <c r="E213" s="573" t="s">
        <v>221</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customHeight="1" thickBot="1" x14ac:dyDescent="0.25">
      <c r="A214" s="506" t="s">
        <v>571</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228</v>
      </c>
      <c r="AP214" s="665"/>
      <c r="AQ214" s="665"/>
      <c r="AR214" s="81" t="s">
        <v>227</v>
      </c>
      <c r="AS214" s="664"/>
      <c r="AT214" s="665"/>
      <c r="AU214" s="665"/>
      <c r="AV214" s="665"/>
      <c r="AW214" s="665"/>
      <c r="AX214" s="666"/>
      <c r="AY214">
        <f>COUNTIF($AR$214,"☑")</f>
        <v>0</v>
      </c>
    </row>
    <row r="215" spans="1:51" ht="36.5" customHeight="1" x14ac:dyDescent="0.2">
      <c r="A215" s="654" t="s">
        <v>278</v>
      </c>
      <c r="B215" s="655"/>
      <c r="C215" s="657" t="s">
        <v>178</v>
      </c>
      <c r="D215" s="655"/>
      <c r="E215" s="658" t="s">
        <v>194</v>
      </c>
      <c r="F215" s="659"/>
      <c r="G215" s="660" t="s">
        <v>717</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25" customHeight="1" x14ac:dyDescent="0.2">
      <c r="A216" s="656"/>
      <c r="B216" s="644"/>
      <c r="C216" s="643"/>
      <c r="D216" s="644"/>
      <c r="E216" s="457" t="s">
        <v>193</v>
      </c>
      <c r="F216" s="459"/>
      <c r="G216" s="138" t="s">
        <v>716</v>
      </c>
      <c r="H216" s="139"/>
      <c r="I216" s="139"/>
      <c r="J216" s="139"/>
      <c r="K216" s="139"/>
      <c r="L216" s="139"/>
      <c r="M216" s="139"/>
      <c r="N216" s="139"/>
      <c r="O216" s="139"/>
      <c r="P216" s="139"/>
      <c r="Q216" s="139"/>
      <c r="R216" s="139"/>
      <c r="S216" s="139"/>
      <c r="T216" s="139"/>
      <c r="U216" s="139"/>
      <c r="V216" s="140"/>
      <c r="W216" s="632" t="s">
        <v>579</v>
      </c>
      <c r="X216" s="633"/>
      <c r="Y216" s="633"/>
      <c r="Z216" s="633"/>
      <c r="AA216" s="634"/>
      <c r="AB216" s="635" t="s">
        <v>726</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6.5" customHeight="1" x14ac:dyDescent="0.2">
      <c r="A217" s="656"/>
      <c r="B217" s="644"/>
      <c r="C217" s="643"/>
      <c r="D217" s="644"/>
      <c r="E217" s="319"/>
      <c r="F217" s="321"/>
      <c r="G217" s="141"/>
      <c r="H217" s="142"/>
      <c r="I217" s="142"/>
      <c r="J217" s="142"/>
      <c r="K217" s="142"/>
      <c r="L217" s="142"/>
      <c r="M217" s="142"/>
      <c r="N217" s="142"/>
      <c r="O217" s="142"/>
      <c r="P217" s="142"/>
      <c r="Q217" s="142"/>
      <c r="R217" s="142"/>
      <c r="S217" s="142"/>
      <c r="T217" s="142"/>
      <c r="U217" s="142"/>
      <c r="V217" s="143"/>
      <c r="W217" s="638" t="s">
        <v>580</v>
      </c>
      <c r="X217" s="639"/>
      <c r="Y217" s="639"/>
      <c r="Z217" s="639"/>
      <c r="AA217" s="640"/>
      <c r="AB217" s="635" t="s">
        <v>727</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2">
      <c r="A218" s="656"/>
      <c r="B218" s="644"/>
      <c r="C218" s="641" t="s">
        <v>592</v>
      </c>
      <c r="D218" s="642"/>
      <c r="E218" s="457" t="s">
        <v>274</v>
      </c>
      <c r="F218" s="459"/>
      <c r="G218" s="622" t="s">
        <v>181</v>
      </c>
      <c r="H218" s="623"/>
      <c r="I218" s="623"/>
      <c r="J218" s="645" t="s">
        <v>611</v>
      </c>
      <c r="K218" s="646"/>
      <c r="L218" s="646"/>
      <c r="M218" s="646"/>
      <c r="N218" s="646"/>
      <c r="O218" s="646"/>
      <c r="P218" s="646"/>
      <c r="Q218" s="646"/>
      <c r="R218" s="646"/>
      <c r="S218" s="646"/>
      <c r="T218" s="647"/>
      <c r="U218" s="620" t="s">
        <v>717</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2">
      <c r="A219" s="656"/>
      <c r="B219" s="644"/>
      <c r="C219" s="643"/>
      <c r="D219" s="644"/>
      <c r="E219" s="316"/>
      <c r="F219" s="318"/>
      <c r="G219" s="622" t="s">
        <v>593</v>
      </c>
      <c r="H219" s="623"/>
      <c r="I219" s="623"/>
      <c r="J219" s="623"/>
      <c r="K219" s="623"/>
      <c r="L219" s="623"/>
      <c r="M219" s="623"/>
      <c r="N219" s="623"/>
      <c r="O219" s="623"/>
      <c r="P219" s="623"/>
      <c r="Q219" s="623"/>
      <c r="R219" s="623"/>
      <c r="S219" s="623"/>
      <c r="T219" s="623"/>
      <c r="U219" s="619" t="s">
        <v>717</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5">
      <c r="A220" s="656"/>
      <c r="B220" s="644"/>
      <c r="C220" s="643"/>
      <c r="D220" s="644"/>
      <c r="E220" s="319"/>
      <c r="F220" s="321"/>
      <c r="G220" s="622" t="s">
        <v>580</v>
      </c>
      <c r="H220" s="623"/>
      <c r="I220" s="623"/>
      <c r="J220" s="623"/>
      <c r="K220" s="623"/>
      <c r="L220" s="623"/>
      <c r="M220" s="623"/>
      <c r="N220" s="623"/>
      <c r="O220" s="623"/>
      <c r="P220" s="623"/>
      <c r="Q220" s="623"/>
      <c r="R220" s="623"/>
      <c r="S220" s="623"/>
      <c r="T220" s="623"/>
      <c r="U220" s="144" t="s">
        <v>717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2">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39.5" customHeight="1" x14ac:dyDescent="0.2">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632</v>
      </c>
      <c r="AE223" s="709"/>
      <c r="AF223" s="709"/>
      <c r="AG223" s="710" t="s">
        <v>642</v>
      </c>
      <c r="AH223" s="711"/>
      <c r="AI223" s="711"/>
      <c r="AJ223" s="711"/>
      <c r="AK223" s="711"/>
      <c r="AL223" s="711"/>
      <c r="AM223" s="711"/>
      <c r="AN223" s="711"/>
      <c r="AO223" s="711"/>
      <c r="AP223" s="711"/>
      <c r="AQ223" s="711"/>
      <c r="AR223" s="711"/>
      <c r="AS223" s="711"/>
      <c r="AT223" s="711"/>
      <c r="AU223" s="711"/>
      <c r="AV223" s="711"/>
      <c r="AW223" s="711"/>
      <c r="AX223" s="712"/>
    </row>
    <row r="224" spans="1:51" ht="27" customHeight="1" x14ac:dyDescent="0.2">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632</v>
      </c>
      <c r="AE224" s="690"/>
      <c r="AF224" s="690"/>
      <c r="AG224" s="716" t="s">
        <v>643</v>
      </c>
      <c r="AH224" s="717"/>
      <c r="AI224" s="717"/>
      <c r="AJ224" s="717"/>
      <c r="AK224" s="717"/>
      <c r="AL224" s="717"/>
      <c r="AM224" s="717"/>
      <c r="AN224" s="717"/>
      <c r="AO224" s="717"/>
      <c r="AP224" s="717"/>
      <c r="AQ224" s="717"/>
      <c r="AR224" s="717"/>
      <c r="AS224" s="717"/>
      <c r="AT224" s="717"/>
      <c r="AU224" s="717"/>
      <c r="AV224" s="717"/>
      <c r="AW224" s="717"/>
      <c r="AX224" s="718"/>
    </row>
    <row r="225" spans="1:50" ht="41" customHeight="1" x14ac:dyDescent="0.2">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632</v>
      </c>
      <c r="AE225" s="723"/>
      <c r="AF225" s="723"/>
      <c r="AG225" s="680" t="s">
        <v>644</v>
      </c>
      <c r="AH225" s="384"/>
      <c r="AI225" s="384"/>
      <c r="AJ225" s="384"/>
      <c r="AK225" s="384"/>
      <c r="AL225" s="384"/>
      <c r="AM225" s="384"/>
      <c r="AN225" s="384"/>
      <c r="AO225" s="384"/>
      <c r="AP225" s="384"/>
      <c r="AQ225" s="384"/>
      <c r="AR225" s="384"/>
      <c r="AS225" s="384"/>
      <c r="AT225" s="384"/>
      <c r="AU225" s="384"/>
      <c r="AV225" s="384"/>
      <c r="AW225" s="384"/>
      <c r="AX225" s="681"/>
    </row>
    <row r="226" spans="1:50" ht="27" customHeight="1" x14ac:dyDescent="0.2">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632</v>
      </c>
      <c r="AE226" s="678"/>
      <c r="AF226" s="678"/>
      <c r="AG226" s="361" t="s">
        <v>714</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2">
      <c r="A227" s="668"/>
      <c r="B227" s="669"/>
      <c r="C227" s="682"/>
      <c r="D227" s="683"/>
      <c r="E227" s="686" t="s">
        <v>257</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645</v>
      </c>
      <c r="AE227" s="690"/>
      <c r="AF227" s="691"/>
      <c r="AG227" s="680"/>
      <c r="AH227" s="384"/>
      <c r="AI227" s="384"/>
      <c r="AJ227" s="384"/>
      <c r="AK227" s="384"/>
      <c r="AL227" s="384"/>
      <c r="AM227" s="384"/>
      <c r="AN227" s="384"/>
      <c r="AO227" s="384"/>
      <c r="AP227" s="384"/>
      <c r="AQ227" s="384"/>
      <c r="AR227" s="384"/>
      <c r="AS227" s="384"/>
      <c r="AT227" s="384"/>
      <c r="AU227" s="384"/>
      <c r="AV227" s="384"/>
      <c r="AW227" s="384"/>
      <c r="AX227" s="681"/>
    </row>
    <row r="228" spans="1:50" ht="31.5" customHeight="1" x14ac:dyDescent="0.2">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715</v>
      </c>
      <c r="AE228" s="696"/>
      <c r="AF228" s="696"/>
      <c r="AG228" s="680"/>
      <c r="AH228" s="384"/>
      <c r="AI228" s="384"/>
      <c r="AJ228" s="384"/>
      <c r="AK228" s="384"/>
      <c r="AL228" s="384"/>
      <c r="AM228" s="384"/>
      <c r="AN228" s="384"/>
      <c r="AO228" s="384"/>
      <c r="AP228" s="384"/>
      <c r="AQ228" s="384"/>
      <c r="AR228" s="384"/>
      <c r="AS228" s="384"/>
      <c r="AT228" s="384"/>
      <c r="AU228" s="384"/>
      <c r="AV228" s="384"/>
      <c r="AW228" s="384"/>
      <c r="AX228" s="681"/>
    </row>
    <row r="229" spans="1:50" ht="26.25" customHeight="1" x14ac:dyDescent="0.2">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647</v>
      </c>
      <c r="AE229" s="742"/>
      <c r="AF229" s="742"/>
      <c r="AG229" s="743" t="s">
        <v>648</v>
      </c>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2">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632</v>
      </c>
      <c r="AE230" s="690"/>
      <c r="AF230" s="690"/>
      <c r="AG230" s="716" t="s">
        <v>646</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2">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647</v>
      </c>
      <c r="AE231" s="690"/>
      <c r="AF231" s="690"/>
      <c r="AG231" s="716"/>
      <c r="AH231" s="717"/>
      <c r="AI231" s="717"/>
      <c r="AJ231" s="717"/>
      <c r="AK231" s="717"/>
      <c r="AL231" s="717"/>
      <c r="AM231" s="717"/>
      <c r="AN231" s="717"/>
      <c r="AO231" s="717"/>
      <c r="AP231" s="717"/>
      <c r="AQ231" s="717"/>
      <c r="AR231" s="717"/>
      <c r="AS231" s="717"/>
      <c r="AT231" s="717"/>
      <c r="AU231" s="717"/>
      <c r="AV231" s="717"/>
      <c r="AW231" s="717"/>
      <c r="AX231" s="718"/>
    </row>
    <row r="232" spans="1:50" ht="26.25" customHeight="1" x14ac:dyDescent="0.2">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632</v>
      </c>
      <c r="AE232" s="690"/>
      <c r="AF232" s="690"/>
      <c r="AG232" s="716" t="s">
        <v>649</v>
      </c>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2">
      <c r="A233" s="668"/>
      <c r="B233" s="670"/>
      <c r="C233" s="736" t="s">
        <v>230</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647</v>
      </c>
      <c r="AE233" s="723"/>
      <c r="AF233" s="723"/>
      <c r="AG233" s="738" t="s">
        <v>650</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2">
      <c r="A234" s="668"/>
      <c r="B234" s="670"/>
      <c r="C234" s="724" t="s">
        <v>231</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647</v>
      </c>
      <c r="AE234" s="690"/>
      <c r="AF234" s="691"/>
      <c r="AG234" s="716" t="s">
        <v>651</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2">
      <c r="A235" s="671"/>
      <c r="B235" s="672"/>
      <c r="C235" s="727" t="s">
        <v>218</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632</v>
      </c>
      <c r="AE235" s="731"/>
      <c r="AF235" s="732"/>
      <c r="AG235" s="733" t="s">
        <v>652</v>
      </c>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2">
      <c r="A236" s="122" t="s">
        <v>37</v>
      </c>
      <c r="B236" s="748"/>
      <c r="C236" s="749" t="s">
        <v>219</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632</v>
      </c>
      <c r="AE236" s="742"/>
      <c r="AF236" s="752"/>
      <c r="AG236" s="743" t="s">
        <v>653</v>
      </c>
      <c r="AH236" s="744"/>
      <c r="AI236" s="744"/>
      <c r="AJ236" s="744"/>
      <c r="AK236" s="744"/>
      <c r="AL236" s="744"/>
      <c r="AM236" s="744"/>
      <c r="AN236" s="744"/>
      <c r="AO236" s="744"/>
      <c r="AP236" s="744"/>
      <c r="AQ236" s="744"/>
      <c r="AR236" s="744"/>
      <c r="AS236" s="744"/>
      <c r="AT236" s="744"/>
      <c r="AU236" s="744"/>
      <c r="AV236" s="744"/>
      <c r="AW236" s="744"/>
      <c r="AX236" s="745"/>
    </row>
    <row r="237" spans="1:50" ht="37.5" customHeight="1" x14ac:dyDescent="0.2">
      <c r="A237" s="668"/>
      <c r="B237" s="670"/>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632</v>
      </c>
      <c r="AE237" s="757"/>
      <c r="AF237" s="757"/>
      <c r="AG237" s="716" t="s">
        <v>654</v>
      </c>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2">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632</v>
      </c>
      <c r="AE238" s="690"/>
      <c r="AF238" s="690"/>
      <c r="AG238" s="716" t="s">
        <v>655</v>
      </c>
      <c r="AH238" s="717"/>
      <c r="AI238" s="717"/>
      <c r="AJ238" s="717"/>
      <c r="AK238" s="717"/>
      <c r="AL238" s="717"/>
      <c r="AM238" s="717"/>
      <c r="AN238" s="717"/>
      <c r="AO238" s="717"/>
      <c r="AP238" s="717"/>
      <c r="AQ238" s="717"/>
      <c r="AR238" s="717"/>
      <c r="AS238" s="717"/>
      <c r="AT238" s="717"/>
      <c r="AU238" s="717"/>
      <c r="AV238" s="717"/>
      <c r="AW238" s="717"/>
      <c r="AX238" s="718"/>
    </row>
    <row r="239" spans="1:50" ht="59.25" customHeight="1" x14ac:dyDescent="0.2">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632</v>
      </c>
      <c r="AE239" s="690"/>
      <c r="AF239" s="690"/>
      <c r="AG239" s="746" t="s">
        <v>656</v>
      </c>
      <c r="AH239" s="142"/>
      <c r="AI239" s="142"/>
      <c r="AJ239" s="142"/>
      <c r="AK239" s="142"/>
      <c r="AL239" s="142"/>
      <c r="AM239" s="142"/>
      <c r="AN239" s="142"/>
      <c r="AO239" s="142"/>
      <c r="AP239" s="142"/>
      <c r="AQ239" s="142"/>
      <c r="AR239" s="142"/>
      <c r="AS239" s="142"/>
      <c r="AT239" s="142"/>
      <c r="AU239" s="142"/>
      <c r="AV239" s="142"/>
      <c r="AW239" s="142"/>
      <c r="AX239" s="747"/>
    </row>
    <row r="240" spans="1:50" ht="30" customHeight="1" x14ac:dyDescent="0.2">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4"/>
      <c r="AD240" s="677" t="s">
        <v>647</v>
      </c>
      <c r="AE240" s="678"/>
      <c r="AF240" s="769"/>
      <c r="AG240" s="361" t="s">
        <v>279</v>
      </c>
      <c r="AH240" s="139"/>
      <c r="AI240" s="139"/>
      <c r="AJ240" s="139"/>
      <c r="AK240" s="139"/>
      <c r="AL240" s="139"/>
      <c r="AM240" s="139"/>
      <c r="AN240" s="139"/>
      <c r="AO240" s="139"/>
      <c r="AP240" s="139"/>
      <c r="AQ240" s="139"/>
      <c r="AR240" s="139"/>
      <c r="AS240" s="139"/>
      <c r="AT240" s="139"/>
      <c r="AU240" s="139"/>
      <c r="AV240" s="139"/>
      <c r="AW240" s="139"/>
      <c r="AX240" s="679"/>
    </row>
    <row r="241" spans="1:50" ht="19.75" customHeight="1" x14ac:dyDescent="0.2">
      <c r="A241" s="763"/>
      <c r="B241" s="764"/>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680"/>
      <c r="AH241" s="384"/>
      <c r="AI241" s="384"/>
      <c r="AJ241" s="384"/>
      <c r="AK241" s="384"/>
      <c r="AL241" s="384"/>
      <c r="AM241" s="384"/>
      <c r="AN241" s="384"/>
      <c r="AO241" s="384"/>
      <c r="AP241" s="384"/>
      <c r="AQ241" s="384"/>
      <c r="AR241" s="384"/>
      <c r="AS241" s="384"/>
      <c r="AT241" s="384"/>
      <c r="AU241" s="384"/>
      <c r="AV241" s="384"/>
      <c r="AW241" s="384"/>
      <c r="AX241" s="681"/>
    </row>
    <row r="242" spans="1:50" ht="24.75" customHeight="1" x14ac:dyDescent="0.2">
      <c r="A242" s="763"/>
      <c r="B242" s="764"/>
      <c r="C242" s="86"/>
      <c r="D242" s="87"/>
      <c r="E242" s="88"/>
      <c r="F242" s="88"/>
      <c r="G242" s="88"/>
      <c r="H242" s="89"/>
      <c r="I242" s="89"/>
      <c r="J242" s="90"/>
      <c r="K242" s="90"/>
      <c r="L242" s="90"/>
      <c r="M242" s="89"/>
      <c r="N242" s="91"/>
      <c r="O242" s="92" t="s">
        <v>279</v>
      </c>
      <c r="P242" s="93"/>
      <c r="Q242" s="93"/>
      <c r="R242" s="93"/>
      <c r="S242" s="93"/>
      <c r="T242" s="93"/>
      <c r="U242" s="93"/>
      <c r="V242" s="93"/>
      <c r="W242" s="93"/>
      <c r="X242" s="93"/>
      <c r="Y242" s="93"/>
      <c r="Z242" s="93"/>
      <c r="AA242" s="93"/>
      <c r="AB242" s="93"/>
      <c r="AC242" s="93"/>
      <c r="AD242" s="93"/>
      <c r="AE242" s="93"/>
      <c r="AF242" s="94"/>
      <c r="AG242" s="680"/>
      <c r="AH242" s="384"/>
      <c r="AI242" s="384"/>
      <c r="AJ242" s="384"/>
      <c r="AK242" s="384"/>
      <c r="AL242" s="384"/>
      <c r="AM242" s="384"/>
      <c r="AN242" s="384"/>
      <c r="AO242" s="384"/>
      <c r="AP242" s="384"/>
      <c r="AQ242" s="384"/>
      <c r="AR242" s="384"/>
      <c r="AS242" s="384"/>
      <c r="AT242" s="384"/>
      <c r="AU242" s="384"/>
      <c r="AV242" s="384"/>
      <c r="AW242" s="384"/>
      <c r="AX242" s="681"/>
    </row>
    <row r="243" spans="1:50" ht="24.75" hidden="1" customHeight="1" x14ac:dyDescent="0.2">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80"/>
      <c r="AH243" s="384"/>
      <c r="AI243" s="384"/>
      <c r="AJ243" s="384"/>
      <c r="AK243" s="384"/>
      <c r="AL243" s="384"/>
      <c r="AM243" s="384"/>
      <c r="AN243" s="384"/>
      <c r="AO243" s="384"/>
      <c r="AP243" s="384"/>
      <c r="AQ243" s="384"/>
      <c r="AR243" s="384"/>
      <c r="AS243" s="384"/>
      <c r="AT243" s="384"/>
      <c r="AU243" s="384"/>
      <c r="AV243" s="384"/>
      <c r="AW243" s="384"/>
      <c r="AX243" s="681"/>
    </row>
    <row r="244" spans="1:50" ht="24.75" hidden="1" customHeight="1" x14ac:dyDescent="0.2">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80"/>
      <c r="AH244" s="384"/>
      <c r="AI244" s="384"/>
      <c r="AJ244" s="384"/>
      <c r="AK244" s="384"/>
      <c r="AL244" s="384"/>
      <c r="AM244" s="384"/>
      <c r="AN244" s="384"/>
      <c r="AO244" s="384"/>
      <c r="AP244" s="384"/>
      <c r="AQ244" s="384"/>
      <c r="AR244" s="384"/>
      <c r="AS244" s="384"/>
      <c r="AT244" s="384"/>
      <c r="AU244" s="384"/>
      <c r="AV244" s="384"/>
      <c r="AW244" s="384"/>
      <c r="AX244" s="681"/>
    </row>
    <row r="245" spans="1:50" ht="24.75" hidden="1" customHeight="1" x14ac:dyDescent="0.2">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80"/>
      <c r="AH245" s="384"/>
      <c r="AI245" s="384"/>
      <c r="AJ245" s="384"/>
      <c r="AK245" s="384"/>
      <c r="AL245" s="384"/>
      <c r="AM245" s="384"/>
      <c r="AN245" s="384"/>
      <c r="AO245" s="384"/>
      <c r="AP245" s="384"/>
      <c r="AQ245" s="384"/>
      <c r="AR245" s="384"/>
      <c r="AS245" s="384"/>
      <c r="AT245" s="384"/>
      <c r="AU245" s="384"/>
      <c r="AV245" s="384"/>
      <c r="AW245" s="384"/>
      <c r="AX245" s="681"/>
    </row>
    <row r="246" spans="1:50" ht="24.75" hidden="1" customHeight="1" x14ac:dyDescent="0.2">
      <c r="A246" s="765"/>
      <c r="B246" s="766"/>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47"/>
    </row>
    <row r="247" spans="1:50" ht="61" customHeight="1" x14ac:dyDescent="0.2">
      <c r="A247" s="122" t="s">
        <v>45</v>
      </c>
      <c r="B247" s="123"/>
      <c r="C247" s="126" t="s">
        <v>49</v>
      </c>
      <c r="D247" s="127"/>
      <c r="E247" s="127"/>
      <c r="F247" s="128"/>
      <c r="G247" s="129" t="s">
        <v>657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1" customHeight="1" thickBot="1" x14ac:dyDescent="0.25">
      <c r="A248" s="124"/>
      <c r="B248" s="125"/>
      <c r="C248" s="131" t="s">
        <v>53</v>
      </c>
      <c r="D248" s="132"/>
      <c r="E248" s="132"/>
      <c r="F248" s="133"/>
      <c r="G248" s="134" t="s">
        <v>746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743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744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7" t="s">
        <v>747</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2">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5">
      <c r="A256" s="783" t="s">
        <v>713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4" t="s">
        <v>234</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2">
      <c r="A258" s="787" t="s">
        <v>272</v>
      </c>
      <c r="B258" s="788"/>
      <c r="C258" s="788"/>
      <c r="D258" s="789"/>
      <c r="E258" s="773" t="s">
        <v>625</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2">
      <c r="A259" s="136" t="s">
        <v>271</v>
      </c>
      <c r="B259" s="136"/>
      <c r="C259" s="136"/>
      <c r="D259" s="136"/>
      <c r="E259" s="773" t="s">
        <v>626</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2">
      <c r="A260" s="136" t="s">
        <v>270</v>
      </c>
      <c r="B260" s="136"/>
      <c r="C260" s="136"/>
      <c r="D260" s="136"/>
      <c r="E260" s="773" t="s">
        <v>627</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2">
      <c r="A261" s="136" t="s">
        <v>269</v>
      </c>
      <c r="B261" s="136"/>
      <c r="C261" s="136"/>
      <c r="D261" s="136"/>
      <c r="E261" s="773" t="s">
        <v>628</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2">
      <c r="A262" s="136" t="s">
        <v>268</v>
      </c>
      <c r="B262" s="136"/>
      <c r="C262" s="136"/>
      <c r="D262" s="136"/>
      <c r="E262" s="773" t="s">
        <v>629</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2">
      <c r="A263" s="136" t="s">
        <v>267</v>
      </c>
      <c r="B263" s="136"/>
      <c r="C263" s="136"/>
      <c r="D263" s="136"/>
      <c r="E263" s="773" t="s">
        <v>630</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2">
      <c r="A264" s="136" t="s">
        <v>266</v>
      </c>
      <c r="B264" s="136"/>
      <c r="C264" s="136"/>
      <c r="D264" s="136"/>
      <c r="E264" s="773" t="s">
        <v>631</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2">
      <c r="A265" s="136" t="s">
        <v>265</v>
      </c>
      <c r="B265" s="136"/>
      <c r="C265" s="136"/>
      <c r="D265" s="136"/>
      <c r="E265" s="773" t="s">
        <v>631</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2">
      <c r="A266" s="136" t="s">
        <v>411</v>
      </c>
      <c r="B266" s="136"/>
      <c r="C266" s="136"/>
      <c r="D266" s="136"/>
      <c r="E266" s="792" t="s">
        <v>601</v>
      </c>
      <c r="F266" s="793"/>
      <c r="G266" s="793"/>
      <c r="H266" s="77" t="str">
        <f>IF(E266="","","-")</f>
        <v>-</v>
      </c>
      <c r="I266" s="793"/>
      <c r="J266" s="793"/>
      <c r="K266" s="77" t="str">
        <f>IF(I266="","","-")</f>
        <v/>
      </c>
      <c r="L266" s="106">
        <v>185</v>
      </c>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2">
      <c r="A267" s="136" t="s">
        <v>589</v>
      </c>
      <c r="B267" s="136"/>
      <c r="C267" s="136"/>
      <c r="D267" s="136"/>
      <c r="E267" s="792" t="s">
        <v>601</v>
      </c>
      <c r="F267" s="793"/>
      <c r="G267" s="793"/>
      <c r="H267" s="77"/>
      <c r="I267" s="793"/>
      <c r="J267" s="793"/>
      <c r="K267" s="77"/>
      <c r="L267" s="106">
        <v>191</v>
      </c>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2">
      <c r="A268" s="136" t="s">
        <v>379</v>
      </c>
      <c r="B268" s="136"/>
      <c r="C268" s="136"/>
      <c r="D268" s="136"/>
      <c r="E268" s="795">
        <v>2021</v>
      </c>
      <c r="F268" s="137"/>
      <c r="G268" s="793" t="s">
        <v>600</v>
      </c>
      <c r="H268" s="793"/>
      <c r="I268" s="793"/>
      <c r="J268" s="137">
        <v>20</v>
      </c>
      <c r="K268" s="137"/>
      <c r="L268" s="106">
        <v>197</v>
      </c>
      <c r="M268" s="106"/>
      <c r="N268" s="106"/>
      <c r="O268" s="137"/>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4" customHeight="1" x14ac:dyDescent="0.2">
      <c r="A269" s="246" t="s">
        <v>259</v>
      </c>
      <c r="B269" s="247"/>
      <c r="C269" s="247"/>
      <c r="D269" s="247"/>
      <c r="E269" s="247"/>
      <c r="F269" s="248"/>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6.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1.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9" t="s">
        <v>261</v>
      </c>
      <c r="B308" s="800"/>
      <c r="C308" s="800"/>
      <c r="D308" s="800"/>
      <c r="E308" s="800"/>
      <c r="F308" s="801"/>
      <c r="G308" s="805" t="s">
        <v>735</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736</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2">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39.5" customHeight="1" x14ac:dyDescent="0.2">
      <c r="A310" s="802"/>
      <c r="B310" s="803"/>
      <c r="C310" s="803"/>
      <c r="D310" s="803"/>
      <c r="E310" s="803"/>
      <c r="F310" s="804"/>
      <c r="G310" s="826" t="s">
        <v>668</v>
      </c>
      <c r="H310" s="827"/>
      <c r="I310" s="827"/>
      <c r="J310" s="827"/>
      <c r="K310" s="828"/>
      <c r="L310" s="829" t="s">
        <v>671</v>
      </c>
      <c r="M310" s="830"/>
      <c r="N310" s="830"/>
      <c r="O310" s="830"/>
      <c r="P310" s="830"/>
      <c r="Q310" s="830"/>
      <c r="R310" s="830"/>
      <c r="S310" s="830"/>
      <c r="T310" s="830"/>
      <c r="U310" s="830"/>
      <c r="V310" s="830"/>
      <c r="W310" s="830"/>
      <c r="X310" s="831"/>
      <c r="Y310" s="832">
        <v>31.1</v>
      </c>
      <c r="Z310" s="833"/>
      <c r="AA310" s="833"/>
      <c r="AB310" s="834"/>
      <c r="AC310" s="826" t="s">
        <v>660</v>
      </c>
      <c r="AD310" s="827"/>
      <c r="AE310" s="827"/>
      <c r="AF310" s="827"/>
      <c r="AG310" s="828"/>
      <c r="AH310" s="829" t="s">
        <v>661</v>
      </c>
      <c r="AI310" s="830"/>
      <c r="AJ310" s="830"/>
      <c r="AK310" s="830"/>
      <c r="AL310" s="830"/>
      <c r="AM310" s="830"/>
      <c r="AN310" s="830"/>
      <c r="AO310" s="830"/>
      <c r="AP310" s="830"/>
      <c r="AQ310" s="830"/>
      <c r="AR310" s="830"/>
      <c r="AS310" s="830"/>
      <c r="AT310" s="831"/>
      <c r="AU310" s="832">
        <v>7.2</v>
      </c>
      <c r="AV310" s="833"/>
      <c r="AW310" s="833"/>
      <c r="AX310" s="835"/>
    </row>
    <row r="311" spans="1:50" ht="24.75" customHeight="1" x14ac:dyDescent="0.2">
      <c r="A311" s="802"/>
      <c r="B311" s="803"/>
      <c r="C311" s="803"/>
      <c r="D311" s="803"/>
      <c r="E311" s="803"/>
      <c r="F311" s="804"/>
      <c r="G311" s="812" t="s">
        <v>669</v>
      </c>
      <c r="H311" s="813"/>
      <c r="I311" s="813"/>
      <c r="J311" s="813"/>
      <c r="K311" s="814"/>
      <c r="L311" s="815" t="s">
        <v>672</v>
      </c>
      <c r="M311" s="816"/>
      <c r="N311" s="816"/>
      <c r="O311" s="816"/>
      <c r="P311" s="816"/>
      <c r="Q311" s="816"/>
      <c r="R311" s="816"/>
      <c r="S311" s="816"/>
      <c r="T311" s="816"/>
      <c r="U311" s="816"/>
      <c r="V311" s="816"/>
      <c r="W311" s="816"/>
      <c r="X311" s="817"/>
      <c r="Y311" s="818">
        <v>1.7</v>
      </c>
      <c r="Z311" s="819"/>
      <c r="AA311" s="819"/>
      <c r="AB311" s="820"/>
      <c r="AC311" s="812" t="s">
        <v>662</v>
      </c>
      <c r="AD311" s="813"/>
      <c r="AE311" s="813"/>
      <c r="AF311" s="813"/>
      <c r="AG311" s="814"/>
      <c r="AH311" s="815" t="s">
        <v>663</v>
      </c>
      <c r="AI311" s="816"/>
      <c r="AJ311" s="816"/>
      <c r="AK311" s="816"/>
      <c r="AL311" s="816"/>
      <c r="AM311" s="816"/>
      <c r="AN311" s="816"/>
      <c r="AO311" s="816"/>
      <c r="AP311" s="816"/>
      <c r="AQ311" s="816"/>
      <c r="AR311" s="816"/>
      <c r="AS311" s="816"/>
      <c r="AT311" s="817"/>
      <c r="AU311" s="818">
        <v>0.1</v>
      </c>
      <c r="AV311" s="819"/>
      <c r="AW311" s="819"/>
      <c r="AX311" s="821"/>
    </row>
    <row r="312" spans="1:50" ht="24.75" customHeight="1" x14ac:dyDescent="0.2">
      <c r="A312" s="802"/>
      <c r="B312" s="803"/>
      <c r="C312" s="803"/>
      <c r="D312" s="803"/>
      <c r="E312" s="803"/>
      <c r="F312" s="804"/>
      <c r="G312" s="812" t="s">
        <v>684</v>
      </c>
      <c r="H312" s="813"/>
      <c r="I312" s="813"/>
      <c r="J312" s="813"/>
      <c r="K312" s="814"/>
      <c r="L312" s="815" t="s">
        <v>685</v>
      </c>
      <c r="M312" s="816"/>
      <c r="N312" s="816"/>
      <c r="O312" s="816"/>
      <c r="P312" s="816"/>
      <c r="Q312" s="816"/>
      <c r="R312" s="816"/>
      <c r="S312" s="816"/>
      <c r="T312" s="816"/>
      <c r="U312" s="816"/>
      <c r="V312" s="816"/>
      <c r="W312" s="816"/>
      <c r="X312" s="817"/>
      <c r="Y312" s="818">
        <v>1.2</v>
      </c>
      <c r="Z312" s="819"/>
      <c r="AA312" s="819"/>
      <c r="AB312" s="820"/>
      <c r="AC312" s="812" t="s">
        <v>664</v>
      </c>
      <c r="AD312" s="813"/>
      <c r="AE312" s="813"/>
      <c r="AF312" s="813"/>
      <c r="AG312" s="814"/>
      <c r="AH312" s="815" t="s">
        <v>665</v>
      </c>
      <c r="AI312" s="816"/>
      <c r="AJ312" s="816"/>
      <c r="AK312" s="816"/>
      <c r="AL312" s="816"/>
      <c r="AM312" s="816"/>
      <c r="AN312" s="816"/>
      <c r="AO312" s="816"/>
      <c r="AP312" s="816"/>
      <c r="AQ312" s="816"/>
      <c r="AR312" s="816"/>
      <c r="AS312" s="816"/>
      <c r="AT312" s="817"/>
      <c r="AU312" s="818">
        <v>0.1</v>
      </c>
      <c r="AV312" s="819"/>
      <c r="AW312" s="819"/>
      <c r="AX312" s="821"/>
    </row>
    <row r="313" spans="1:50" ht="24.75" customHeight="1" x14ac:dyDescent="0.2">
      <c r="A313" s="802"/>
      <c r="B313" s="803"/>
      <c r="C313" s="803"/>
      <c r="D313" s="803"/>
      <c r="E313" s="803"/>
      <c r="F313" s="804"/>
      <c r="G313" s="812" t="s">
        <v>670</v>
      </c>
      <c r="H313" s="813"/>
      <c r="I313" s="813"/>
      <c r="J313" s="813"/>
      <c r="K313" s="814"/>
      <c r="L313" s="815" t="s">
        <v>673</v>
      </c>
      <c r="M313" s="816"/>
      <c r="N313" s="816"/>
      <c r="O313" s="816"/>
      <c r="P313" s="816"/>
      <c r="Q313" s="816"/>
      <c r="R313" s="816"/>
      <c r="S313" s="816"/>
      <c r="T313" s="816"/>
      <c r="U313" s="816"/>
      <c r="V313" s="816"/>
      <c r="W313" s="816"/>
      <c r="X313" s="817"/>
      <c r="Y313" s="818">
        <v>0.5</v>
      </c>
      <c r="Z313" s="819"/>
      <c r="AA313" s="819"/>
      <c r="AB313" s="820"/>
      <c r="AC313" s="812" t="s">
        <v>666</v>
      </c>
      <c r="AD313" s="813"/>
      <c r="AE313" s="813"/>
      <c r="AF313" s="813"/>
      <c r="AG313" s="814"/>
      <c r="AH313" s="815" t="s">
        <v>667</v>
      </c>
      <c r="AI313" s="816"/>
      <c r="AJ313" s="816"/>
      <c r="AK313" s="816"/>
      <c r="AL313" s="816"/>
      <c r="AM313" s="816"/>
      <c r="AN313" s="816"/>
      <c r="AO313" s="816"/>
      <c r="AP313" s="816"/>
      <c r="AQ313" s="816"/>
      <c r="AR313" s="816"/>
      <c r="AS313" s="816"/>
      <c r="AT313" s="817"/>
      <c r="AU313" s="818">
        <v>4.5</v>
      </c>
      <c r="AV313" s="819"/>
      <c r="AW313" s="819"/>
      <c r="AX313" s="821"/>
    </row>
    <row r="314" spans="1:50" ht="24.75" customHeight="1" x14ac:dyDescent="0.2">
      <c r="A314" s="802"/>
      <c r="B314" s="803"/>
      <c r="C314" s="803"/>
      <c r="D314" s="803"/>
      <c r="E314" s="803"/>
      <c r="F314" s="804"/>
      <c r="G314" s="812" t="s">
        <v>679</v>
      </c>
      <c r="H314" s="813"/>
      <c r="I314" s="813"/>
      <c r="J314" s="813"/>
      <c r="K314" s="814"/>
      <c r="L314" s="815" t="s">
        <v>678</v>
      </c>
      <c r="M314" s="816"/>
      <c r="N314" s="816"/>
      <c r="O314" s="816"/>
      <c r="P314" s="816"/>
      <c r="Q314" s="816"/>
      <c r="R314" s="816"/>
      <c r="S314" s="816"/>
      <c r="T314" s="816"/>
      <c r="U314" s="816"/>
      <c r="V314" s="816"/>
      <c r="W314" s="816"/>
      <c r="X314" s="817"/>
      <c r="Y314" s="818">
        <v>0.3</v>
      </c>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customHeight="1" x14ac:dyDescent="0.2">
      <c r="A315" s="802"/>
      <c r="B315" s="803"/>
      <c r="C315" s="803"/>
      <c r="D315" s="803"/>
      <c r="E315" s="803"/>
      <c r="F315" s="804"/>
      <c r="G315" s="812" t="s">
        <v>674</v>
      </c>
      <c r="H315" s="813"/>
      <c r="I315" s="813"/>
      <c r="J315" s="813"/>
      <c r="K315" s="814"/>
      <c r="L315" s="815" t="s">
        <v>675</v>
      </c>
      <c r="M315" s="816"/>
      <c r="N315" s="816"/>
      <c r="O315" s="816"/>
      <c r="P315" s="816"/>
      <c r="Q315" s="816"/>
      <c r="R315" s="816"/>
      <c r="S315" s="816"/>
      <c r="T315" s="816"/>
      <c r="U315" s="816"/>
      <c r="V315" s="816"/>
      <c r="W315" s="816"/>
      <c r="X315" s="817"/>
      <c r="Y315" s="818">
        <v>0.2</v>
      </c>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customHeight="1" x14ac:dyDescent="0.2">
      <c r="A316" s="802"/>
      <c r="B316" s="803"/>
      <c r="C316" s="803"/>
      <c r="D316" s="803"/>
      <c r="E316" s="803"/>
      <c r="F316" s="804"/>
      <c r="G316" s="812" t="s">
        <v>680</v>
      </c>
      <c r="H316" s="813"/>
      <c r="I316" s="813"/>
      <c r="J316" s="813"/>
      <c r="K316" s="814"/>
      <c r="L316" s="815" t="s">
        <v>681</v>
      </c>
      <c r="M316" s="816"/>
      <c r="N316" s="816"/>
      <c r="O316" s="816"/>
      <c r="P316" s="816"/>
      <c r="Q316" s="816"/>
      <c r="R316" s="816"/>
      <c r="S316" s="816"/>
      <c r="T316" s="816"/>
      <c r="U316" s="816"/>
      <c r="V316" s="816"/>
      <c r="W316" s="816"/>
      <c r="X316" s="817"/>
      <c r="Y316" s="818">
        <v>0.2</v>
      </c>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0"/>
    </row>
    <row r="317" spans="1:50" ht="24.75" customHeight="1" x14ac:dyDescent="0.2">
      <c r="A317" s="802"/>
      <c r="B317" s="803"/>
      <c r="C317" s="803"/>
      <c r="D317" s="803"/>
      <c r="E317" s="803"/>
      <c r="F317" s="804"/>
      <c r="G317" s="812" t="s">
        <v>682</v>
      </c>
      <c r="H317" s="813"/>
      <c r="I317" s="813"/>
      <c r="J317" s="813"/>
      <c r="K317" s="814"/>
      <c r="L317" s="815" t="s">
        <v>683</v>
      </c>
      <c r="M317" s="816"/>
      <c r="N317" s="816"/>
      <c r="O317" s="816"/>
      <c r="P317" s="816"/>
      <c r="Q317" s="816"/>
      <c r="R317" s="816"/>
      <c r="S317" s="816"/>
      <c r="T317" s="816"/>
      <c r="U317" s="816"/>
      <c r="V317" s="816"/>
      <c r="W317" s="816"/>
      <c r="X317" s="817"/>
      <c r="Y317" s="818">
        <v>0.2</v>
      </c>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customHeight="1" x14ac:dyDescent="0.2">
      <c r="A318" s="802"/>
      <c r="B318" s="803"/>
      <c r="C318" s="803"/>
      <c r="D318" s="803"/>
      <c r="E318" s="803"/>
      <c r="F318" s="804"/>
      <c r="G318" s="812" t="s">
        <v>676</v>
      </c>
      <c r="H318" s="813"/>
      <c r="I318" s="813"/>
      <c r="J318" s="813"/>
      <c r="K318" s="814"/>
      <c r="L318" s="815" t="s">
        <v>677</v>
      </c>
      <c r="M318" s="816"/>
      <c r="N318" s="816"/>
      <c r="O318" s="816"/>
      <c r="P318" s="816"/>
      <c r="Q318" s="816"/>
      <c r="R318" s="816"/>
      <c r="S318" s="816"/>
      <c r="T318" s="816"/>
      <c r="U318" s="816"/>
      <c r="V318" s="816"/>
      <c r="W318" s="816"/>
      <c r="X318" s="817"/>
      <c r="Y318" s="818">
        <v>0.1</v>
      </c>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customHeight="1" x14ac:dyDescent="0.2">
      <c r="A319" s="802"/>
      <c r="B319" s="803"/>
      <c r="C319" s="803"/>
      <c r="D319" s="803"/>
      <c r="E319" s="803"/>
      <c r="F319" s="804"/>
      <c r="G319" s="812" t="s">
        <v>686</v>
      </c>
      <c r="H319" s="813"/>
      <c r="I319" s="813"/>
      <c r="J319" s="813"/>
      <c r="K319" s="814"/>
      <c r="L319" s="815" t="s">
        <v>687</v>
      </c>
      <c r="M319" s="816"/>
      <c r="N319" s="816"/>
      <c r="O319" s="816"/>
      <c r="P319" s="816"/>
      <c r="Q319" s="816"/>
      <c r="R319" s="816"/>
      <c r="S319" s="816"/>
      <c r="T319" s="816"/>
      <c r="U319" s="816"/>
      <c r="V319" s="816"/>
      <c r="W319" s="816"/>
      <c r="X319" s="817"/>
      <c r="Y319" s="818">
        <v>5.9</v>
      </c>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thickBot="1" x14ac:dyDescent="0.2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41.400000000000013</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11.899999999999999</v>
      </c>
      <c r="AV320" s="842"/>
      <c r="AW320" s="842"/>
      <c r="AX320" s="844"/>
    </row>
    <row r="321" spans="1:51" ht="24.75" customHeight="1" x14ac:dyDescent="0.2">
      <c r="A321" s="802"/>
      <c r="B321" s="803"/>
      <c r="C321" s="803"/>
      <c r="D321" s="803"/>
      <c r="E321" s="803"/>
      <c r="F321" s="804"/>
      <c r="G321" s="805" t="s">
        <v>738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737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2</v>
      </c>
    </row>
    <row r="322" spans="1:51" ht="24.75" customHeight="1" x14ac:dyDescent="0.2">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2</v>
      </c>
    </row>
    <row r="323" spans="1:51" ht="24.75" customHeight="1" x14ac:dyDescent="0.2">
      <c r="A323" s="802"/>
      <c r="B323" s="803"/>
      <c r="C323" s="803"/>
      <c r="D323" s="803"/>
      <c r="E323" s="803"/>
      <c r="F323" s="804"/>
      <c r="G323" s="826" t="s">
        <v>668</v>
      </c>
      <c r="H323" s="827"/>
      <c r="I323" s="827"/>
      <c r="J323" s="827"/>
      <c r="K323" s="828"/>
      <c r="L323" s="829" t="s">
        <v>688</v>
      </c>
      <c r="M323" s="830"/>
      <c r="N323" s="830"/>
      <c r="O323" s="830"/>
      <c r="P323" s="830"/>
      <c r="Q323" s="830"/>
      <c r="R323" s="830"/>
      <c r="S323" s="830"/>
      <c r="T323" s="830"/>
      <c r="U323" s="830"/>
      <c r="V323" s="830"/>
      <c r="W323" s="830"/>
      <c r="X323" s="831"/>
      <c r="Y323" s="832">
        <v>3</v>
      </c>
      <c r="Z323" s="833"/>
      <c r="AA323" s="833"/>
      <c r="AB323" s="834"/>
      <c r="AC323" s="826" t="s">
        <v>699</v>
      </c>
      <c r="AD323" s="827"/>
      <c r="AE323" s="827"/>
      <c r="AF323" s="827"/>
      <c r="AG323" s="828"/>
      <c r="AH323" s="829" t="s">
        <v>698</v>
      </c>
      <c r="AI323" s="830"/>
      <c r="AJ323" s="830"/>
      <c r="AK323" s="830"/>
      <c r="AL323" s="830"/>
      <c r="AM323" s="830"/>
      <c r="AN323" s="830"/>
      <c r="AO323" s="830"/>
      <c r="AP323" s="830"/>
      <c r="AQ323" s="830"/>
      <c r="AR323" s="830"/>
      <c r="AS323" s="830"/>
      <c r="AT323" s="831"/>
      <c r="AU323" s="832">
        <v>1.9</v>
      </c>
      <c r="AV323" s="833"/>
      <c r="AW323" s="833"/>
      <c r="AX323" s="835"/>
      <c r="AY323">
        <f t="shared" si="11"/>
        <v>2</v>
      </c>
    </row>
    <row r="324" spans="1:51" ht="24.75" customHeight="1" x14ac:dyDescent="0.2">
      <c r="A324" s="802"/>
      <c r="B324" s="803"/>
      <c r="C324" s="803"/>
      <c r="D324" s="803"/>
      <c r="E324" s="803"/>
      <c r="F324" s="804"/>
      <c r="G324" s="812" t="s">
        <v>689</v>
      </c>
      <c r="H324" s="813"/>
      <c r="I324" s="813"/>
      <c r="J324" s="813"/>
      <c r="K324" s="814"/>
      <c r="L324" s="815" t="s">
        <v>690</v>
      </c>
      <c r="M324" s="816"/>
      <c r="N324" s="816"/>
      <c r="O324" s="816"/>
      <c r="P324" s="816"/>
      <c r="Q324" s="816"/>
      <c r="R324" s="816"/>
      <c r="S324" s="816"/>
      <c r="T324" s="816"/>
      <c r="U324" s="816"/>
      <c r="V324" s="816"/>
      <c r="W324" s="816"/>
      <c r="X324" s="817"/>
      <c r="Y324" s="818">
        <v>0.3</v>
      </c>
      <c r="Z324" s="819"/>
      <c r="AA324" s="819"/>
      <c r="AB324" s="820"/>
      <c r="AC324" s="812" t="s">
        <v>700</v>
      </c>
      <c r="AD324" s="813"/>
      <c r="AE324" s="813"/>
      <c r="AF324" s="813"/>
      <c r="AG324" s="814"/>
      <c r="AH324" s="815" t="s">
        <v>701</v>
      </c>
      <c r="AI324" s="816"/>
      <c r="AJ324" s="816"/>
      <c r="AK324" s="816"/>
      <c r="AL324" s="816"/>
      <c r="AM324" s="816"/>
      <c r="AN324" s="816"/>
      <c r="AO324" s="816"/>
      <c r="AP324" s="816"/>
      <c r="AQ324" s="816"/>
      <c r="AR324" s="816"/>
      <c r="AS324" s="816"/>
      <c r="AT324" s="817"/>
      <c r="AU324" s="818">
        <v>0.1</v>
      </c>
      <c r="AV324" s="819"/>
      <c r="AW324" s="819"/>
      <c r="AX324" s="821"/>
      <c r="AY324">
        <f t="shared" si="11"/>
        <v>2</v>
      </c>
    </row>
    <row r="325" spans="1:51" ht="24.75" customHeight="1" x14ac:dyDescent="0.2">
      <c r="A325" s="802"/>
      <c r="B325" s="803"/>
      <c r="C325" s="803"/>
      <c r="D325" s="803"/>
      <c r="E325" s="803"/>
      <c r="F325" s="804"/>
      <c r="G325" s="812" t="s">
        <v>669</v>
      </c>
      <c r="H325" s="813"/>
      <c r="I325" s="813"/>
      <c r="J325" s="813"/>
      <c r="K325" s="814"/>
      <c r="L325" s="815" t="s">
        <v>691</v>
      </c>
      <c r="M325" s="816"/>
      <c r="N325" s="816"/>
      <c r="O325" s="816"/>
      <c r="P325" s="816"/>
      <c r="Q325" s="816"/>
      <c r="R325" s="816"/>
      <c r="S325" s="816"/>
      <c r="T325" s="816"/>
      <c r="U325" s="816"/>
      <c r="V325" s="816"/>
      <c r="W325" s="816"/>
      <c r="X325" s="817"/>
      <c r="Y325" s="818">
        <v>0.1</v>
      </c>
      <c r="Z325" s="819"/>
      <c r="AA325" s="819"/>
      <c r="AB325" s="820"/>
      <c r="AC325" s="812" t="s">
        <v>702</v>
      </c>
      <c r="AD325" s="813"/>
      <c r="AE325" s="813"/>
      <c r="AF325" s="813"/>
      <c r="AG325" s="814"/>
      <c r="AH325" s="815" t="s">
        <v>703</v>
      </c>
      <c r="AI325" s="816"/>
      <c r="AJ325" s="816"/>
      <c r="AK325" s="816"/>
      <c r="AL325" s="816"/>
      <c r="AM325" s="816"/>
      <c r="AN325" s="816"/>
      <c r="AO325" s="816"/>
      <c r="AP325" s="816"/>
      <c r="AQ325" s="816"/>
      <c r="AR325" s="816"/>
      <c r="AS325" s="816"/>
      <c r="AT325" s="817"/>
      <c r="AU325" s="818">
        <v>0.1</v>
      </c>
      <c r="AV325" s="819"/>
      <c r="AW325" s="819"/>
      <c r="AX325" s="821"/>
      <c r="AY325">
        <f t="shared" si="11"/>
        <v>2</v>
      </c>
    </row>
    <row r="326" spans="1:51" ht="24.75" customHeight="1" x14ac:dyDescent="0.2">
      <c r="A326" s="802"/>
      <c r="B326" s="803"/>
      <c r="C326" s="803"/>
      <c r="D326" s="803"/>
      <c r="E326" s="803"/>
      <c r="F326" s="804"/>
      <c r="G326" s="812" t="s">
        <v>692</v>
      </c>
      <c r="H326" s="813"/>
      <c r="I326" s="813"/>
      <c r="J326" s="813"/>
      <c r="K326" s="814"/>
      <c r="L326" s="815" t="s">
        <v>693</v>
      </c>
      <c r="M326" s="816"/>
      <c r="N326" s="816"/>
      <c r="O326" s="816"/>
      <c r="P326" s="816"/>
      <c r="Q326" s="816"/>
      <c r="R326" s="816"/>
      <c r="S326" s="816"/>
      <c r="T326" s="816"/>
      <c r="U326" s="816"/>
      <c r="V326" s="816"/>
      <c r="W326" s="816"/>
      <c r="X326" s="817"/>
      <c r="Y326" s="818">
        <v>0.1</v>
      </c>
      <c r="Z326" s="819"/>
      <c r="AA326" s="819"/>
      <c r="AB326" s="820"/>
      <c r="AC326" s="812" t="s">
        <v>705</v>
      </c>
      <c r="AD326" s="813"/>
      <c r="AE326" s="813"/>
      <c r="AF326" s="813"/>
      <c r="AG326" s="814"/>
      <c r="AH326" s="815" t="s">
        <v>704</v>
      </c>
      <c r="AI326" s="816"/>
      <c r="AJ326" s="816"/>
      <c r="AK326" s="816"/>
      <c r="AL326" s="816"/>
      <c r="AM326" s="816"/>
      <c r="AN326" s="816"/>
      <c r="AO326" s="816"/>
      <c r="AP326" s="816"/>
      <c r="AQ326" s="816"/>
      <c r="AR326" s="816"/>
      <c r="AS326" s="816"/>
      <c r="AT326" s="817"/>
      <c r="AU326" s="818">
        <v>0.6</v>
      </c>
      <c r="AV326" s="819"/>
      <c r="AW326" s="819"/>
      <c r="AX326" s="821"/>
      <c r="AY326">
        <f t="shared" si="11"/>
        <v>2</v>
      </c>
    </row>
    <row r="327" spans="1:51" ht="24.75" customHeight="1" x14ac:dyDescent="0.2">
      <c r="A327" s="802"/>
      <c r="B327" s="803"/>
      <c r="C327" s="803"/>
      <c r="D327" s="803"/>
      <c r="E327" s="803"/>
      <c r="F327" s="804"/>
      <c r="G327" s="812" t="s">
        <v>697</v>
      </c>
      <c r="H327" s="813"/>
      <c r="I327" s="813"/>
      <c r="J327" s="813"/>
      <c r="K327" s="814"/>
      <c r="L327" s="815" t="s">
        <v>694</v>
      </c>
      <c r="M327" s="816"/>
      <c r="N327" s="816"/>
      <c r="O327" s="816"/>
      <c r="P327" s="816"/>
      <c r="Q327" s="816"/>
      <c r="R327" s="816"/>
      <c r="S327" s="816"/>
      <c r="T327" s="816"/>
      <c r="U327" s="816"/>
      <c r="V327" s="816"/>
      <c r="W327" s="816"/>
      <c r="X327" s="817"/>
      <c r="Y327" s="818">
        <v>0.1</v>
      </c>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2</v>
      </c>
    </row>
    <row r="328" spans="1:51" ht="24.75" customHeight="1" x14ac:dyDescent="0.2">
      <c r="A328" s="802"/>
      <c r="B328" s="803"/>
      <c r="C328" s="803"/>
      <c r="D328" s="803"/>
      <c r="E328" s="803"/>
      <c r="F328" s="804"/>
      <c r="G328" s="812" t="s">
        <v>686</v>
      </c>
      <c r="H328" s="813"/>
      <c r="I328" s="813"/>
      <c r="J328" s="813"/>
      <c r="K328" s="814"/>
      <c r="L328" s="815" t="s">
        <v>695</v>
      </c>
      <c r="M328" s="816"/>
      <c r="N328" s="816"/>
      <c r="O328" s="816"/>
      <c r="P328" s="816"/>
      <c r="Q328" s="816"/>
      <c r="R328" s="816"/>
      <c r="S328" s="816"/>
      <c r="T328" s="816"/>
      <c r="U328" s="816"/>
      <c r="V328" s="816"/>
      <c r="W328" s="816"/>
      <c r="X328" s="817"/>
      <c r="Y328" s="818">
        <v>0.4</v>
      </c>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2</v>
      </c>
    </row>
    <row r="329" spans="1:51" ht="24.75" customHeight="1" x14ac:dyDescent="0.2">
      <c r="A329" s="802"/>
      <c r="B329" s="803"/>
      <c r="C329" s="803"/>
      <c r="D329" s="803"/>
      <c r="E329" s="803"/>
      <c r="F329" s="804"/>
      <c r="G329" s="812" t="s">
        <v>696</v>
      </c>
      <c r="H329" s="813"/>
      <c r="I329" s="813"/>
      <c r="J329" s="813"/>
      <c r="K329" s="814"/>
      <c r="L329" s="815"/>
      <c r="M329" s="816"/>
      <c r="N329" s="816"/>
      <c r="O329" s="816"/>
      <c r="P329" s="816"/>
      <c r="Q329" s="816"/>
      <c r="R329" s="816"/>
      <c r="S329" s="816"/>
      <c r="T329" s="816"/>
      <c r="U329" s="816"/>
      <c r="V329" s="816"/>
      <c r="W329" s="816"/>
      <c r="X329" s="817"/>
      <c r="Y329" s="818">
        <v>0.4</v>
      </c>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2</v>
      </c>
    </row>
    <row r="330" spans="1:51" ht="24.75" hidden="1" customHeight="1" x14ac:dyDescent="0.2">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2</v>
      </c>
    </row>
    <row r="331" spans="1:51" ht="24.75" hidden="1" customHeight="1" x14ac:dyDescent="0.2">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2</v>
      </c>
    </row>
    <row r="332" spans="1:51" ht="24.75" customHeight="1" x14ac:dyDescent="0.2">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2</v>
      </c>
    </row>
    <row r="333" spans="1:51" ht="24.75" customHeight="1" thickBot="1" x14ac:dyDescent="0.25">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4.4000000000000004</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2.7</v>
      </c>
      <c r="AV333" s="842"/>
      <c r="AW333" s="842"/>
      <c r="AX333" s="844"/>
      <c r="AY333">
        <f t="shared" si="11"/>
        <v>2</v>
      </c>
    </row>
    <row r="334" spans="1:51" ht="24.75" customHeight="1" x14ac:dyDescent="0.2">
      <c r="A334" s="802"/>
      <c r="B334" s="803"/>
      <c r="C334" s="803"/>
      <c r="D334" s="803"/>
      <c r="E334" s="803"/>
      <c r="F334" s="804"/>
      <c r="G334" s="805" t="s">
        <v>739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740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customHeight="1" x14ac:dyDescent="0.2">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customHeight="1" x14ac:dyDescent="0.2">
      <c r="A336" s="802"/>
      <c r="B336" s="803"/>
      <c r="C336" s="803"/>
      <c r="D336" s="803"/>
      <c r="E336" s="803"/>
      <c r="F336" s="804"/>
      <c r="G336" s="826"/>
      <c r="H336" s="827"/>
      <c r="I336" s="827"/>
      <c r="J336" s="827"/>
      <c r="K336" s="828"/>
      <c r="L336" s="829" t="s">
        <v>722</v>
      </c>
      <c r="M336" s="830"/>
      <c r="N336" s="830"/>
      <c r="O336" s="830"/>
      <c r="P336" s="830"/>
      <c r="Q336" s="830"/>
      <c r="R336" s="830"/>
      <c r="S336" s="830"/>
      <c r="T336" s="830"/>
      <c r="U336" s="830"/>
      <c r="V336" s="830"/>
      <c r="W336" s="830"/>
      <c r="X336" s="831"/>
      <c r="Y336" s="832">
        <v>1</v>
      </c>
      <c r="Z336" s="833"/>
      <c r="AA336" s="833"/>
      <c r="AB336" s="834"/>
      <c r="AC336" s="826"/>
      <c r="AD336" s="827"/>
      <c r="AE336" s="827"/>
      <c r="AF336" s="827"/>
      <c r="AG336" s="828"/>
      <c r="AH336" s="829" t="s">
        <v>718</v>
      </c>
      <c r="AI336" s="830"/>
      <c r="AJ336" s="830"/>
      <c r="AK336" s="830"/>
      <c r="AL336" s="830"/>
      <c r="AM336" s="830"/>
      <c r="AN336" s="830"/>
      <c r="AO336" s="830"/>
      <c r="AP336" s="830"/>
      <c r="AQ336" s="830"/>
      <c r="AR336" s="830"/>
      <c r="AS336" s="830"/>
      <c r="AT336" s="831"/>
      <c r="AU336" s="832">
        <v>0</v>
      </c>
      <c r="AV336" s="833"/>
      <c r="AW336" s="833"/>
      <c r="AX336" s="835"/>
      <c r="AY336">
        <f t="shared" si="12"/>
        <v>0</v>
      </c>
    </row>
    <row r="337" spans="1:51" ht="24.75" hidden="1" customHeight="1" x14ac:dyDescent="0.2">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2">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2">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2">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2">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2">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2">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2">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customHeight="1" x14ac:dyDescent="0.2">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customHeigh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1</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2">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2">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2">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2">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2">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2">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2">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2">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2">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2">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2">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2">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2">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customHeight="1" thickBot="1" x14ac:dyDescent="0.25">
      <c r="A360" s="845" t="s">
        <v>572</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228</v>
      </c>
      <c r="AM360" s="849"/>
      <c r="AN360" s="849"/>
      <c r="AO360" s="79" t="s">
        <v>227</v>
      </c>
      <c r="AP360" s="21"/>
      <c r="AQ360" s="21"/>
      <c r="AR360" s="21"/>
      <c r="AS360" s="21"/>
      <c r="AT360" s="21"/>
      <c r="AU360" s="21"/>
      <c r="AV360" s="21"/>
      <c r="AW360" s="21"/>
      <c r="AX360" s="22"/>
      <c r="AY360">
        <f>COUNTIF($AO$360,"☑")</f>
        <v>0</v>
      </c>
    </row>
    <row r="361" spans="1:51" ht="19"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9"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0"/>
      <c r="B365" s="850"/>
      <c r="C365" s="850" t="s">
        <v>24</v>
      </c>
      <c r="D365" s="850"/>
      <c r="E365" s="850"/>
      <c r="F365" s="850"/>
      <c r="G365" s="850"/>
      <c r="H365" s="850"/>
      <c r="I365" s="850"/>
      <c r="J365" s="851" t="s">
        <v>197</v>
      </c>
      <c r="K365" s="136"/>
      <c r="L365" s="136"/>
      <c r="M365" s="136"/>
      <c r="N365" s="136"/>
      <c r="O365" s="136"/>
      <c r="P365" s="415" t="s">
        <v>25</v>
      </c>
      <c r="Q365" s="415"/>
      <c r="R365" s="415"/>
      <c r="S365" s="415"/>
      <c r="T365" s="415"/>
      <c r="U365" s="415"/>
      <c r="V365" s="415"/>
      <c r="W365" s="415"/>
      <c r="X365" s="415"/>
      <c r="Y365" s="852" t="s">
        <v>196</v>
      </c>
      <c r="Z365" s="853"/>
      <c r="AA365" s="853"/>
      <c r="AB365" s="853"/>
      <c r="AC365" s="851" t="s">
        <v>226</v>
      </c>
      <c r="AD365" s="851"/>
      <c r="AE365" s="851"/>
      <c r="AF365" s="851"/>
      <c r="AG365" s="851"/>
      <c r="AH365" s="852" t="s">
        <v>244</v>
      </c>
      <c r="AI365" s="850"/>
      <c r="AJ365" s="850"/>
      <c r="AK365" s="850"/>
      <c r="AL365" s="850" t="s">
        <v>19</v>
      </c>
      <c r="AM365" s="850"/>
      <c r="AN365" s="850"/>
      <c r="AO365" s="854"/>
      <c r="AP365" s="875" t="s">
        <v>198</v>
      </c>
      <c r="AQ365" s="875"/>
      <c r="AR365" s="875"/>
      <c r="AS365" s="875"/>
      <c r="AT365" s="875"/>
      <c r="AU365" s="875"/>
      <c r="AV365" s="875"/>
      <c r="AW365" s="875"/>
      <c r="AX365" s="875"/>
    </row>
    <row r="366" spans="1:51" ht="30" customHeight="1" x14ac:dyDescent="0.2">
      <c r="A366" s="861">
        <v>1</v>
      </c>
      <c r="B366" s="861">
        <v>1</v>
      </c>
      <c r="C366" s="862" t="s">
        <v>728</v>
      </c>
      <c r="D366" s="863"/>
      <c r="E366" s="863"/>
      <c r="F366" s="863"/>
      <c r="G366" s="863"/>
      <c r="H366" s="863"/>
      <c r="I366" s="863"/>
      <c r="J366" s="864">
        <v>6010505001148</v>
      </c>
      <c r="K366" s="865"/>
      <c r="L366" s="865"/>
      <c r="M366" s="865"/>
      <c r="N366" s="865"/>
      <c r="O366" s="865"/>
      <c r="P366" s="866" t="s">
        <v>707</v>
      </c>
      <c r="Q366" s="867"/>
      <c r="R366" s="867"/>
      <c r="S366" s="867"/>
      <c r="T366" s="867"/>
      <c r="U366" s="867"/>
      <c r="V366" s="867"/>
      <c r="W366" s="867"/>
      <c r="X366" s="867"/>
      <c r="Y366" s="868">
        <v>14.9</v>
      </c>
      <c r="Z366" s="869"/>
      <c r="AA366" s="869"/>
      <c r="AB366" s="870"/>
      <c r="AC366" s="871" t="s">
        <v>252</v>
      </c>
      <c r="AD366" s="872"/>
      <c r="AE366" s="872"/>
      <c r="AF366" s="872"/>
      <c r="AG366" s="872"/>
      <c r="AH366" s="855">
        <v>1</v>
      </c>
      <c r="AI366" s="856"/>
      <c r="AJ366" s="856"/>
      <c r="AK366" s="856"/>
      <c r="AL366" s="857">
        <v>95.39</v>
      </c>
      <c r="AM366" s="858"/>
      <c r="AN366" s="858"/>
      <c r="AO366" s="859"/>
      <c r="AP366" s="860" t="s">
        <v>709</v>
      </c>
      <c r="AQ366" s="860"/>
      <c r="AR366" s="860"/>
      <c r="AS366" s="860"/>
      <c r="AT366" s="860"/>
      <c r="AU366" s="860"/>
      <c r="AV366" s="860"/>
      <c r="AW366" s="860"/>
      <c r="AX366" s="860"/>
    </row>
    <row r="367" spans="1:51" ht="30" customHeight="1" x14ac:dyDescent="0.2">
      <c r="A367" s="861">
        <v>2</v>
      </c>
      <c r="B367" s="861">
        <v>1</v>
      </c>
      <c r="C367" s="862" t="s">
        <v>729</v>
      </c>
      <c r="D367" s="863"/>
      <c r="E367" s="863"/>
      <c r="F367" s="863"/>
      <c r="G367" s="863"/>
      <c r="H367" s="863"/>
      <c r="I367" s="863"/>
      <c r="J367" s="864">
        <v>6010505001148</v>
      </c>
      <c r="K367" s="865"/>
      <c r="L367" s="865"/>
      <c r="M367" s="865"/>
      <c r="N367" s="865"/>
      <c r="O367" s="865"/>
      <c r="P367" s="866" t="s">
        <v>706</v>
      </c>
      <c r="Q367" s="867"/>
      <c r="R367" s="867"/>
      <c r="S367" s="867"/>
      <c r="T367" s="867"/>
      <c r="U367" s="867"/>
      <c r="V367" s="867"/>
      <c r="W367" s="867"/>
      <c r="X367" s="867"/>
      <c r="Y367" s="868">
        <v>13.2</v>
      </c>
      <c r="Z367" s="869"/>
      <c r="AA367" s="869"/>
      <c r="AB367" s="870"/>
      <c r="AC367" s="871" t="s">
        <v>249</v>
      </c>
      <c r="AD367" s="872"/>
      <c r="AE367" s="872"/>
      <c r="AF367" s="872"/>
      <c r="AG367" s="872"/>
      <c r="AH367" s="855">
        <v>1</v>
      </c>
      <c r="AI367" s="856"/>
      <c r="AJ367" s="856"/>
      <c r="AK367" s="856"/>
      <c r="AL367" s="857">
        <v>91</v>
      </c>
      <c r="AM367" s="858"/>
      <c r="AN367" s="858"/>
      <c r="AO367" s="859"/>
      <c r="AP367" s="860" t="s">
        <v>710</v>
      </c>
      <c r="AQ367" s="860"/>
      <c r="AR367" s="860"/>
      <c r="AS367" s="860"/>
      <c r="AT367" s="860"/>
      <c r="AU367" s="860"/>
      <c r="AV367" s="860"/>
      <c r="AW367" s="860"/>
      <c r="AX367" s="860"/>
      <c r="AY367">
        <f>COUNTA($C$367)</f>
        <v>1</v>
      </c>
    </row>
    <row r="368" spans="1:51" ht="30" customHeight="1" x14ac:dyDescent="0.2">
      <c r="A368" s="861">
        <v>3</v>
      </c>
      <c r="B368" s="861">
        <v>1</v>
      </c>
      <c r="C368" s="862" t="s">
        <v>729</v>
      </c>
      <c r="D368" s="863"/>
      <c r="E368" s="863"/>
      <c r="F368" s="863"/>
      <c r="G368" s="863"/>
      <c r="H368" s="863"/>
      <c r="I368" s="863"/>
      <c r="J368" s="864">
        <v>6010505001148</v>
      </c>
      <c r="K368" s="865"/>
      <c r="L368" s="865"/>
      <c r="M368" s="865"/>
      <c r="N368" s="865"/>
      <c r="O368" s="865"/>
      <c r="P368" s="866" t="s">
        <v>708</v>
      </c>
      <c r="Q368" s="867"/>
      <c r="R368" s="867"/>
      <c r="S368" s="867"/>
      <c r="T368" s="867"/>
      <c r="U368" s="867"/>
      <c r="V368" s="867"/>
      <c r="W368" s="867"/>
      <c r="X368" s="867"/>
      <c r="Y368" s="868">
        <v>12.4</v>
      </c>
      <c r="Z368" s="869"/>
      <c r="AA368" s="869"/>
      <c r="AB368" s="870"/>
      <c r="AC368" s="871" t="s">
        <v>248</v>
      </c>
      <c r="AD368" s="872"/>
      <c r="AE368" s="872"/>
      <c r="AF368" s="872"/>
      <c r="AG368" s="872"/>
      <c r="AH368" s="873">
        <v>1</v>
      </c>
      <c r="AI368" s="874"/>
      <c r="AJ368" s="874"/>
      <c r="AK368" s="874"/>
      <c r="AL368" s="857">
        <v>100</v>
      </c>
      <c r="AM368" s="858"/>
      <c r="AN368" s="858"/>
      <c r="AO368" s="859"/>
      <c r="AP368" s="860" t="s">
        <v>709</v>
      </c>
      <c r="AQ368" s="860"/>
      <c r="AR368" s="860"/>
      <c r="AS368" s="860"/>
      <c r="AT368" s="860"/>
      <c r="AU368" s="860"/>
      <c r="AV368" s="860"/>
      <c r="AW368" s="860"/>
      <c r="AX368" s="860"/>
      <c r="AY368">
        <f>COUNTA($C$368)</f>
        <v>1</v>
      </c>
    </row>
    <row r="369" spans="1:51" ht="30" customHeight="1" x14ac:dyDescent="0.2">
      <c r="A369" s="861">
        <v>4</v>
      </c>
      <c r="B369" s="861">
        <v>1</v>
      </c>
      <c r="C369" s="862" t="s">
        <v>729</v>
      </c>
      <c r="D369" s="863"/>
      <c r="E369" s="863"/>
      <c r="F369" s="863"/>
      <c r="G369" s="863"/>
      <c r="H369" s="863"/>
      <c r="I369" s="863"/>
      <c r="J369" s="864">
        <v>6010505001148</v>
      </c>
      <c r="K369" s="865"/>
      <c r="L369" s="865"/>
      <c r="M369" s="865"/>
      <c r="N369" s="865"/>
      <c r="O369" s="865"/>
      <c r="P369" s="866" t="s">
        <v>723</v>
      </c>
      <c r="Q369" s="867"/>
      <c r="R369" s="867"/>
      <c r="S369" s="867"/>
      <c r="T369" s="867"/>
      <c r="U369" s="867"/>
      <c r="V369" s="867"/>
      <c r="W369" s="867"/>
      <c r="X369" s="867"/>
      <c r="Y369" s="868">
        <v>0.9</v>
      </c>
      <c r="Z369" s="869"/>
      <c r="AA369" s="869"/>
      <c r="AB369" s="870"/>
      <c r="AC369" s="871" t="s">
        <v>253</v>
      </c>
      <c r="AD369" s="872"/>
      <c r="AE369" s="872"/>
      <c r="AF369" s="872"/>
      <c r="AG369" s="872"/>
      <c r="AH369" s="873" t="s">
        <v>279</v>
      </c>
      <c r="AI369" s="874"/>
      <c r="AJ369" s="874"/>
      <c r="AK369" s="874"/>
      <c r="AL369" s="857" t="s">
        <v>279</v>
      </c>
      <c r="AM369" s="858"/>
      <c r="AN369" s="858"/>
      <c r="AO369" s="859"/>
      <c r="AP369" s="860" t="s">
        <v>279</v>
      </c>
      <c r="AQ369" s="860"/>
      <c r="AR369" s="860"/>
      <c r="AS369" s="860"/>
      <c r="AT369" s="860"/>
      <c r="AU369" s="860"/>
      <c r="AV369" s="860"/>
      <c r="AW369" s="860"/>
      <c r="AX369" s="860"/>
      <c r="AY369">
        <f>COUNTA($C$369)</f>
        <v>1</v>
      </c>
    </row>
    <row r="370" spans="1:51" ht="30" hidden="1" customHeight="1" x14ac:dyDescent="0.2">
      <c r="A370" s="861">
        <v>5</v>
      </c>
      <c r="B370" s="861">
        <v>1</v>
      </c>
      <c r="C370" s="862"/>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30" hidden="1" customHeight="1" x14ac:dyDescent="0.2">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2">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2">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2">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2">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2">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2">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2">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2">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2">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2">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2">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2">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2">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2">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2">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2">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2">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2">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2">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2">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2">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2">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2">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2">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0"/>
      <c r="B398" s="850"/>
      <c r="C398" s="850" t="s">
        <v>24</v>
      </c>
      <c r="D398" s="850"/>
      <c r="E398" s="850"/>
      <c r="F398" s="850"/>
      <c r="G398" s="850"/>
      <c r="H398" s="850"/>
      <c r="I398" s="850"/>
      <c r="J398" s="851" t="s">
        <v>197</v>
      </c>
      <c r="K398" s="136"/>
      <c r="L398" s="136"/>
      <c r="M398" s="136"/>
      <c r="N398" s="136"/>
      <c r="O398" s="136"/>
      <c r="P398" s="415" t="s">
        <v>25</v>
      </c>
      <c r="Q398" s="415"/>
      <c r="R398" s="415"/>
      <c r="S398" s="415"/>
      <c r="T398" s="415"/>
      <c r="U398" s="415"/>
      <c r="V398" s="415"/>
      <c r="W398" s="415"/>
      <c r="X398" s="415"/>
      <c r="Y398" s="852" t="s">
        <v>196</v>
      </c>
      <c r="Z398" s="853"/>
      <c r="AA398" s="853"/>
      <c r="AB398" s="853"/>
      <c r="AC398" s="851" t="s">
        <v>226</v>
      </c>
      <c r="AD398" s="851"/>
      <c r="AE398" s="851"/>
      <c r="AF398" s="851"/>
      <c r="AG398" s="851"/>
      <c r="AH398" s="852" t="s">
        <v>244</v>
      </c>
      <c r="AI398" s="850"/>
      <c r="AJ398" s="850"/>
      <c r="AK398" s="850"/>
      <c r="AL398" s="850" t="s">
        <v>19</v>
      </c>
      <c r="AM398" s="850"/>
      <c r="AN398" s="850"/>
      <c r="AO398" s="854"/>
      <c r="AP398" s="875" t="s">
        <v>198</v>
      </c>
      <c r="AQ398" s="875"/>
      <c r="AR398" s="875"/>
      <c r="AS398" s="875"/>
      <c r="AT398" s="875"/>
      <c r="AU398" s="875"/>
      <c r="AV398" s="875"/>
      <c r="AW398" s="875"/>
      <c r="AX398" s="875"/>
      <c r="AY398">
        <f>$AY$396</f>
        <v>1</v>
      </c>
    </row>
    <row r="399" spans="1:51" ht="30" customHeight="1" x14ac:dyDescent="0.2">
      <c r="A399" s="861">
        <v>1</v>
      </c>
      <c r="B399" s="861">
        <v>1</v>
      </c>
      <c r="C399" s="862" t="s">
        <v>730</v>
      </c>
      <c r="D399" s="863"/>
      <c r="E399" s="863"/>
      <c r="F399" s="863"/>
      <c r="G399" s="863"/>
      <c r="H399" s="863"/>
      <c r="I399" s="863"/>
      <c r="J399" s="864">
        <v>6010901007401</v>
      </c>
      <c r="K399" s="865"/>
      <c r="L399" s="865"/>
      <c r="M399" s="865"/>
      <c r="N399" s="865"/>
      <c r="O399" s="865"/>
      <c r="P399" s="866" t="s">
        <v>711</v>
      </c>
      <c r="Q399" s="867"/>
      <c r="R399" s="867"/>
      <c r="S399" s="867"/>
      <c r="T399" s="867"/>
      <c r="U399" s="867"/>
      <c r="V399" s="867"/>
      <c r="W399" s="867"/>
      <c r="X399" s="867"/>
      <c r="Y399" s="868">
        <v>11.9</v>
      </c>
      <c r="Z399" s="869"/>
      <c r="AA399" s="869"/>
      <c r="AB399" s="870"/>
      <c r="AC399" s="871" t="s">
        <v>253</v>
      </c>
      <c r="AD399" s="872"/>
      <c r="AE399" s="872"/>
      <c r="AF399" s="872"/>
      <c r="AG399" s="872"/>
      <c r="AH399" s="855">
        <v>1</v>
      </c>
      <c r="AI399" s="856"/>
      <c r="AJ399" s="856"/>
      <c r="AK399" s="856"/>
      <c r="AL399" s="857">
        <v>98.8</v>
      </c>
      <c r="AM399" s="858"/>
      <c r="AN399" s="858"/>
      <c r="AO399" s="859"/>
      <c r="AP399" s="860" t="s">
        <v>710</v>
      </c>
      <c r="AQ399" s="860"/>
      <c r="AR399" s="860"/>
      <c r="AS399" s="860"/>
      <c r="AT399" s="860"/>
      <c r="AU399" s="860"/>
      <c r="AV399" s="860"/>
      <c r="AW399" s="860"/>
      <c r="AX399" s="860"/>
      <c r="AY399">
        <f>$AY$396</f>
        <v>1</v>
      </c>
    </row>
    <row r="400" spans="1:51" ht="30" hidden="1" customHeight="1" x14ac:dyDescent="0.2">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2">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30" hidden="1" customHeight="1" x14ac:dyDescent="0.2">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2">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2">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2">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2">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2">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2">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2">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2">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2">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2">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2">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2">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2">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2">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2">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2">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2">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2">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2">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2">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2">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2">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2">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2">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2">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2">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0"/>
      <c r="B431" s="850"/>
      <c r="C431" s="850" t="s">
        <v>24</v>
      </c>
      <c r="D431" s="850"/>
      <c r="E431" s="850"/>
      <c r="F431" s="850"/>
      <c r="G431" s="850"/>
      <c r="H431" s="850"/>
      <c r="I431" s="850"/>
      <c r="J431" s="851" t="s">
        <v>197</v>
      </c>
      <c r="K431" s="136"/>
      <c r="L431" s="136"/>
      <c r="M431" s="136"/>
      <c r="N431" s="136"/>
      <c r="O431" s="136"/>
      <c r="P431" s="415" t="s">
        <v>25</v>
      </c>
      <c r="Q431" s="415"/>
      <c r="R431" s="415"/>
      <c r="S431" s="415"/>
      <c r="T431" s="415"/>
      <c r="U431" s="415"/>
      <c r="V431" s="415"/>
      <c r="W431" s="415"/>
      <c r="X431" s="415"/>
      <c r="Y431" s="852" t="s">
        <v>196</v>
      </c>
      <c r="Z431" s="853"/>
      <c r="AA431" s="853"/>
      <c r="AB431" s="853"/>
      <c r="AC431" s="851" t="s">
        <v>226</v>
      </c>
      <c r="AD431" s="851"/>
      <c r="AE431" s="851"/>
      <c r="AF431" s="851"/>
      <c r="AG431" s="851"/>
      <c r="AH431" s="852" t="s">
        <v>244</v>
      </c>
      <c r="AI431" s="850"/>
      <c r="AJ431" s="850"/>
      <c r="AK431" s="850"/>
      <c r="AL431" s="850" t="s">
        <v>19</v>
      </c>
      <c r="AM431" s="850"/>
      <c r="AN431" s="850"/>
      <c r="AO431" s="854"/>
      <c r="AP431" s="875" t="s">
        <v>198</v>
      </c>
      <c r="AQ431" s="875"/>
      <c r="AR431" s="875"/>
      <c r="AS431" s="875"/>
      <c r="AT431" s="875"/>
      <c r="AU431" s="875"/>
      <c r="AV431" s="875"/>
      <c r="AW431" s="875"/>
      <c r="AX431" s="875"/>
      <c r="AY431">
        <f>$AY$429</f>
        <v>1</v>
      </c>
    </row>
    <row r="432" spans="1:51" ht="42.5" customHeight="1" x14ac:dyDescent="0.2">
      <c r="A432" s="861">
        <v>1</v>
      </c>
      <c r="B432" s="861">
        <v>1</v>
      </c>
      <c r="C432" s="862" t="s">
        <v>731</v>
      </c>
      <c r="D432" s="863"/>
      <c r="E432" s="863"/>
      <c r="F432" s="863"/>
      <c r="G432" s="863"/>
      <c r="H432" s="863"/>
      <c r="I432" s="863"/>
      <c r="J432" s="864">
        <v>3010401011971</v>
      </c>
      <c r="K432" s="865"/>
      <c r="L432" s="865"/>
      <c r="M432" s="865"/>
      <c r="N432" s="865"/>
      <c r="O432" s="865"/>
      <c r="P432" s="866" t="s">
        <v>719</v>
      </c>
      <c r="Q432" s="867"/>
      <c r="R432" s="867"/>
      <c r="S432" s="867"/>
      <c r="T432" s="867"/>
      <c r="U432" s="867"/>
      <c r="V432" s="867"/>
      <c r="W432" s="867"/>
      <c r="X432" s="867"/>
      <c r="Y432" s="868">
        <v>4.4000000000000004</v>
      </c>
      <c r="Z432" s="869"/>
      <c r="AA432" s="869"/>
      <c r="AB432" s="870"/>
      <c r="AC432" s="871" t="s">
        <v>249</v>
      </c>
      <c r="AD432" s="872"/>
      <c r="AE432" s="872"/>
      <c r="AF432" s="872"/>
      <c r="AG432" s="872"/>
      <c r="AH432" s="855">
        <v>3</v>
      </c>
      <c r="AI432" s="856"/>
      <c r="AJ432" s="856"/>
      <c r="AK432" s="856"/>
      <c r="AL432" s="857">
        <v>48.4</v>
      </c>
      <c r="AM432" s="858"/>
      <c r="AN432" s="858"/>
      <c r="AO432" s="859"/>
      <c r="AP432" s="860" t="s">
        <v>710</v>
      </c>
      <c r="AQ432" s="860"/>
      <c r="AR432" s="860"/>
      <c r="AS432" s="860"/>
      <c r="AT432" s="860"/>
      <c r="AU432" s="860"/>
      <c r="AV432" s="860"/>
      <c r="AW432" s="860"/>
      <c r="AX432" s="860"/>
      <c r="AY432">
        <f>$AY$429</f>
        <v>1</v>
      </c>
    </row>
    <row r="433" spans="1:51" ht="30" hidden="1" customHeight="1" x14ac:dyDescent="0.2">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2">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2">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2">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2">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2">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2">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2">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2">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2">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2">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2">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2">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2">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2">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2">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2">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2">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2">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2">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2">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2">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2">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2">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2">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2">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2">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2">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9.5" hidden="1" customHeight="1" x14ac:dyDescent="0.2">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50"/>
      <c r="B464" s="850"/>
      <c r="C464" s="850" t="s">
        <v>24</v>
      </c>
      <c r="D464" s="850"/>
      <c r="E464" s="850"/>
      <c r="F464" s="850"/>
      <c r="G464" s="850"/>
      <c r="H464" s="850"/>
      <c r="I464" s="850"/>
      <c r="J464" s="851" t="s">
        <v>197</v>
      </c>
      <c r="K464" s="136"/>
      <c r="L464" s="136"/>
      <c r="M464" s="136"/>
      <c r="N464" s="136"/>
      <c r="O464" s="136"/>
      <c r="P464" s="415" t="s">
        <v>25</v>
      </c>
      <c r="Q464" s="415"/>
      <c r="R464" s="415"/>
      <c r="S464" s="415"/>
      <c r="T464" s="415"/>
      <c r="U464" s="415"/>
      <c r="V464" s="415"/>
      <c r="W464" s="415"/>
      <c r="X464" s="415"/>
      <c r="Y464" s="852" t="s">
        <v>196</v>
      </c>
      <c r="Z464" s="853"/>
      <c r="AA464" s="853"/>
      <c r="AB464" s="853"/>
      <c r="AC464" s="851" t="s">
        <v>226</v>
      </c>
      <c r="AD464" s="851"/>
      <c r="AE464" s="851"/>
      <c r="AF464" s="851"/>
      <c r="AG464" s="851"/>
      <c r="AH464" s="852" t="s">
        <v>244</v>
      </c>
      <c r="AI464" s="850"/>
      <c r="AJ464" s="850"/>
      <c r="AK464" s="850"/>
      <c r="AL464" s="850" t="s">
        <v>19</v>
      </c>
      <c r="AM464" s="850"/>
      <c r="AN464" s="850"/>
      <c r="AO464" s="854"/>
      <c r="AP464" s="875" t="s">
        <v>198</v>
      </c>
      <c r="AQ464" s="875"/>
      <c r="AR464" s="875"/>
      <c r="AS464" s="875"/>
      <c r="AT464" s="875"/>
      <c r="AU464" s="875"/>
      <c r="AV464" s="875"/>
      <c r="AW464" s="875"/>
      <c r="AX464" s="875"/>
      <c r="AY464">
        <f>$AY$462</f>
        <v>1</v>
      </c>
    </row>
    <row r="465" spans="1:51" ht="30" customHeight="1" x14ac:dyDescent="0.2">
      <c r="A465" s="861">
        <v>1</v>
      </c>
      <c r="B465" s="861">
        <v>1</v>
      </c>
      <c r="C465" s="862" t="s">
        <v>732</v>
      </c>
      <c r="D465" s="863"/>
      <c r="E465" s="863"/>
      <c r="F465" s="863"/>
      <c r="G465" s="863"/>
      <c r="H465" s="863"/>
      <c r="I465" s="863"/>
      <c r="J465" s="864">
        <v>9010001020285</v>
      </c>
      <c r="K465" s="865"/>
      <c r="L465" s="865"/>
      <c r="M465" s="865"/>
      <c r="N465" s="865"/>
      <c r="O465" s="865"/>
      <c r="P465" s="866" t="s">
        <v>712</v>
      </c>
      <c r="Q465" s="867"/>
      <c r="R465" s="867"/>
      <c r="S465" s="867"/>
      <c r="T465" s="867"/>
      <c r="U465" s="867"/>
      <c r="V465" s="867"/>
      <c r="W465" s="867"/>
      <c r="X465" s="867"/>
      <c r="Y465" s="868">
        <v>2.7</v>
      </c>
      <c r="Z465" s="869"/>
      <c r="AA465" s="869"/>
      <c r="AB465" s="870"/>
      <c r="AC465" s="871" t="s">
        <v>249</v>
      </c>
      <c r="AD465" s="872"/>
      <c r="AE465" s="872"/>
      <c r="AF465" s="872"/>
      <c r="AG465" s="872"/>
      <c r="AH465" s="855">
        <v>1</v>
      </c>
      <c r="AI465" s="856"/>
      <c r="AJ465" s="856"/>
      <c r="AK465" s="856"/>
      <c r="AL465" s="857">
        <v>66.5</v>
      </c>
      <c r="AM465" s="858"/>
      <c r="AN465" s="858"/>
      <c r="AO465" s="859"/>
      <c r="AP465" s="860" t="s">
        <v>710</v>
      </c>
      <c r="AQ465" s="860"/>
      <c r="AR465" s="860"/>
      <c r="AS465" s="860"/>
      <c r="AT465" s="860"/>
      <c r="AU465" s="860"/>
      <c r="AV465" s="860"/>
      <c r="AW465" s="860"/>
      <c r="AX465" s="860"/>
      <c r="AY465">
        <f>$AY$462</f>
        <v>1</v>
      </c>
    </row>
    <row r="466" spans="1:51" ht="30" hidden="1" customHeight="1" x14ac:dyDescent="0.2">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2">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2">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2">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2">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2">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2">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2">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2">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2">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2">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2">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2">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2">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2">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2">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2">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2">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2">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2">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2">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2">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2">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2">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2">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2">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2">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2">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2">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50"/>
      <c r="B497" s="850"/>
      <c r="C497" s="850" t="s">
        <v>24</v>
      </c>
      <c r="D497" s="850"/>
      <c r="E497" s="850"/>
      <c r="F497" s="850"/>
      <c r="G497" s="850"/>
      <c r="H497" s="850"/>
      <c r="I497" s="850"/>
      <c r="J497" s="851" t="s">
        <v>197</v>
      </c>
      <c r="K497" s="136"/>
      <c r="L497" s="136"/>
      <c r="M497" s="136"/>
      <c r="N497" s="136"/>
      <c r="O497" s="136"/>
      <c r="P497" s="415" t="s">
        <v>25</v>
      </c>
      <c r="Q497" s="415"/>
      <c r="R497" s="415"/>
      <c r="S497" s="415"/>
      <c r="T497" s="415"/>
      <c r="U497" s="415"/>
      <c r="V497" s="415"/>
      <c r="W497" s="415"/>
      <c r="X497" s="415"/>
      <c r="Y497" s="852" t="s">
        <v>196</v>
      </c>
      <c r="Z497" s="853"/>
      <c r="AA497" s="853"/>
      <c r="AB497" s="853"/>
      <c r="AC497" s="851" t="s">
        <v>226</v>
      </c>
      <c r="AD497" s="851"/>
      <c r="AE497" s="851"/>
      <c r="AF497" s="851"/>
      <c r="AG497" s="851"/>
      <c r="AH497" s="852" t="s">
        <v>244</v>
      </c>
      <c r="AI497" s="850"/>
      <c r="AJ497" s="850"/>
      <c r="AK497" s="850"/>
      <c r="AL497" s="850" t="s">
        <v>19</v>
      </c>
      <c r="AM497" s="850"/>
      <c r="AN497" s="850"/>
      <c r="AO497" s="854"/>
      <c r="AP497" s="875" t="s">
        <v>198</v>
      </c>
      <c r="AQ497" s="875"/>
      <c r="AR497" s="875"/>
      <c r="AS497" s="875"/>
      <c r="AT497" s="875"/>
      <c r="AU497" s="875"/>
      <c r="AV497" s="875"/>
      <c r="AW497" s="875"/>
      <c r="AX497" s="875"/>
      <c r="AY497">
        <f>$AY$495</f>
        <v>1</v>
      </c>
    </row>
    <row r="498" spans="1:51" ht="30" customHeight="1" x14ac:dyDescent="0.2">
      <c r="A498" s="861">
        <v>1</v>
      </c>
      <c r="B498" s="861">
        <v>1</v>
      </c>
      <c r="C498" s="862" t="s">
        <v>733</v>
      </c>
      <c r="D498" s="863"/>
      <c r="E498" s="863"/>
      <c r="F498" s="863"/>
      <c r="G498" s="863"/>
      <c r="H498" s="863"/>
      <c r="I498" s="863"/>
      <c r="J498" s="864">
        <v>6011101000700</v>
      </c>
      <c r="K498" s="865"/>
      <c r="L498" s="865"/>
      <c r="M498" s="865"/>
      <c r="N498" s="865"/>
      <c r="O498" s="865"/>
      <c r="P498" s="866" t="s">
        <v>720</v>
      </c>
      <c r="Q498" s="867"/>
      <c r="R498" s="867"/>
      <c r="S498" s="867"/>
      <c r="T498" s="867"/>
      <c r="U498" s="867"/>
      <c r="V498" s="867"/>
      <c r="W498" s="867"/>
      <c r="X498" s="867"/>
      <c r="Y498" s="868">
        <v>1</v>
      </c>
      <c r="Z498" s="869"/>
      <c r="AA498" s="869"/>
      <c r="AB498" s="870"/>
      <c r="AC498" s="871" t="s">
        <v>254</v>
      </c>
      <c r="AD498" s="872"/>
      <c r="AE498" s="872"/>
      <c r="AF498" s="872"/>
      <c r="AG498" s="872"/>
      <c r="AH498" s="855" t="s">
        <v>279</v>
      </c>
      <c r="AI498" s="856"/>
      <c r="AJ498" s="856"/>
      <c r="AK498" s="856"/>
      <c r="AL498" s="857" t="s">
        <v>279</v>
      </c>
      <c r="AM498" s="858"/>
      <c r="AN498" s="858"/>
      <c r="AO498" s="859"/>
      <c r="AP498" s="860" t="s">
        <v>279</v>
      </c>
      <c r="AQ498" s="860"/>
      <c r="AR498" s="860"/>
      <c r="AS498" s="860"/>
      <c r="AT498" s="860"/>
      <c r="AU498" s="860"/>
      <c r="AV498" s="860"/>
      <c r="AW498" s="860"/>
      <c r="AX498" s="860"/>
      <c r="AY498">
        <f>$AY$495</f>
        <v>1</v>
      </c>
    </row>
    <row r="499" spans="1:51" ht="30" hidden="1" customHeight="1" x14ac:dyDescent="0.2">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2">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2">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2">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2">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2">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2">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2">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2">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2">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2">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2">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2">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2">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2">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2">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2">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2">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2">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2">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2">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2">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2">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2">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2">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2">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2">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2">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2">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50"/>
      <c r="B530" s="850"/>
      <c r="C530" s="850" t="s">
        <v>24</v>
      </c>
      <c r="D530" s="850"/>
      <c r="E530" s="850"/>
      <c r="F530" s="850"/>
      <c r="G530" s="850"/>
      <c r="H530" s="850"/>
      <c r="I530" s="850"/>
      <c r="J530" s="851" t="s">
        <v>197</v>
      </c>
      <c r="K530" s="136"/>
      <c r="L530" s="136"/>
      <c r="M530" s="136"/>
      <c r="N530" s="136"/>
      <c r="O530" s="136"/>
      <c r="P530" s="415" t="s">
        <v>25</v>
      </c>
      <c r="Q530" s="415"/>
      <c r="R530" s="415"/>
      <c r="S530" s="415"/>
      <c r="T530" s="415"/>
      <c r="U530" s="415"/>
      <c r="V530" s="415"/>
      <c r="W530" s="415"/>
      <c r="X530" s="415"/>
      <c r="Y530" s="852" t="s">
        <v>196</v>
      </c>
      <c r="Z530" s="853"/>
      <c r="AA530" s="853"/>
      <c r="AB530" s="853"/>
      <c r="AC530" s="851" t="s">
        <v>226</v>
      </c>
      <c r="AD530" s="851"/>
      <c r="AE530" s="851"/>
      <c r="AF530" s="851"/>
      <c r="AG530" s="851"/>
      <c r="AH530" s="852" t="s">
        <v>244</v>
      </c>
      <c r="AI530" s="850"/>
      <c r="AJ530" s="850"/>
      <c r="AK530" s="850"/>
      <c r="AL530" s="850" t="s">
        <v>19</v>
      </c>
      <c r="AM530" s="850"/>
      <c r="AN530" s="850"/>
      <c r="AO530" s="854"/>
      <c r="AP530" s="875" t="s">
        <v>198</v>
      </c>
      <c r="AQ530" s="875"/>
      <c r="AR530" s="875"/>
      <c r="AS530" s="875"/>
      <c r="AT530" s="875"/>
      <c r="AU530" s="875"/>
      <c r="AV530" s="875"/>
      <c r="AW530" s="875"/>
      <c r="AX530" s="875"/>
      <c r="AY530">
        <f>$AY$528</f>
        <v>1</v>
      </c>
    </row>
    <row r="531" spans="1:51" ht="30" customHeight="1" x14ac:dyDescent="0.2">
      <c r="A531" s="861">
        <v>1</v>
      </c>
      <c r="B531" s="861">
        <v>1</v>
      </c>
      <c r="C531" s="862" t="s">
        <v>734</v>
      </c>
      <c r="D531" s="863"/>
      <c r="E531" s="863"/>
      <c r="F531" s="863"/>
      <c r="G531" s="863"/>
      <c r="H531" s="863"/>
      <c r="I531" s="863"/>
      <c r="J531" s="864">
        <v>8011101028104</v>
      </c>
      <c r="K531" s="865"/>
      <c r="L531" s="865"/>
      <c r="M531" s="865"/>
      <c r="N531" s="865"/>
      <c r="O531" s="865"/>
      <c r="P531" s="866" t="s">
        <v>721</v>
      </c>
      <c r="Q531" s="867"/>
      <c r="R531" s="867"/>
      <c r="S531" s="867"/>
      <c r="T531" s="867"/>
      <c r="U531" s="867"/>
      <c r="V531" s="867"/>
      <c r="W531" s="867"/>
      <c r="X531" s="867"/>
      <c r="Y531" s="868">
        <v>0</v>
      </c>
      <c r="Z531" s="869"/>
      <c r="AA531" s="869"/>
      <c r="AB531" s="870"/>
      <c r="AC531" s="871" t="s">
        <v>254</v>
      </c>
      <c r="AD531" s="872"/>
      <c r="AE531" s="872"/>
      <c r="AF531" s="872"/>
      <c r="AG531" s="872"/>
      <c r="AH531" s="855" t="s">
        <v>279</v>
      </c>
      <c r="AI531" s="856"/>
      <c r="AJ531" s="856"/>
      <c r="AK531" s="856"/>
      <c r="AL531" s="857" t="s">
        <v>279</v>
      </c>
      <c r="AM531" s="858"/>
      <c r="AN531" s="858"/>
      <c r="AO531" s="859"/>
      <c r="AP531" s="860" t="s">
        <v>279</v>
      </c>
      <c r="AQ531" s="860"/>
      <c r="AR531" s="860"/>
      <c r="AS531" s="860"/>
      <c r="AT531" s="860"/>
      <c r="AU531" s="860"/>
      <c r="AV531" s="860"/>
      <c r="AW531" s="860"/>
      <c r="AX531" s="860"/>
      <c r="AY531">
        <f>$AY$528</f>
        <v>1</v>
      </c>
    </row>
    <row r="532" spans="1:51" ht="30" hidden="1" customHeight="1" x14ac:dyDescent="0.2">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2">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2">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2">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2">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2">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2">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2">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2">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2">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2">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2">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2">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2">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2">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2">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2">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2">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2">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2">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2">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2">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2">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2">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2">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2">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2">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2">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2">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50"/>
      <c r="B563" s="850"/>
      <c r="C563" s="850" t="s">
        <v>24</v>
      </c>
      <c r="D563" s="850"/>
      <c r="E563" s="850"/>
      <c r="F563" s="850"/>
      <c r="G563" s="850"/>
      <c r="H563" s="850"/>
      <c r="I563" s="850"/>
      <c r="J563" s="851" t="s">
        <v>197</v>
      </c>
      <c r="K563" s="136"/>
      <c r="L563" s="136"/>
      <c r="M563" s="136"/>
      <c r="N563" s="136"/>
      <c r="O563" s="136"/>
      <c r="P563" s="415" t="s">
        <v>25</v>
      </c>
      <c r="Q563" s="415"/>
      <c r="R563" s="415"/>
      <c r="S563" s="415"/>
      <c r="T563" s="415"/>
      <c r="U563" s="415"/>
      <c r="V563" s="415"/>
      <c r="W563" s="415"/>
      <c r="X563" s="415"/>
      <c r="Y563" s="852" t="s">
        <v>196</v>
      </c>
      <c r="Z563" s="853"/>
      <c r="AA563" s="853"/>
      <c r="AB563" s="853"/>
      <c r="AC563" s="851" t="s">
        <v>226</v>
      </c>
      <c r="AD563" s="851"/>
      <c r="AE563" s="851"/>
      <c r="AF563" s="851"/>
      <c r="AG563" s="851"/>
      <c r="AH563" s="852" t="s">
        <v>244</v>
      </c>
      <c r="AI563" s="850"/>
      <c r="AJ563" s="850"/>
      <c r="AK563" s="850"/>
      <c r="AL563" s="850" t="s">
        <v>19</v>
      </c>
      <c r="AM563" s="850"/>
      <c r="AN563" s="850"/>
      <c r="AO563" s="854"/>
      <c r="AP563" s="875" t="s">
        <v>198</v>
      </c>
      <c r="AQ563" s="875"/>
      <c r="AR563" s="875"/>
      <c r="AS563" s="875"/>
      <c r="AT563" s="875"/>
      <c r="AU563" s="875"/>
      <c r="AV563" s="875"/>
      <c r="AW563" s="875"/>
      <c r="AX563" s="875"/>
      <c r="AY563">
        <f>$AY$561</f>
        <v>0</v>
      </c>
    </row>
    <row r="564" spans="1:51" ht="30" hidden="1" customHeight="1" x14ac:dyDescent="0.2">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2">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2">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2">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2">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2">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2">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2">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2">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2">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2">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2">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2">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2">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2">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2">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2">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2">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2">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2">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2">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2">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2">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2">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2">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2">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2">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2">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2">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2">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50"/>
      <c r="B596" s="850"/>
      <c r="C596" s="850" t="s">
        <v>24</v>
      </c>
      <c r="D596" s="850"/>
      <c r="E596" s="850"/>
      <c r="F596" s="850"/>
      <c r="G596" s="850"/>
      <c r="H596" s="850"/>
      <c r="I596" s="850"/>
      <c r="J596" s="851" t="s">
        <v>197</v>
      </c>
      <c r="K596" s="136"/>
      <c r="L596" s="136"/>
      <c r="M596" s="136"/>
      <c r="N596" s="136"/>
      <c r="O596" s="136"/>
      <c r="P596" s="415" t="s">
        <v>25</v>
      </c>
      <c r="Q596" s="415"/>
      <c r="R596" s="415"/>
      <c r="S596" s="415"/>
      <c r="T596" s="415"/>
      <c r="U596" s="415"/>
      <c r="V596" s="415"/>
      <c r="W596" s="415"/>
      <c r="X596" s="415"/>
      <c r="Y596" s="852" t="s">
        <v>196</v>
      </c>
      <c r="Z596" s="853"/>
      <c r="AA596" s="853"/>
      <c r="AB596" s="853"/>
      <c r="AC596" s="851" t="s">
        <v>226</v>
      </c>
      <c r="AD596" s="851"/>
      <c r="AE596" s="851"/>
      <c r="AF596" s="851"/>
      <c r="AG596" s="851"/>
      <c r="AH596" s="852" t="s">
        <v>244</v>
      </c>
      <c r="AI596" s="850"/>
      <c r="AJ596" s="850"/>
      <c r="AK596" s="850"/>
      <c r="AL596" s="850" t="s">
        <v>19</v>
      </c>
      <c r="AM596" s="850"/>
      <c r="AN596" s="850"/>
      <c r="AO596" s="854"/>
      <c r="AP596" s="875" t="s">
        <v>198</v>
      </c>
      <c r="AQ596" s="875"/>
      <c r="AR596" s="875"/>
      <c r="AS596" s="875"/>
      <c r="AT596" s="875"/>
      <c r="AU596" s="875"/>
      <c r="AV596" s="875"/>
      <c r="AW596" s="875"/>
      <c r="AX596" s="875"/>
      <c r="AY596">
        <f>$AY$594</f>
        <v>0</v>
      </c>
    </row>
    <row r="597" spans="1:51" ht="30" hidden="1" customHeight="1" x14ac:dyDescent="0.2">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2">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2">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2">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2">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2">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2">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2">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2">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2">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2">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2">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2">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2">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2">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2">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2">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2">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2">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2">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2">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2">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2">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2">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2">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2">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2">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2">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2">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2">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customHeight="1" x14ac:dyDescent="0.2">
      <c r="A627" s="876" t="s">
        <v>573</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228</v>
      </c>
      <c r="AM627" s="880"/>
      <c r="AN627" s="88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1"/>
      <c r="B630" s="881"/>
      <c r="C630" s="851" t="s">
        <v>192</v>
      </c>
      <c r="D630" s="882"/>
      <c r="E630" s="851" t="s">
        <v>191</v>
      </c>
      <c r="F630" s="882"/>
      <c r="G630" s="882"/>
      <c r="H630" s="882"/>
      <c r="I630" s="882"/>
      <c r="J630" s="851" t="s">
        <v>197</v>
      </c>
      <c r="K630" s="851"/>
      <c r="L630" s="851"/>
      <c r="M630" s="851"/>
      <c r="N630" s="851"/>
      <c r="O630" s="851"/>
      <c r="P630" s="851" t="s">
        <v>25</v>
      </c>
      <c r="Q630" s="851"/>
      <c r="R630" s="851"/>
      <c r="S630" s="851"/>
      <c r="T630" s="851"/>
      <c r="U630" s="851"/>
      <c r="V630" s="851"/>
      <c r="W630" s="851"/>
      <c r="X630" s="851"/>
      <c r="Y630" s="851" t="s">
        <v>199</v>
      </c>
      <c r="Z630" s="882"/>
      <c r="AA630" s="882"/>
      <c r="AB630" s="882"/>
      <c r="AC630" s="851" t="s">
        <v>180</v>
      </c>
      <c r="AD630" s="851"/>
      <c r="AE630" s="851"/>
      <c r="AF630" s="851"/>
      <c r="AG630" s="851"/>
      <c r="AH630" s="851" t="s">
        <v>187</v>
      </c>
      <c r="AI630" s="882"/>
      <c r="AJ630" s="882"/>
      <c r="AK630" s="882"/>
      <c r="AL630" s="882" t="s">
        <v>19</v>
      </c>
      <c r="AM630" s="882"/>
      <c r="AN630" s="882"/>
      <c r="AO630" s="881"/>
      <c r="AP630" s="875" t="s">
        <v>222</v>
      </c>
      <c r="AQ630" s="875"/>
      <c r="AR630" s="875"/>
      <c r="AS630" s="875"/>
      <c r="AT630" s="875"/>
      <c r="AU630" s="875"/>
      <c r="AV630" s="875"/>
      <c r="AW630" s="875"/>
      <c r="AX630" s="875"/>
    </row>
    <row r="631" spans="1:51" ht="30" customHeight="1" x14ac:dyDescent="0.2">
      <c r="A631" s="861">
        <v>1</v>
      </c>
      <c r="B631" s="861">
        <v>1</v>
      </c>
      <c r="C631" s="883"/>
      <c r="D631" s="883"/>
      <c r="E631" s="651" t="s">
        <v>724</v>
      </c>
      <c r="F631" s="884"/>
      <c r="G631" s="884"/>
      <c r="H631" s="884"/>
      <c r="I631" s="884"/>
      <c r="J631" s="864" t="s">
        <v>724</v>
      </c>
      <c r="K631" s="865"/>
      <c r="L631" s="865"/>
      <c r="M631" s="865"/>
      <c r="N631" s="865"/>
      <c r="O631" s="865"/>
      <c r="P631" s="866" t="s">
        <v>724</v>
      </c>
      <c r="Q631" s="867"/>
      <c r="R631" s="867"/>
      <c r="S631" s="867"/>
      <c r="T631" s="867"/>
      <c r="U631" s="867"/>
      <c r="V631" s="867"/>
      <c r="W631" s="867"/>
      <c r="X631" s="867"/>
      <c r="Y631" s="868" t="s">
        <v>724</v>
      </c>
      <c r="Z631" s="869"/>
      <c r="AA631" s="869"/>
      <c r="AB631" s="870"/>
      <c r="AC631" s="871"/>
      <c r="AD631" s="872"/>
      <c r="AE631" s="872"/>
      <c r="AF631" s="872"/>
      <c r="AG631" s="872"/>
      <c r="AH631" s="873" t="s">
        <v>724</v>
      </c>
      <c r="AI631" s="874"/>
      <c r="AJ631" s="874"/>
      <c r="AK631" s="874"/>
      <c r="AL631" s="857" t="s">
        <v>724</v>
      </c>
      <c r="AM631" s="858"/>
      <c r="AN631" s="858"/>
      <c r="AO631" s="859"/>
      <c r="AP631" s="860" t="s">
        <v>724</v>
      </c>
      <c r="AQ631" s="860"/>
      <c r="AR631" s="860"/>
      <c r="AS631" s="860"/>
      <c r="AT631" s="860"/>
      <c r="AU631" s="860"/>
      <c r="AV631" s="860"/>
      <c r="AW631" s="860"/>
      <c r="AX631" s="860"/>
    </row>
    <row r="632" spans="1:51" ht="30" hidden="1" customHeight="1" x14ac:dyDescent="0.2">
      <c r="A632" s="861">
        <v>2</v>
      </c>
      <c r="B632" s="861">
        <v>1</v>
      </c>
      <c r="C632" s="883"/>
      <c r="D632" s="883"/>
      <c r="E632" s="884"/>
      <c r="F632" s="884"/>
      <c r="G632" s="884"/>
      <c r="H632" s="884"/>
      <c r="I632" s="884"/>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2">
      <c r="A633" s="861">
        <v>3</v>
      </c>
      <c r="B633" s="861">
        <v>1</v>
      </c>
      <c r="C633" s="883"/>
      <c r="D633" s="883"/>
      <c r="E633" s="884"/>
      <c r="F633" s="884"/>
      <c r="G633" s="884"/>
      <c r="H633" s="884"/>
      <c r="I633" s="884"/>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2">
      <c r="A634" s="861">
        <v>4</v>
      </c>
      <c r="B634" s="861">
        <v>1</v>
      </c>
      <c r="C634" s="883"/>
      <c r="D634" s="883"/>
      <c r="E634" s="884"/>
      <c r="F634" s="884"/>
      <c r="G634" s="884"/>
      <c r="H634" s="884"/>
      <c r="I634" s="884"/>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2">
      <c r="A635" s="861">
        <v>5</v>
      </c>
      <c r="B635" s="861">
        <v>1</v>
      </c>
      <c r="C635" s="883"/>
      <c r="D635" s="883"/>
      <c r="E635" s="884"/>
      <c r="F635" s="884"/>
      <c r="G635" s="884"/>
      <c r="H635" s="884"/>
      <c r="I635" s="884"/>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2">
      <c r="A636" s="861">
        <v>6</v>
      </c>
      <c r="B636" s="861">
        <v>1</v>
      </c>
      <c r="C636" s="883"/>
      <c r="D636" s="883"/>
      <c r="E636" s="884"/>
      <c r="F636" s="884"/>
      <c r="G636" s="884"/>
      <c r="H636" s="884"/>
      <c r="I636" s="884"/>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2">
      <c r="A637" s="861">
        <v>7</v>
      </c>
      <c r="B637" s="861">
        <v>1</v>
      </c>
      <c r="C637" s="883"/>
      <c r="D637" s="883"/>
      <c r="E637" s="884"/>
      <c r="F637" s="884"/>
      <c r="G637" s="884"/>
      <c r="H637" s="884"/>
      <c r="I637" s="884"/>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2">
      <c r="A638" s="861">
        <v>8</v>
      </c>
      <c r="B638" s="861">
        <v>1</v>
      </c>
      <c r="C638" s="883"/>
      <c r="D638" s="883"/>
      <c r="E638" s="884"/>
      <c r="F638" s="884"/>
      <c r="G638" s="884"/>
      <c r="H638" s="884"/>
      <c r="I638" s="884"/>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2">
      <c r="A639" s="861">
        <v>9</v>
      </c>
      <c r="B639" s="861">
        <v>1</v>
      </c>
      <c r="C639" s="883"/>
      <c r="D639" s="883"/>
      <c r="E639" s="884"/>
      <c r="F639" s="884"/>
      <c r="G639" s="884"/>
      <c r="H639" s="884"/>
      <c r="I639" s="884"/>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2">
      <c r="A640" s="861">
        <v>10</v>
      </c>
      <c r="B640" s="861">
        <v>1</v>
      </c>
      <c r="C640" s="883"/>
      <c r="D640" s="883"/>
      <c r="E640" s="884"/>
      <c r="F640" s="884"/>
      <c r="G640" s="884"/>
      <c r="H640" s="884"/>
      <c r="I640" s="884"/>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2">
      <c r="A641" s="861">
        <v>11</v>
      </c>
      <c r="B641" s="861">
        <v>1</v>
      </c>
      <c r="C641" s="883"/>
      <c r="D641" s="883"/>
      <c r="E641" s="884"/>
      <c r="F641" s="884"/>
      <c r="G641" s="884"/>
      <c r="H641" s="884"/>
      <c r="I641" s="884"/>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2">
      <c r="A642" s="861">
        <v>12</v>
      </c>
      <c r="B642" s="861">
        <v>1</v>
      </c>
      <c r="C642" s="883"/>
      <c r="D642" s="883"/>
      <c r="E642" s="884"/>
      <c r="F642" s="884"/>
      <c r="G642" s="884"/>
      <c r="H642" s="884"/>
      <c r="I642" s="884"/>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2">
      <c r="A643" s="861">
        <v>13</v>
      </c>
      <c r="B643" s="861">
        <v>1</v>
      </c>
      <c r="C643" s="883"/>
      <c r="D643" s="883"/>
      <c r="E643" s="884"/>
      <c r="F643" s="884"/>
      <c r="G643" s="884"/>
      <c r="H643" s="884"/>
      <c r="I643" s="884"/>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2">
      <c r="A644" s="861">
        <v>14</v>
      </c>
      <c r="B644" s="861">
        <v>1</v>
      </c>
      <c r="C644" s="883"/>
      <c r="D644" s="883"/>
      <c r="E644" s="884"/>
      <c r="F644" s="884"/>
      <c r="G644" s="884"/>
      <c r="H644" s="884"/>
      <c r="I644" s="884"/>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2">
      <c r="A645" s="861">
        <v>15</v>
      </c>
      <c r="B645" s="861">
        <v>1</v>
      </c>
      <c r="C645" s="883"/>
      <c r="D645" s="883"/>
      <c r="E645" s="884"/>
      <c r="F645" s="884"/>
      <c r="G645" s="884"/>
      <c r="H645" s="884"/>
      <c r="I645" s="884"/>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2">
      <c r="A646" s="861">
        <v>16</v>
      </c>
      <c r="B646" s="861">
        <v>1</v>
      </c>
      <c r="C646" s="883"/>
      <c r="D646" s="883"/>
      <c r="E646" s="884"/>
      <c r="F646" s="884"/>
      <c r="G646" s="884"/>
      <c r="H646" s="884"/>
      <c r="I646" s="884"/>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2">
      <c r="A647" s="861">
        <v>17</v>
      </c>
      <c r="B647" s="861">
        <v>1</v>
      </c>
      <c r="C647" s="883"/>
      <c r="D647" s="883"/>
      <c r="E647" s="884"/>
      <c r="F647" s="884"/>
      <c r="G647" s="884"/>
      <c r="H647" s="884"/>
      <c r="I647" s="884"/>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2">
      <c r="A648" s="861">
        <v>18</v>
      </c>
      <c r="B648" s="861">
        <v>1</v>
      </c>
      <c r="C648" s="883"/>
      <c r="D648" s="883"/>
      <c r="E648" s="651"/>
      <c r="F648" s="884"/>
      <c r="G648" s="884"/>
      <c r="H648" s="884"/>
      <c r="I648" s="884"/>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2">
      <c r="A649" s="861">
        <v>19</v>
      </c>
      <c r="B649" s="861">
        <v>1</v>
      </c>
      <c r="C649" s="883"/>
      <c r="D649" s="883"/>
      <c r="E649" s="884"/>
      <c r="F649" s="884"/>
      <c r="G649" s="884"/>
      <c r="H649" s="884"/>
      <c r="I649" s="884"/>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2">
      <c r="A650" s="861">
        <v>20</v>
      </c>
      <c r="B650" s="861">
        <v>1</v>
      </c>
      <c r="C650" s="883"/>
      <c r="D650" s="883"/>
      <c r="E650" s="884"/>
      <c r="F650" s="884"/>
      <c r="G650" s="884"/>
      <c r="H650" s="884"/>
      <c r="I650" s="884"/>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2">
      <c r="A651" s="861">
        <v>21</v>
      </c>
      <c r="B651" s="861">
        <v>1</v>
      </c>
      <c r="C651" s="883"/>
      <c r="D651" s="883"/>
      <c r="E651" s="884"/>
      <c r="F651" s="884"/>
      <c r="G651" s="884"/>
      <c r="H651" s="884"/>
      <c r="I651" s="884"/>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2">
      <c r="A652" s="861">
        <v>22</v>
      </c>
      <c r="B652" s="861">
        <v>1</v>
      </c>
      <c r="C652" s="883"/>
      <c r="D652" s="883"/>
      <c r="E652" s="884"/>
      <c r="F652" s="884"/>
      <c r="G652" s="884"/>
      <c r="H652" s="884"/>
      <c r="I652" s="884"/>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2">
      <c r="A653" s="861">
        <v>23</v>
      </c>
      <c r="B653" s="861">
        <v>1</v>
      </c>
      <c r="C653" s="883"/>
      <c r="D653" s="883"/>
      <c r="E653" s="884"/>
      <c r="F653" s="884"/>
      <c r="G653" s="884"/>
      <c r="H653" s="884"/>
      <c r="I653" s="884"/>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2">
      <c r="A654" s="861">
        <v>24</v>
      </c>
      <c r="B654" s="861">
        <v>1</v>
      </c>
      <c r="C654" s="883"/>
      <c r="D654" s="883"/>
      <c r="E654" s="884"/>
      <c r="F654" s="884"/>
      <c r="G654" s="884"/>
      <c r="H654" s="884"/>
      <c r="I654" s="884"/>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2">
      <c r="A655" s="861">
        <v>25</v>
      </c>
      <c r="B655" s="861">
        <v>1</v>
      </c>
      <c r="C655" s="883"/>
      <c r="D655" s="883"/>
      <c r="E655" s="884"/>
      <c r="F655" s="884"/>
      <c r="G655" s="884"/>
      <c r="H655" s="884"/>
      <c r="I655" s="884"/>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2">
      <c r="A656" s="861">
        <v>26</v>
      </c>
      <c r="B656" s="861">
        <v>1</v>
      </c>
      <c r="C656" s="883"/>
      <c r="D656" s="883"/>
      <c r="E656" s="884"/>
      <c r="F656" s="884"/>
      <c r="G656" s="884"/>
      <c r="H656" s="884"/>
      <c r="I656" s="884"/>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2">
      <c r="A657" s="861">
        <v>27</v>
      </c>
      <c r="B657" s="861">
        <v>1</v>
      </c>
      <c r="C657" s="883"/>
      <c r="D657" s="883"/>
      <c r="E657" s="884"/>
      <c r="F657" s="884"/>
      <c r="G657" s="884"/>
      <c r="H657" s="884"/>
      <c r="I657" s="884"/>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2">
      <c r="A658" s="861">
        <v>28</v>
      </c>
      <c r="B658" s="861">
        <v>1</v>
      </c>
      <c r="C658" s="883"/>
      <c r="D658" s="883"/>
      <c r="E658" s="884"/>
      <c r="F658" s="884"/>
      <c r="G658" s="884"/>
      <c r="H658" s="884"/>
      <c r="I658" s="884"/>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2">
      <c r="A659" s="861">
        <v>29</v>
      </c>
      <c r="B659" s="861">
        <v>1</v>
      </c>
      <c r="C659" s="883"/>
      <c r="D659" s="883"/>
      <c r="E659" s="884"/>
      <c r="F659" s="884"/>
      <c r="G659" s="884"/>
      <c r="H659" s="884"/>
      <c r="I659" s="884"/>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2">
      <c r="A660" s="861">
        <v>30</v>
      </c>
      <c r="B660" s="861">
        <v>1</v>
      </c>
      <c r="C660" s="883"/>
      <c r="D660" s="883"/>
      <c r="E660" s="884"/>
      <c r="F660" s="884"/>
      <c r="G660" s="884"/>
      <c r="H660" s="884"/>
      <c r="I660" s="884"/>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7" priority="929">
      <formula>IF(RIGHT(TEXT(P14,"0.#"),1)=".",FALSE,TRUE)</formula>
    </cfRule>
    <cfRule type="expression" dxfId="826" priority="930">
      <formula>IF(RIGHT(TEXT(P14,"0.#"),1)=".",TRUE,FALSE)</formula>
    </cfRule>
  </conditionalFormatting>
  <conditionalFormatting sqref="P18:AX18">
    <cfRule type="expression" dxfId="825" priority="927">
      <formula>IF(RIGHT(TEXT(P18,"0.#"),1)=".",FALSE,TRUE)</formula>
    </cfRule>
    <cfRule type="expression" dxfId="824" priority="928">
      <formula>IF(RIGHT(TEXT(P18,"0.#"),1)=".",TRUE,FALSE)</formula>
    </cfRule>
  </conditionalFormatting>
  <conditionalFormatting sqref="Y311">
    <cfRule type="expression" dxfId="823" priority="925">
      <formula>IF(RIGHT(TEXT(Y311,"0.#"),1)=".",FALSE,TRUE)</formula>
    </cfRule>
    <cfRule type="expression" dxfId="822" priority="926">
      <formula>IF(RIGHT(TEXT(Y311,"0.#"),1)=".",TRUE,FALSE)</formula>
    </cfRule>
  </conditionalFormatting>
  <conditionalFormatting sqref="Y320">
    <cfRule type="expression" dxfId="821" priority="923">
      <formula>IF(RIGHT(TEXT(Y320,"0.#"),1)=".",FALSE,TRUE)</formula>
    </cfRule>
    <cfRule type="expression" dxfId="820" priority="924">
      <formula>IF(RIGHT(TEXT(Y320,"0.#"),1)=".",TRUE,FALSE)</formula>
    </cfRule>
  </conditionalFormatting>
  <conditionalFormatting sqref="Y351:Y358 Y349 Y338:Y345 Y336 Y325:Y332 Y323">
    <cfRule type="expression" dxfId="819" priority="903">
      <formula>IF(RIGHT(TEXT(Y323,"0.#"),1)=".",FALSE,TRUE)</formula>
    </cfRule>
    <cfRule type="expression" dxfId="818" priority="904">
      <formula>IF(RIGHT(TEXT(Y323,"0.#"),1)=".",TRUE,FALSE)</formula>
    </cfRule>
  </conditionalFormatting>
  <conditionalFormatting sqref="P16:AQ17 P15:AX15 P13:AX13">
    <cfRule type="expression" dxfId="817" priority="921">
      <formula>IF(RIGHT(TEXT(P13,"0.#"),1)=".",FALSE,TRUE)</formula>
    </cfRule>
    <cfRule type="expression" dxfId="816" priority="922">
      <formula>IF(RIGHT(TEXT(P13,"0.#"),1)=".",TRUE,FALSE)</formula>
    </cfRule>
  </conditionalFormatting>
  <conditionalFormatting sqref="P19:AJ19">
    <cfRule type="expression" dxfId="815" priority="919">
      <formula>IF(RIGHT(TEXT(P19,"0.#"),1)=".",FALSE,TRUE)</formula>
    </cfRule>
    <cfRule type="expression" dxfId="814" priority="920">
      <formula>IF(RIGHT(TEXT(P19,"0.#"),1)=".",TRUE,FALSE)</formula>
    </cfRule>
  </conditionalFormatting>
  <conditionalFormatting sqref="AE32 AQ32">
    <cfRule type="expression" dxfId="813" priority="917">
      <formula>IF(RIGHT(TEXT(AE32,"0.#"),1)=".",FALSE,TRUE)</formula>
    </cfRule>
    <cfRule type="expression" dxfId="812" priority="918">
      <formula>IF(RIGHT(TEXT(AE32,"0.#"),1)=".",TRUE,FALSE)</formula>
    </cfRule>
  </conditionalFormatting>
  <conditionalFormatting sqref="Y310 Y319 Y316:Y317">
    <cfRule type="expression" dxfId="811" priority="915">
      <formula>IF(RIGHT(TEXT(Y310,"0.#"),1)=".",FALSE,TRUE)</formula>
    </cfRule>
    <cfRule type="expression" dxfId="810" priority="916">
      <formula>IF(RIGHT(TEXT(Y310,"0.#"),1)=".",TRUE,FALSE)</formula>
    </cfRule>
  </conditionalFormatting>
  <conditionalFormatting sqref="AU311">
    <cfRule type="expression" dxfId="809" priority="913">
      <formula>IF(RIGHT(TEXT(AU311,"0.#"),1)=".",FALSE,TRUE)</formula>
    </cfRule>
    <cfRule type="expression" dxfId="808" priority="914">
      <formula>IF(RIGHT(TEXT(AU311,"0.#"),1)=".",TRUE,FALSE)</formula>
    </cfRule>
  </conditionalFormatting>
  <conditionalFormatting sqref="AU320">
    <cfRule type="expression" dxfId="807" priority="911">
      <formula>IF(RIGHT(TEXT(AU320,"0.#"),1)=".",FALSE,TRUE)</formula>
    </cfRule>
    <cfRule type="expression" dxfId="806" priority="912">
      <formula>IF(RIGHT(TEXT(AU320,"0.#"),1)=".",TRUE,FALSE)</formula>
    </cfRule>
  </conditionalFormatting>
  <conditionalFormatting sqref="AU312:AU315 AU310 AU317:AU319">
    <cfRule type="expression" dxfId="805" priority="909">
      <formula>IF(RIGHT(TEXT(AU310,"0.#"),1)=".",FALSE,TRUE)</formula>
    </cfRule>
    <cfRule type="expression" dxfId="804" priority="910">
      <formula>IF(RIGHT(TEXT(AU310,"0.#"),1)=".",TRUE,FALSE)</formula>
    </cfRule>
  </conditionalFormatting>
  <conditionalFormatting sqref="Y350 Y337 Y324">
    <cfRule type="expression" dxfId="803" priority="907">
      <formula>IF(RIGHT(TEXT(Y324,"0.#"),1)=".",FALSE,TRUE)</formula>
    </cfRule>
    <cfRule type="expression" dxfId="802" priority="908">
      <formula>IF(RIGHT(TEXT(Y324,"0.#"),1)=".",TRUE,FALSE)</formula>
    </cfRule>
  </conditionalFormatting>
  <conditionalFormatting sqref="Y359 Y346 Y333">
    <cfRule type="expression" dxfId="801" priority="905">
      <formula>IF(RIGHT(TEXT(Y333,"0.#"),1)=".",FALSE,TRUE)</formula>
    </cfRule>
    <cfRule type="expression" dxfId="800" priority="906">
      <formula>IF(RIGHT(TEXT(Y333,"0.#"),1)=".",TRUE,FALSE)</formula>
    </cfRule>
  </conditionalFormatting>
  <conditionalFormatting sqref="AU350 AU337 AU324">
    <cfRule type="expression" dxfId="799" priority="901">
      <formula>IF(RIGHT(TEXT(AU324,"0.#"),1)=".",FALSE,TRUE)</formula>
    </cfRule>
    <cfRule type="expression" dxfId="798" priority="902">
      <formula>IF(RIGHT(TEXT(AU324,"0.#"),1)=".",TRUE,FALSE)</formula>
    </cfRule>
  </conditionalFormatting>
  <conditionalFormatting sqref="AU359 AU346 AU333">
    <cfRule type="expression" dxfId="797" priority="899">
      <formula>IF(RIGHT(TEXT(AU333,"0.#"),1)=".",FALSE,TRUE)</formula>
    </cfRule>
    <cfRule type="expression" dxfId="796" priority="900">
      <formula>IF(RIGHT(TEXT(AU333,"0.#"),1)=".",TRUE,FALSE)</formula>
    </cfRule>
  </conditionalFormatting>
  <conditionalFormatting sqref="AU351:AU358 AU349 AU338:AU345 AU336 AU325:AU332 AU323">
    <cfRule type="expression" dxfId="795" priority="897">
      <formula>IF(RIGHT(TEXT(AU323,"0.#"),1)=".",FALSE,TRUE)</formula>
    </cfRule>
    <cfRule type="expression" dxfId="794" priority="898">
      <formula>IF(RIGHT(TEXT(AU323,"0.#"),1)=".",TRUE,FALSE)</formula>
    </cfRule>
  </conditionalFormatting>
  <conditionalFormatting sqref="AI32">
    <cfRule type="expression" dxfId="793" priority="895">
      <formula>IF(RIGHT(TEXT(AI32,"0.#"),1)=".",FALSE,TRUE)</formula>
    </cfRule>
    <cfRule type="expression" dxfId="792" priority="896">
      <formula>IF(RIGHT(TEXT(AI32,"0.#"),1)=".",TRUE,FALSE)</formula>
    </cfRule>
  </conditionalFormatting>
  <conditionalFormatting sqref="AM32">
    <cfRule type="expression" dxfId="791" priority="893">
      <formula>IF(RIGHT(TEXT(AM32,"0.#"),1)=".",FALSE,TRUE)</formula>
    </cfRule>
    <cfRule type="expression" dxfId="790" priority="894">
      <formula>IF(RIGHT(TEXT(AM32,"0.#"),1)=".",TRUE,FALSE)</formula>
    </cfRule>
  </conditionalFormatting>
  <conditionalFormatting sqref="AE33">
    <cfRule type="expression" dxfId="789" priority="891">
      <formula>IF(RIGHT(TEXT(AE33,"0.#"),1)=".",FALSE,TRUE)</formula>
    </cfRule>
    <cfRule type="expression" dxfId="788" priority="892">
      <formula>IF(RIGHT(TEXT(AE33,"0.#"),1)=".",TRUE,FALSE)</formula>
    </cfRule>
  </conditionalFormatting>
  <conditionalFormatting sqref="AI33">
    <cfRule type="expression" dxfId="787" priority="889">
      <formula>IF(RIGHT(TEXT(AI33,"0.#"),1)=".",FALSE,TRUE)</formula>
    </cfRule>
    <cfRule type="expression" dxfId="786" priority="890">
      <formula>IF(RIGHT(TEXT(AI33,"0.#"),1)=".",TRUE,FALSE)</formula>
    </cfRule>
  </conditionalFormatting>
  <conditionalFormatting sqref="AM33">
    <cfRule type="expression" dxfId="785" priority="887">
      <formula>IF(RIGHT(TEXT(AM33,"0.#"),1)=".",FALSE,TRUE)</formula>
    </cfRule>
    <cfRule type="expression" dxfId="784" priority="888">
      <formula>IF(RIGHT(TEXT(AM33,"0.#"),1)=".",TRUE,FALSE)</formula>
    </cfRule>
  </conditionalFormatting>
  <conditionalFormatting sqref="AQ33">
    <cfRule type="expression" dxfId="783" priority="885">
      <formula>IF(RIGHT(TEXT(AQ33,"0.#"),1)=".",FALSE,TRUE)</formula>
    </cfRule>
    <cfRule type="expression" dxfId="782" priority="886">
      <formula>IF(RIGHT(TEXT(AQ33,"0.#"),1)=".",TRUE,FALSE)</formula>
    </cfRule>
  </conditionalFormatting>
  <conditionalFormatting sqref="AE210">
    <cfRule type="expression" dxfId="781" priority="883">
      <formula>IF(RIGHT(TEXT(AE210,"0.#"),1)=".",FALSE,TRUE)</formula>
    </cfRule>
    <cfRule type="expression" dxfId="780" priority="884">
      <formula>IF(RIGHT(TEXT(AE210,"0.#"),1)=".",TRUE,FALSE)</formula>
    </cfRule>
  </conditionalFormatting>
  <conditionalFormatting sqref="AE211">
    <cfRule type="expression" dxfId="779" priority="881">
      <formula>IF(RIGHT(TEXT(AE211,"0.#"),1)=".",FALSE,TRUE)</formula>
    </cfRule>
    <cfRule type="expression" dxfId="778" priority="882">
      <formula>IF(RIGHT(TEXT(AE211,"0.#"),1)=".",TRUE,FALSE)</formula>
    </cfRule>
  </conditionalFormatting>
  <conditionalFormatting sqref="AE212">
    <cfRule type="expression" dxfId="777" priority="879">
      <formula>IF(RIGHT(TEXT(AE212,"0.#"),1)=".",FALSE,TRUE)</formula>
    </cfRule>
    <cfRule type="expression" dxfId="776" priority="880">
      <formula>IF(RIGHT(TEXT(AE212,"0.#"),1)=".",TRUE,FALSE)</formula>
    </cfRule>
  </conditionalFormatting>
  <conditionalFormatting sqref="AI212">
    <cfRule type="expression" dxfId="775" priority="877">
      <formula>IF(RIGHT(TEXT(AI212,"0.#"),1)=".",FALSE,TRUE)</formula>
    </cfRule>
    <cfRule type="expression" dxfId="774" priority="878">
      <formula>IF(RIGHT(TEXT(AI212,"0.#"),1)=".",TRUE,FALSE)</formula>
    </cfRule>
  </conditionalFormatting>
  <conditionalFormatting sqref="AI211">
    <cfRule type="expression" dxfId="773" priority="875">
      <formula>IF(RIGHT(TEXT(AI211,"0.#"),1)=".",FALSE,TRUE)</formula>
    </cfRule>
    <cfRule type="expression" dxfId="772" priority="876">
      <formula>IF(RIGHT(TEXT(AI211,"0.#"),1)=".",TRUE,FALSE)</formula>
    </cfRule>
  </conditionalFormatting>
  <conditionalFormatting sqref="AI210">
    <cfRule type="expression" dxfId="771" priority="873">
      <formula>IF(RIGHT(TEXT(AI210,"0.#"),1)=".",FALSE,TRUE)</formula>
    </cfRule>
    <cfRule type="expression" dxfId="770" priority="874">
      <formula>IF(RIGHT(TEXT(AI210,"0.#"),1)=".",TRUE,FALSE)</formula>
    </cfRule>
  </conditionalFormatting>
  <conditionalFormatting sqref="AM210">
    <cfRule type="expression" dxfId="769" priority="871">
      <formula>IF(RIGHT(TEXT(AM210,"0.#"),1)=".",FALSE,TRUE)</formula>
    </cfRule>
    <cfRule type="expression" dxfId="768" priority="872">
      <formula>IF(RIGHT(TEXT(AM210,"0.#"),1)=".",TRUE,FALSE)</formula>
    </cfRule>
  </conditionalFormatting>
  <conditionalFormatting sqref="AM211">
    <cfRule type="expression" dxfId="767" priority="869">
      <formula>IF(RIGHT(TEXT(AM211,"0.#"),1)=".",FALSE,TRUE)</formula>
    </cfRule>
    <cfRule type="expression" dxfId="766" priority="870">
      <formula>IF(RIGHT(TEXT(AM211,"0.#"),1)=".",TRUE,FALSE)</formula>
    </cfRule>
  </conditionalFormatting>
  <conditionalFormatting sqref="AM212">
    <cfRule type="expression" dxfId="765" priority="867">
      <formula>IF(RIGHT(TEXT(AM212,"0.#"),1)=".",FALSE,TRUE)</formula>
    </cfRule>
    <cfRule type="expression" dxfId="764" priority="868">
      <formula>IF(RIGHT(TEXT(AM212,"0.#"),1)=".",TRUE,FALSE)</formula>
    </cfRule>
  </conditionalFormatting>
  <conditionalFormatting sqref="AL368:AO395">
    <cfRule type="expression" dxfId="763" priority="863">
      <formula>IF(AND(AL368&gt;=0, RIGHT(TEXT(AL368,"0.#"),1)&lt;&gt;"."),TRUE,FALSE)</formula>
    </cfRule>
    <cfRule type="expression" dxfId="762" priority="864">
      <formula>IF(AND(AL368&gt;=0, RIGHT(TEXT(AL368,"0.#"),1)="."),TRUE,FALSE)</formula>
    </cfRule>
    <cfRule type="expression" dxfId="761" priority="865">
      <formula>IF(AND(AL368&lt;0, RIGHT(TEXT(AL368,"0.#"),1)&lt;&gt;"."),TRUE,FALSE)</formula>
    </cfRule>
    <cfRule type="expression" dxfId="760" priority="866">
      <formula>IF(AND(AL368&lt;0, RIGHT(TEXT(AL368,"0.#"),1)="."),TRUE,FALSE)</formula>
    </cfRule>
  </conditionalFormatting>
  <conditionalFormatting sqref="AQ210:AQ212">
    <cfRule type="expression" dxfId="759" priority="861">
      <formula>IF(RIGHT(TEXT(AQ210,"0.#"),1)=".",FALSE,TRUE)</formula>
    </cfRule>
    <cfRule type="expression" dxfId="758" priority="862">
      <formula>IF(RIGHT(TEXT(AQ210,"0.#"),1)=".",TRUE,FALSE)</formula>
    </cfRule>
  </conditionalFormatting>
  <conditionalFormatting sqref="AU210:AU212">
    <cfRule type="expression" dxfId="757" priority="859">
      <formula>IF(RIGHT(TEXT(AU210,"0.#"),1)=".",FALSE,TRUE)</formula>
    </cfRule>
    <cfRule type="expression" dxfId="756" priority="860">
      <formula>IF(RIGHT(TEXT(AU210,"0.#"),1)=".",TRUE,FALSE)</formula>
    </cfRule>
  </conditionalFormatting>
  <conditionalFormatting sqref="Y368:Y395">
    <cfRule type="expression" dxfId="755" priority="857">
      <formula>IF(RIGHT(TEXT(Y368,"0.#"),1)=".",FALSE,TRUE)</formula>
    </cfRule>
    <cfRule type="expression" dxfId="754" priority="858">
      <formula>IF(RIGHT(TEXT(Y368,"0.#"),1)=".",TRUE,FALSE)</formula>
    </cfRule>
  </conditionalFormatting>
  <conditionalFormatting sqref="AL631:AO660">
    <cfRule type="expression" dxfId="753" priority="853">
      <formula>IF(AND(AL631&gt;=0, RIGHT(TEXT(AL631,"0.#"),1)&lt;&gt;"."),TRUE,FALSE)</formula>
    </cfRule>
    <cfRule type="expression" dxfId="752" priority="854">
      <formula>IF(AND(AL631&gt;=0, RIGHT(TEXT(AL631,"0.#"),1)="."),TRUE,FALSE)</formula>
    </cfRule>
    <cfRule type="expression" dxfId="751" priority="855">
      <formula>IF(AND(AL631&lt;0, RIGHT(TEXT(AL631,"0.#"),1)&lt;&gt;"."),TRUE,FALSE)</formula>
    </cfRule>
    <cfRule type="expression" dxfId="750" priority="856">
      <formula>IF(AND(AL631&lt;0, RIGHT(TEXT(AL631,"0.#"),1)="."),TRUE,FALSE)</formula>
    </cfRule>
  </conditionalFormatting>
  <conditionalFormatting sqref="Y631:Y660">
    <cfRule type="expression" dxfId="749" priority="851">
      <formula>IF(RIGHT(TEXT(Y631,"0.#"),1)=".",FALSE,TRUE)</formula>
    </cfRule>
    <cfRule type="expression" dxfId="748" priority="852">
      <formula>IF(RIGHT(TEXT(Y631,"0.#"),1)=".",TRUE,FALSE)</formula>
    </cfRule>
  </conditionalFormatting>
  <conditionalFormatting sqref="AL366:AO367">
    <cfRule type="expression" dxfId="747" priority="847">
      <formula>IF(AND(AL366&gt;=0, RIGHT(TEXT(AL366,"0.#"),1)&lt;&gt;"."),TRUE,FALSE)</formula>
    </cfRule>
    <cfRule type="expression" dxfId="746" priority="848">
      <formula>IF(AND(AL366&gt;=0, RIGHT(TEXT(AL366,"0.#"),1)="."),TRUE,FALSE)</formula>
    </cfRule>
    <cfRule type="expression" dxfId="745" priority="849">
      <formula>IF(AND(AL366&lt;0, RIGHT(TEXT(AL366,"0.#"),1)&lt;&gt;"."),TRUE,FALSE)</formula>
    </cfRule>
    <cfRule type="expression" dxfId="744" priority="850">
      <formula>IF(AND(AL366&lt;0, RIGHT(TEXT(AL366,"0.#"),1)="."),TRUE,FALSE)</formula>
    </cfRule>
  </conditionalFormatting>
  <conditionalFormatting sqref="Y366:Y367">
    <cfRule type="expression" dxfId="743" priority="845">
      <formula>IF(RIGHT(TEXT(Y366,"0.#"),1)=".",FALSE,TRUE)</formula>
    </cfRule>
    <cfRule type="expression" dxfId="742" priority="846">
      <formula>IF(RIGHT(TEXT(Y366,"0.#"),1)=".",TRUE,FALSE)</formula>
    </cfRule>
  </conditionalFormatting>
  <conditionalFormatting sqref="Y401:Y428">
    <cfRule type="expression" dxfId="741" priority="783">
      <formula>IF(RIGHT(TEXT(Y401,"0.#"),1)=".",FALSE,TRUE)</formula>
    </cfRule>
    <cfRule type="expression" dxfId="740" priority="784">
      <formula>IF(RIGHT(TEXT(Y401,"0.#"),1)=".",TRUE,FALSE)</formula>
    </cfRule>
  </conditionalFormatting>
  <conditionalFormatting sqref="Y400">
    <cfRule type="expression" dxfId="739" priority="777">
      <formula>IF(RIGHT(TEXT(Y400,"0.#"),1)=".",FALSE,TRUE)</formula>
    </cfRule>
    <cfRule type="expression" dxfId="738" priority="778">
      <formula>IF(RIGHT(TEXT(Y400,"0.#"),1)=".",TRUE,FALSE)</formula>
    </cfRule>
  </conditionalFormatting>
  <conditionalFormatting sqref="Y434:Y461">
    <cfRule type="expression" dxfId="737" priority="771">
      <formula>IF(RIGHT(TEXT(Y434,"0.#"),1)=".",FALSE,TRUE)</formula>
    </cfRule>
    <cfRule type="expression" dxfId="736" priority="772">
      <formula>IF(RIGHT(TEXT(Y434,"0.#"),1)=".",TRUE,FALSE)</formula>
    </cfRule>
  </conditionalFormatting>
  <conditionalFormatting sqref="Y432:Y433">
    <cfRule type="expression" dxfId="735" priority="765">
      <formula>IF(RIGHT(TEXT(Y432,"0.#"),1)=".",FALSE,TRUE)</formula>
    </cfRule>
    <cfRule type="expression" dxfId="734" priority="766">
      <formula>IF(RIGHT(TEXT(Y432,"0.#"),1)=".",TRUE,FALSE)</formula>
    </cfRule>
  </conditionalFormatting>
  <conditionalFormatting sqref="Y467:Y494">
    <cfRule type="expression" dxfId="733" priority="759">
      <formula>IF(RIGHT(TEXT(Y467,"0.#"),1)=".",FALSE,TRUE)</formula>
    </cfRule>
    <cfRule type="expression" dxfId="732" priority="760">
      <formula>IF(RIGHT(TEXT(Y467,"0.#"),1)=".",TRUE,FALSE)</formula>
    </cfRule>
  </conditionalFormatting>
  <conditionalFormatting sqref="Y466">
    <cfRule type="expression" dxfId="731" priority="753">
      <formula>IF(RIGHT(TEXT(Y466,"0.#"),1)=".",FALSE,TRUE)</formula>
    </cfRule>
    <cfRule type="expression" dxfId="730" priority="754">
      <formula>IF(RIGHT(TEXT(Y466,"0.#"),1)=".",TRUE,FALSE)</formula>
    </cfRule>
  </conditionalFormatting>
  <conditionalFormatting sqref="Y500:Y527">
    <cfRule type="expression" dxfId="729" priority="747">
      <formula>IF(RIGHT(TEXT(Y500,"0.#"),1)=".",FALSE,TRUE)</formula>
    </cfRule>
    <cfRule type="expression" dxfId="728" priority="748">
      <formula>IF(RIGHT(TEXT(Y500,"0.#"),1)=".",TRUE,FALSE)</formula>
    </cfRule>
  </conditionalFormatting>
  <conditionalFormatting sqref="Y498:Y499">
    <cfRule type="expression" dxfId="727" priority="741">
      <formula>IF(RIGHT(TEXT(Y498,"0.#"),1)=".",FALSE,TRUE)</formula>
    </cfRule>
    <cfRule type="expression" dxfId="726" priority="742">
      <formula>IF(RIGHT(TEXT(Y498,"0.#"),1)=".",TRUE,FALSE)</formula>
    </cfRule>
  </conditionalFormatting>
  <conditionalFormatting sqref="Y533:Y560">
    <cfRule type="expression" dxfId="725" priority="735">
      <formula>IF(RIGHT(TEXT(Y533,"0.#"),1)=".",FALSE,TRUE)</formula>
    </cfRule>
    <cfRule type="expression" dxfId="724" priority="736">
      <formula>IF(RIGHT(TEXT(Y533,"0.#"),1)=".",TRUE,FALSE)</formula>
    </cfRule>
  </conditionalFormatting>
  <conditionalFormatting sqref="W23">
    <cfRule type="expression" dxfId="723" priority="843">
      <formula>IF(RIGHT(TEXT(W23,"0.#"),1)=".",FALSE,TRUE)</formula>
    </cfRule>
    <cfRule type="expression" dxfId="722" priority="844">
      <formula>IF(RIGHT(TEXT(W23,"0.#"),1)=".",TRUE,FALSE)</formula>
    </cfRule>
  </conditionalFormatting>
  <conditionalFormatting sqref="W24:W27">
    <cfRule type="expression" dxfId="721" priority="841">
      <formula>IF(RIGHT(TEXT(W24,"0.#"),1)=".",FALSE,TRUE)</formula>
    </cfRule>
    <cfRule type="expression" dxfId="720" priority="842">
      <formula>IF(RIGHT(TEXT(W24,"0.#"),1)=".",TRUE,FALSE)</formula>
    </cfRule>
  </conditionalFormatting>
  <conditionalFormatting sqref="W28">
    <cfRule type="expression" dxfId="719" priority="839">
      <formula>IF(RIGHT(TEXT(W28,"0.#"),1)=".",FALSE,TRUE)</formula>
    </cfRule>
    <cfRule type="expression" dxfId="718" priority="840">
      <formula>IF(RIGHT(TEXT(W28,"0.#"),1)=".",TRUE,FALSE)</formula>
    </cfRule>
  </conditionalFormatting>
  <conditionalFormatting sqref="P23">
    <cfRule type="expression" dxfId="717" priority="837">
      <formula>IF(RIGHT(TEXT(P23,"0.#"),1)=".",FALSE,TRUE)</formula>
    </cfRule>
    <cfRule type="expression" dxfId="716" priority="838">
      <formula>IF(RIGHT(TEXT(P23,"0.#"),1)=".",TRUE,FALSE)</formula>
    </cfRule>
  </conditionalFormatting>
  <conditionalFormatting sqref="P24:P27">
    <cfRule type="expression" dxfId="715" priority="835">
      <formula>IF(RIGHT(TEXT(P24,"0.#"),1)=".",FALSE,TRUE)</formula>
    </cfRule>
    <cfRule type="expression" dxfId="714" priority="836">
      <formula>IF(RIGHT(TEXT(P24,"0.#"),1)=".",TRUE,FALSE)</formula>
    </cfRule>
  </conditionalFormatting>
  <conditionalFormatting sqref="P28">
    <cfRule type="expression" dxfId="713" priority="833">
      <formula>IF(RIGHT(TEXT(P28,"0.#"),1)=".",FALSE,TRUE)</formula>
    </cfRule>
    <cfRule type="expression" dxfId="712" priority="834">
      <formula>IF(RIGHT(TEXT(P28,"0.#"),1)=".",TRUE,FALSE)</formula>
    </cfRule>
  </conditionalFormatting>
  <conditionalFormatting sqref="AE202">
    <cfRule type="expression" dxfId="711" priority="831">
      <formula>IF(RIGHT(TEXT(AE202,"0.#"),1)=".",FALSE,TRUE)</formula>
    </cfRule>
    <cfRule type="expression" dxfId="710" priority="832">
      <formula>IF(RIGHT(TEXT(AE202,"0.#"),1)=".",TRUE,FALSE)</formula>
    </cfRule>
  </conditionalFormatting>
  <conditionalFormatting sqref="AE203">
    <cfRule type="expression" dxfId="709" priority="829">
      <formula>IF(RIGHT(TEXT(AE203,"0.#"),1)=".",FALSE,TRUE)</formula>
    </cfRule>
    <cfRule type="expression" dxfId="708" priority="830">
      <formula>IF(RIGHT(TEXT(AE203,"0.#"),1)=".",TRUE,FALSE)</formula>
    </cfRule>
  </conditionalFormatting>
  <conditionalFormatting sqref="AE204">
    <cfRule type="expression" dxfId="707" priority="827">
      <formula>IF(RIGHT(TEXT(AE204,"0.#"),1)=".",FALSE,TRUE)</formula>
    </cfRule>
    <cfRule type="expression" dxfId="706" priority="828">
      <formula>IF(RIGHT(TEXT(AE204,"0.#"),1)=".",TRUE,FALSE)</formula>
    </cfRule>
  </conditionalFormatting>
  <conditionalFormatting sqref="AI204">
    <cfRule type="expression" dxfId="705" priority="825">
      <formula>IF(RIGHT(TEXT(AI204,"0.#"),1)=".",FALSE,TRUE)</formula>
    </cfRule>
    <cfRule type="expression" dxfId="704" priority="826">
      <formula>IF(RIGHT(TEXT(AI204,"0.#"),1)=".",TRUE,FALSE)</formula>
    </cfRule>
  </conditionalFormatting>
  <conditionalFormatting sqref="AI203">
    <cfRule type="expression" dxfId="703" priority="823">
      <formula>IF(RIGHT(TEXT(AI203,"0.#"),1)=".",FALSE,TRUE)</formula>
    </cfRule>
    <cfRule type="expression" dxfId="702" priority="824">
      <formula>IF(RIGHT(TEXT(AI203,"0.#"),1)=".",TRUE,FALSE)</formula>
    </cfRule>
  </conditionalFormatting>
  <conditionalFormatting sqref="AI202">
    <cfRule type="expression" dxfId="701" priority="821">
      <formula>IF(RIGHT(TEXT(AI202,"0.#"),1)=".",FALSE,TRUE)</formula>
    </cfRule>
    <cfRule type="expression" dxfId="700" priority="822">
      <formula>IF(RIGHT(TEXT(AI202,"0.#"),1)=".",TRUE,FALSE)</formula>
    </cfRule>
  </conditionalFormatting>
  <conditionalFormatting sqref="AM202">
    <cfRule type="expression" dxfId="699" priority="819">
      <formula>IF(RIGHT(TEXT(AM202,"0.#"),1)=".",FALSE,TRUE)</formula>
    </cfRule>
    <cfRule type="expression" dxfId="698" priority="820">
      <formula>IF(RIGHT(TEXT(AM202,"0.#"),1)=".",TRUE,FALSE)</formula>
    </cfRule>
  </conditionalFormatting>
  <conditionalFormatting sqref="AM203">
    <cfRule type="expression" dxfId="697" priority="817">
      <formula>IF(RIGHT(TEXT(AM203,"0.#"),1)=".",FALSE,TRUE)</formula>
    </cfRule>
    <cfRule type="expression" dxfId="696" priority="818">
      <formula>IF(RIGHT(TEXT(AM203,"0.#"),1)=".",TRUE,FALSE)</formula>
    </cfRule>
  </conditionalFormatting>
  <conditionalFormatting sqref="AM204">
    <cfRule type="expression" dxfId="695" priority="815">
      <formula>IF(RIGHT(TEXT(AM204,"0.#"),1)=".",FALSE,TRUE)</formula>
    </cfRule>
    <cfRule type="expression" dxfId="694" priority="816">
      <formula>IF(RIGHT(TEXT(AM204,"0.#"),1)=".",TRUE,FALSE)</formula>
    </cfRule>
  </conditionalFormatting>
  <conditionalFormatting sqref="AQ202:AQ204">
    <cfRule type="expression" dxfId="693" priority="813">
      <formula>IF(RIGHT(TEXT(AQ202,"0.#"),1)=".",FALSE,TRUE)</formula>
    </cfRule>
    <cfRule type="expression" dxfId="692" priority="814">
      <formula>IF(RIGHT(TEXT(AQ202,"0.#"),1)=".",TRUE,FALSE)</formula>
    </cfRule>
  </conditionalFormatting>
  <conditionalFormatting sqref="AU202:AU204">
    <cfRule type="expression" dxfId="691" priority="811">
      <formula>IF(RIGHT(TEXT(AU202,"0.#"),1)=".",FALSE,TRUE)</formula>
    </cfRule>
    <cfRule type="expression" dxfId="690" priority="812">
      <formula>IF(RIGHT(TEXT(AU202,"0.#"),1)=".",TRUE,FALSE)</formula>
    </cfRule>
  </conditionalFormatting>
  <conditionalFormatting sqref="AE205">
    <cfRule type="expression" dxfId="689" priority="809">
      <formula>IF(RIGHT(TEXT(AE205,"0.#"),1)=".",FALSE,TRUE)</formula>
    </cfRule>
    <cfRule type="expression" dxfId="688" priority="810">
      <formula>IF(RIGHT(TEXT(AE205,"0.#"),1)=".",TRUE,FALSE)</formula>
    </cfRule>
  </conditionalFormatting>
  <conditionalFormatting sqref="AE206">
    <cfRule type="expression" dxfId="687" priority="807">
      <formula>IF(RIGHT(TEXT(AE206,"0.#"),1)=".",FALSE,TRUE)</formula>
    </cfRule>
    <cfRule type="expression" dxfId="686" priority="808">
      <formula>IF(RIGHT(TEXT(AE206,"0.#"),1)=".",TRUE,FALSE)</formula>
    </cfRule>
  </conditionalFormatting>
  <conditionalFormatting sqref="AE207">
    <cfRule type="expression" dxfId="685" priority="805">
      <formula>IF(RIGHT(TEXT(AE207,"0.#"),1)=".",FALSE,TRUE)</formula>
    </cfRule>
    <cfRule type="expression" dxfId="684" priority="806">
      <formula>IF(RIGHT(TEXT(AE207,"0.#"),1)=".",TRUE,FALSE)</formula>
    </cfRule>
  </conditionalFormatting>
  <conditionalFormatting sqref="AI207">
    <cfRule type="expression" dxfId="683" priority="803">
      <formula>IF(RIGHT(TEXT(AI207,"0.#"),1)=".",FALSE,TRUE)</formula>
    </cfRule>
    <cfRule type="expression" dxfId="682" priority="804">
      <formula>IF(RIGHT(TEXT(AI207,"0.#"),1)=".",TRUE,FALSE)</formula>
    </cfRule>
  </conditionalFormatting>
  <conditionalFormatting sqref="AI206">
    <cfRule type="expression" dxfId="681" priority="801">
      <formula>IF(RIGHT(TEXT(AI206,"0.#"),1)=".",FALSE,TRUE)</formula>
    </cfRule>
    <cfRule type="expression" dxfId="680" priority="802">
      <formula>IF(RIGHT(TEXT(AI206,"0.#"),1)=".",TRUE,FALSE)</formula>
    </cfRule>
  </conditionalFormatting>
  <conditionalFormatting sqref="AI205">
    <cfRule type="expression" dxfId="679" priority="799">
      <formula>IF(RIGHT(TEXT(AI205,"0.#"),1)=".",FALSE,TRUE)</formula>
    </cfRule>
    <cfRule type="expression" dxfId="678" priority="800">
      <formula>IF(RIGHT(TEXT(AI205,"0.#"),1)=".",TRUE,FALSE)</formula>
    </cfRule>
  </conditionalFormatting>
  <conditionalFormatting sqref="AM205">
    <cfRule type="expression" dxfId="677" priority="797">
      <formula>IF(RIGHT(TEXT(AM205,"0.#"),1)=".",FALSE,TRUE)</formula>
    </cfRule>
    <cfRule type="expression" dxfId="676" priority="798">
      <formula>IF(RIGHT(TEXT(AM205,"0.#"),1)=".",TRUE,FALSE)</formula>
    </cfRule>
  </conditionalFormatting>
  <conditionalFormatting sqref="AM206">
    <cfRule type="expression" dxfId="675" priority="795">
      <formula>IF(RIGHT(TEXT(AM206,"0.#"),1)=".",FALSE,TRUE)</formula>
    </cfRule>
    <cfRule type="expression" dxfId="674" priority="796">
      <formula>IF(RIGHT(TEXT(AM206,"0.#"),1)=".",TRUE,FALSE)</formula>
    </cfRule>
  </conditionalFormatting>
  <conditionalFormatting sqref="AM207">
    <cfRule type="expression" dxfId="673" priority="793">
      <formula>IF(RIGHT(TEXT(AM207,"0.#"),1)=".",FALSE,TRUE)</formula>
    </cfRule>
    <cfRule type="expression" dxfId="672" priority="794">
      <formula>IF(RIGHT(TEXT(AM207,"0.#"),1)=".",TRUE,FALSE)</formula>
    </cfRule>
  </conditionalFormatting>
  <conditionalFormatting sqref="AQ205:AQ207">
    <cfRule type="expression" dxfId="671" priority="791">
      <formula>IF(RIGHT(TEXT(AQ205,"0.#"),1)=".",FALSE,TRUE)</formula>
    </cfRule>
    <cfRule type="expression" dxfId="670" priority="792">
      <formula>IF(RIGHT(TEXT(AQ205,"0.#"),1)=".",TRUE,FALSE)</formula>
    </cfRule>
  </conditionalFormatting>
  <conditionalFormatting sqref="AU205:AU207">
    <cfRule type="expression" dxfId="669" priority="789">
      <formula>IF(RIGHT(TEXT(AU205,"0.#"),1)=".",FALSE,TRUE)</formula>
    </cfRule>
    <cfRule type="expression" dxfId="668" priority="790">
      <formula>IF(RIGHT(TEXT(AU205,"0.#"),1)=".",TRUE,FALSE)</formula>
    </cfRule>
  </conditionalFormatting>
  <conditionalFormatting sqref="AL401:AO428">
    <cfRule type="expression" dxfId="667" priority="785">
      <formula>IF(AND(AL401&gt;=0, RIGHT(TEXT(AL401,"0.#"),1)&lt;&gt;"."),TRUE,FALSE)</formula>
    </cfRule>
    <cfRule type="expression" dxfId="666" priority="786">
      <formula>IF(AND(AL401&gt;=0, RIGHT(TEXT(AL401,"0.#"),1)="."),TRUE,FALSE)</formula>
    </cfRule>
    <cfRule type="expression" dxfId="665" priority="787">
      <formula>IF(AND(AL401&lt;0, RIGHT(TEXT(AL401,"0.#"),1)&lt;&gt;"."),TRUE,FALSE)</formula>
    </cfRule>
    <cfRule type="expression" dxfId="664" priority="788">
      <formula>IF(AND(AL401&lt;0, RIGHT(TEXT(AL401,"0.#"),1)="."),TRUE,FALSE)</formula>
    </cfRule>
  </conditionalFormatting>
  <conditionalFormatting sqref="AL400:AO400">
    <cfRule type="expression" dxfId="663" priority="779">
      <formula>IF(AND(AL400&gt;=0, RIGHT(TEXT(AL400,"0.#"),1)&lt;&gt;"."),TRUE,FALSE)</formula>
    </cfRule>
    <cfRule type="expression" dxfId="662" priority="780">
      <formula>IF(AND(AL400&gt;=0, RIGHT(TEXT(AL400,"0.#"),1)="."),TRUE,FALSE)</formula>
    </cfRule>
    <cfRule type="expression" dxfId="661" priority="781">
      <formula>IF(AND(AL400&lt;0, RIGHT(TEXT(AL400,"0.#"),1)&lt;&gt;"."),TRUE,FALSE)</formula>
    </cfRule>
    <cfRule type="expression" dxfId="660" priority="782">
      <formula>IF(AND(AL400&lt;0, RIGHT(TEXT(AL400,"0.#"),1)="."),TRUE,FALSE)</formula>
    </cfRule>
  </conditionalFormatting>
  <conditionalFormatting sqref="AL434:AO461">
    <cfRule type="expression" dxfId="659" priority="773">
      <formula>IF(AND(AL434&gt;=0, RIGHT(TEXT(AL434,"0.#"),1)&lt;&gt;"."),TRUE,FALSE)</formula>
    </cfRule>
    <cfRule type="expression" dxfId="658" priority="774">
      <formula>IF(AND(AL434&gt;=0, RIGHT(TEXT(AL434,"0.#"),1)="."),TRUE,FALSE)</formula>
    </cfRule>
    <cfRule type="expression" dxfId="657" priority="775">
      <formula>IF(AND(AL434&lt;0, RIGHT(TEXT(AL434,"0.#"),1)&lt;&gt;"."),TRUE,FALSE)</formula>
    </cfRule>
    <cfRule type="expression" dxfId="656" priority="776">
      <formula>IF(AND(AL434&lt;0, RIGHT(TEXT(AL434,"0.#"),1)="."),TRUE,FALSE)</formula>
    </cfRule>
  </conditionalFormatting>
  <conditionalFormatting sqref="AL432:AO433">
    <cfRule type="expression" dxfId="655" priority="767">
      <formula>IF(AND(AL432&gt;=0, RIGHT(TEXT(AL432,"0.#"),1)&lt;&gt;"."),TRUE,FALSE)</formula>
    </cfRule>
    <cfRule type="expression" dxfId="654" priority="768">
      <formula>IF(AND(AL432&gt;=0, RIGHT(TEXT(AL432,"0.#"),1)="."),TRUE,FALSE)</formula>
    </cfRule>
    <cfRule type="expression" dxfId="653" priority="769">
      <formula>IF(AND(AL432&lt;0, RIGHT(TEXT(AL432,"0.#"),1)&lt;&gt;"."),TRUE,FALSE)</formula>
    </cfRule>
    <cfRule type="expression" dxfId="652" priority="770">
      <formula>IF(AND(AL432&lt;0, RIGHT(TEXT(AL432,"0.#"),1)="."),TRUE,FALSE)</formula>
    </cfRule>
  </conditionalFormatting>
  <conditionalFormatting sqref="AL467:AO494">
    <cfRule type="expression" dxfId="651" priority="761">
      <formula>IF(AND(AL467&gt;=0, RIGHT(TEXT(AL467,"0.#"),1)&lt;&gt;"."),TRUE,FALSE)</formula>
    </cfRule>
    <cfRule type="expression" dxfId="650" priority="762">
      <formula>IF(AND(AL467&gt;=0, RIGHT(TEXT(AL467,"0.#"),1)="."),TRUE,FALSE)</formula>
    </cfRule>
    <cfRule type="expression" dxfId="649" priority="763">
      <formula>IF(AND(AL467&lt;0, RIGHT(TEXT(AL467,"0.#"),1)&lt;&gt;"."),TRUE,FALSE)</formula>
    </cfRule>
    <cfRule type="expression" dxfId="648" priority="764">
      <formula>IF(AND(AL467&lt;0, RIGHT(TEXT(AL467,"0.#"),1)="."),TRUE,FALSE)</formula>
    </cfRule>
  </conditionalFormatting>
  <conditionalFormatting sqref="AL466:AO466">
    <cfRule type="expression" dxfId="647" priority="755">
      <formula>IF(AND(AL466&gt;=0, RIGHT(TEXT(AL466,"0.#"),1)&lt;&gt;"."),TRUE,FALSE)</formula>
    </cfRule>
    <cfRule type="expression" dxfId="646" priority="756">
      <formula>IF(AND(AL466&gt;=0, RIGHT(TEXT(AL466,"0.#"),1)="."),TRUE,FALSE)</formula>
    </cfRule>
    <cfRule type="expression" dxfId="645" priority="757">
      <formula>IF(AND(AL466&lt;0, RIGHT(TEXT(AL466,"0.#"),1)&lt;&gt;"."),TRUE,FALSE)</formula>
    </cfRule>
    <cfRule type="expression" dxfId="644" priority="758">
      <formula>IF(AND(AL466&lt;0, RIGHT(TEXT(AL466,"0.#"),1)="."),TRUE,FALSE)</formula>
    </cfRule>
  </conditionalFormatting>
  <conditionalFormatting sqref="AL500:AO527">
    <cfRule type="expression" dxfId="643" priority="749">
      <formula>IF(AND(AL500&gt;=0, RIGHT(TEXT(AL500,"0.#"),1)&lt;&gt;"."),TRUE,FALSE)</formula>
    </cfRule>
    <cfRule type="expression" dxfId="642" priority="750">
      <formula>IF(AND(AL500&gt;=0, RIGHT(TEXT(AL500,"0.#"),1)="."),TRUE,FALSE)</formula>
    </cfRule>
    <cfRule type="expression" dxfId="641" priority="751">
      <formula>IF(AND(AL500&lt;0, RIGHT(TEXT(AL500,"0.#"),1)&lt;&gt;"."),TRUE,FALSE)</formula>
    </cfRule>
    <cfRule type="expression" dxfId="640" priority="752">
      <formula>IF(AND(AL500&lt;0, RIGHT(TEXT(AL500,"0.#"),1)="."),TRUE,FALSE)</formula>
    </cfRule>
  </conditionalFormatting>
  <conditionalFormatting sqref="AL498:AO499">
    <cfRule type="expression" dxfId="639" priority="743">
      <formula>IF(AND(AL498&gt;=0, RIGHT(TEXT(AL498,"0.#"),1)&lt;&gt;"."),TRUE,FALSE)</formula>
    </cfRule>
    <cfRule type="expression" dxfId="638" priority="744">
      <formula>IF(AND(AL498&gt;=0, RIGHT(TEXT(AL498,"0.#"),1)="."),TRUE,FALSE)</formula>
    </cfRule>
    <cfRule type="expression" dxfId="637" priority="745">
      <formula>IF(AND(AL498&lt;0, RIGHT(TEXT(AL498,"0.#"),1)&lt;&gt;"."),TRUE,FALSE)</formula>
    </cfRule>
    <cfRule type="expression" dxfId="636" priority="746">
      <formula>IF(AND(AL498&lt;0, RIGHT(TEXT(AL498,"0.#"),1)="."),TRUE,FALSE)</formula>
    </cfRule>
  </conditionalFormatting>
  <conditionalFormatting sqref="AL533:AO560">
    <cfRule type="expression" dxfId="635" priority="737">
      <formula>IF(AND(AL533&gt;=0, RIGHT(TEXT(AL533,"0.#"),1)&lt;&gt;"."),TRUE,FALSE)</formula>
    </cfRule>
    <cfRule type="expression" dxfId="634" priority="738">
      <formula>IF(AND(AL533&gt;=0, RIGHT(TEXT(AL533,"0.#"),1)="."),TRUE,FALSE)</formula>
    </cfRule>
    <cfRule type="expression" dxfId="633" priority="739">
      <formula>IF(AND(AL533&lt;0, RIGHT(TEXT(AL533,"0.#"),1)&lt;&gt;"."),TRUE,FALSE)</formula>
    </cfRule>
    <cfRule type="expression" dxfId="632" priority="740">
      <formula>IF(AND(AL533&lt;0, RIGHT(TEXT(AL533,"0.#"),1)="."),TRUE,FALSE)</formula>
    </cfRule>
  </conditionalFormatting>
  <conditionalFormatting sqref="AL531:AO532">
    <cfRule type="expression" dxfId="631" priority="731">
      <formula>IF(AND(AL531&gt;=0, RIGHT(TEXT(AL531,"0.#"),1)&lt;&gt;"."),TRUE,FALSE)</formula>
    </cfRule>
    <cfRule type="expression" dxfId="630" priority="732">
      <formula>IF(AND(AL531&gt;=0, RIGHT(TEXT(AL531,"0.#"),1)="."),TRUE,FALSE)</formula>
    </cfRule>
    <cfRule type="expression" dxfId="629" priority="733">
      <formula>IF(AND(AL531&lt;0, RIGHT(TEXT(AL531,"0.#"),1)&lt;&gt;"."),TRUE,FALSE)</formula>
    </cfRule>
    <cfRule type="expression" dxfId="628" priority="734">
      <formula>IF(AND(AL531&lt;0, RIGHT(TEXT(AL531,"0.#"),1)="."),TRUE,FALSE)</formula>
    </cfRule>
  </conditionalFormatting>
  <conditionalFormatting sqref="Y531:Y532">
    <cfRule type="expression" dxfId="627" priority="729">
      <formula>IF(RIGHT(TEXT(Y531,"0.#"),1)=".",FALSE,TRUE)</formula>
    </cfRule>
    <cfRule type="expression" dxfId="626" priority="730">
      <formula>IF(RIGHT(TEXT(Y531,"0.#"),1)=".",TRUE,FALSE)</formula>
    </cfRule>
  </conditionalFormatting>
  <conditionalFormatting sqref="AL566:AO593">
    <cfRule type="expression" dxfId="625" priority="725">
      <formula>IF(AND(AL566&gt;=0, RIGHT(TEXT(AL566,"0.#"),1)&lt;&gt;"."),TRUE,FALSE)</formula>
    </cfRule>
    <cfRule type="expression" dxfId="624" priority="726">
      <formula>IF(AND(AL566&gt;=0, RIGHT(TEXT(AL566,"0.#"),1)="."),TRUE,FALSE)</formula>
    </cfRule>
    <cfRule type="expression" dxfId="623" priority="727">
      <formula>IF(AND(AL566&lt;0, RIGHT(TEXT(AL566,"0.#"),1)&lt;&gt;"."),TRUE,FALSE)</formula>
    </cfRule>
    <cfRule type="expression" dxfId="622" priority="728">
      <formula>IF(AND(AL566&lt;0, RIGHT(TEXT(AL566,"0.#"),1)="."),TRUE,FALSE)</formula>
    </cfRule>
  </conditionalFormatting>
  <conditionalFormatting sqref="Y566:Y593">
    <cfRule type="expression" dxfId="621" priority="723">
      <formula>IF(RIGHT(TEXT(Y566,"0.#"),1)=".",FALSE,TRUE)</formula>
    </cfRule>
    <cfRule type="expression" dxfId="620" priority="724">
      <formula>IF(RIGHT(TEXT(Y566,"0.#"),1)=".",TRUE,FALSE)</formula>
    </cfRule>
  </conditionalFormatting>
  <conditionalFormatting sqref="AL564:AO565">
    <cfRule type="expression" dxfId="619" priority="719">
      <formula>IF(AND(AL564&gt;=0, RIGHT(TEXT(AL564,"0.#"),1)&lt;&gt;"."),TRUE,FALSE)</formula>
    </cfRule>
    <cfRule type="expression" dxfId="618" priority="720">
      <formula>IF(AND(AL564&gt;=0, RIGHT(TEXT(AL564,"0.#"),1)="."),TRUE,FALSE)</formula>
    </cfRule>
    <cfRule type="expression" dxfId="617" priority="721">
      <formula>IF(AND(AL564&lt;0, RIGHT(TEXT(AL564,"0.#"),1)&lt;&gt;"."),TRUE,FALSE)</formula>
    </cfRule>
    <cfRule type="expression" dxfId="616" priority="722">
      <formula>IF(AND(AL564&lt;0, RIGHT(TEXT(AL564,"0.#"),1)="."),TRUE,FALSE)</formula>
    </cfRule>
  </conditionalFormatting>
  <conditionalFormatting sqref="Y564:Y565">
    <cfRule type="expression" dxfId="615" priority="717">
      <formula>IF(RIGHT(TEXT(Y564,"0.#"),1)=".",FALSE,TRUE)</formula>
    </cfRule>
    <cfRule type="expression" dxfId="614" priority="718">
      <formula>IF(RIGHT(TEXT(Y564,"0.#"),1)=".",TRUE,FALSE)</formula>
    </cfRule>
  </conditionalFormatting>
  <conditionalFormatting sqref="AL599:AO626">
    <cfRule type="expression" dxfId="613" priority="713">
      <formula>IF(AND(AL599&gt;=0, RIGHT(TEXT(AL599,"0.#"),1)&lt;&gt;"."),TRUE,FALSE)</formula>
    </cfRule>
    <cfRule type="expression" dxfId="612" priority="714">
      <formula>IF(AND(AL599&gt;=0, RIGHT(TEXT(AL599,"0.#"),1)="."),TRUE,FALSE)</formula>
    </cfRule>
    <cfRule type="expression" dxfId="611" priority="715">
      <formula>IF(AND(AL599&lt;0, RIGHT(TEXT(AL599,"0.#"),1)&lt;&gt;"."),TRUE,FALSE)</formula>
    </cfRule>
    <cfRule type="expression" dxfId="610" priority="716">
      <formula>IF(AND(AL599&lt;0, RIGHT(TEXT(AL599,"0.#"),1)="."),TRUE,FALSE)</formula>
    </cfRule>
  </conditionalFormatting>
  <conditionalFormatting sqref="Y599:Y626">
    <cfRule type="expression" dxfId="609" priority="711">
      <formula>IF(RIGHT(TEXT(Y599,"0.#"),1)=".",FALSE,TRUE)</formula>
    </cfRule>
    <cfRule type="expression" dxfId="608" priority="712">
      <formula>IF(RIGHT(TEXT(Y599,"0.#"),1)=".",TRUE,FALSE)</formula>
    </cfRule>
  </conditionalFormatting>
  <conditionalFormatting sqref="AL597:AO598">
    <cfRule type="expression" dxfId="607" priority="707">
      <formula>IF(AND(AL597&gt;=0, RIGHT(TEXT(AL597,"0.#"),1)&lt;&gt;"."),TRUE,FALSE)</formula>
    </cfRule>
    <cfRule type="expression" dxfId="606" priority="708">
      <formula>IF(AND(AL597&gt;=0, RIGHT(TEXT(AL597,"0.#"),1)="."),TRUE,FALSE)</formula>
    </cfRule>
    <cfRule type="expression" dxfId="605" priority="709">
      <formula>IF(AND(AL597&lt;0, RIGHT(TEXT(AL597,"0.#"),1)&lt;&gt;"."),TRUE,FALSE)</formula>
    </cfRule>
    <cfRule type="expression" dxfId="604" priority="710">
      <formula>IF(AND(AL597&lt;0, RIGHT(TEXT(AL597,"0.#"),1)="."),TRUE,FALSE)</formula>
    </cfRule>
  </conditionalFormatting>
  <conditionalFormatting sqref="Y597:Y598">
    <cfRule type="expression" dxfId="603" priority="705">
      <formula>IF(RIGHT(TEXT(Y597,"0.#"),1)=".",FALSE,TRUE)</formula>
    </cfRule>
    <cfRule type="expression" dxfId="602" priority="706">
      <formula>IF(RIGHT(TEXT(Y597,"0.#"),1)=".",TRUE,FALSE)</formula>
    </cfRule>
  </conditionalFormatting>
  <conditionalFormatting sqref="AU33">
    <cfRule type="expression" dxfId="601" priority="701">
      <formula>IF(RIGHT(TEXT(AU33,"0.#"),1)=".",FALSE,TRUE)</formula>
    </cfRule>
    <cfRule type="expression" dxfId="600" priority="702">
      <formula>IF(RIGHT(TEXT(AU33,"0.#"),1)=".",TRUE,FALSE)</formula>
    </cfRule>
  </conditionalFormatting>
  <conditionalFormatting sqref="AU32">
    <cfRule type="expression" dxfId="599" priority="703">
      <formula>IF(RIGHT(TEXT(AU32,"0.#"),1)=".",FALSE,TRUE)</formula>
    </cfRule>
    <cfRule type="expression" dxfId="598" priority="704">
      <formula>IF(RIGHT(TEXT(AU32,"0.#"),1)=".",TRUE,FALSE)</formula>
    </cfRule>
  </conditionalFormatting>
  <conditionalFormatting sqref="P29:AC29">
    <cfRule type="expression" dxfId="597" priority="699">
      <formula>IF(RIGHT(TEXT(P29,"0.#"),1)=".",FALSE,TRUE)</formula>
    </cfRule>
    <cfRule type="expression" dxfId="596" priority="700">
      <formula>IF(RIGHT(TEXT(P29,"0.#"),1)=".",TRUE,FALSE)</formula>
    </cfRule>
  </conditionalFormatting>
  <conditionalFormatting sqref="AM41">
    <cfRule type="expression" dxfId="595" priority="681">
      <formula>IF(RIGHT(TEXT(AM41,"0.#"),1)=".",FALSE,TRUE)</formula>
    </cfRule>
    <cfRule type="expression" dxfId="594" priority="682">
      <formula>IF(RIGHT(TEXT(AM41,"0.#"),1)=".",TRUE,FALSE)</formula>
    </cfRule>
  </conditionalFormatting>
  <conditionalFormatting sqref="AM40">
    <cfRule type="expression" dxfId="593" priority="683">
      <formula>IF(RIGHT(TEXT(AM40,"0.#"),1)=".",FALSE,TRUE)</formula>
    </cfRule>
    <cfRule type="expression" dxfId="592" priority="684">
      <formula>IF(RIGHT(TEXT(AM40,"0.#"),1)=".",TRUE,FALSE)</formula>
    </cfRule>
  </conditionalFormatting>
  <conditionalFormatting sqref="AE39">
    <cfRule type="expression" dxfId="591" priority="697">
      <formula>IF(RIGHT(TEXT(AE39,"0.#"),1)=".",FALSE,TRUE)</formula>
    </cfRule>
    <cfRule type="expression" dxfId="590" priority="698">
      <formula>IF(RIGHT(TEXT(AE39,"0.#"),1)=".",TRUE,FALSE)</formula>
    </cfRule>
  </conditionalFormatting>
  <conditionalFormatting sqref="AQ39:AQ41 AU40">
    <cfRule type="expression" dxfId="589" priority="679">
      <formula>IF(RIGHT(TEXT(AQ39,"0.#"),1)=".",FALSE,TRUE)</formula>
    </cfRule>
    <cfRule type="expression" dxfId="588" priority="680">
      <formula>IF(RIGHT(TEXT(AQ39,"0.#"),1)=".",TRUE,FALSE)</formula>
    </cfRule>
  </conditionalFormatting>
  <conditionalFormatting sqref="AU39 AU41">
    <cfRule type="expression" dxfId="587" priority="677">
      <formula>IF(RIGHT(TEXT(AU39,"0.#"),1)=".",FALSE,TRUE)</formula>
    </cfRule>
    <cfRule type="expression" dxfId="586" priority="678">
      <formula>IF(RIGHT(TEXT(AU39,"0.#"),1)=".",TRUE,FALSE)</formula>
    </cfRule>
  </conditionalFormatting>
  <conditionalFormatting sqref="AI41">
    <cfRule type="expression" dxfId="585" priority="691">
      <formula>IF(RIGHT(TEXT(AI41,"0.#"),1)=".",FALSE,TRUE)</formula>
    </cfRule>
    <cfRule type="expression" dxfId="584" priority="692">
      <formula>IF(RIGHT(TEXT(AI41,"0.#"),1)=".",TRUE,FALSE)</formula>
    </cfRule>
  </conditionalFormatting>
  <conditionalFormatting sqref="AE40">
    <cfRule type="expression" dxfId="583" priority="695">
      <formula>IF(RIGHT(TEXT(AE40,"0.#"),1)=".",FALSE,TRUE)</formula>
    </cfRule>
    <cfRule type="expression" dxfId="582" priority="696">
      <formula>IF(RIGHT(TEXT(AE40,"0.#"),1)=".",TRUE,FALSE)</formula>
    </cfRule>
  </conditionalFormatting>
  <conditionalFormatting sqref="AE41">
    <cfRule type="expression" dxfId="581" priority="693">
      <formula>IF(RIGHT(TEXT(AE41,"0.#"),1)=".",FALSE,TRUE)</formula>
    </cfRule>
    <cfRule type="expression" dxfId="580" priority="694">
      <formula>IF(RIGHT(TEXT(AE41,"0.#"),1)=".",TRUE,FALSE)</formula>
    </cfRule>
  </conditionalFormatting>
  <conditionalFormatting sqref="AM39">
    <cfRule type="expression" dxfId="579" priority="685">
      <formula>IF(RIGHT(TEXT(AM39,"0.#"),1)=".",FALSE,TRUE)</formula>
    </cfRule>
    <cfRule type="expression" dxfId="578" priority="686">
      <formula>IF(RIGHT(TEXT(AM39,"0.#"),1)=".",TRUE,FALSE)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Y399">
    <cfRule type="expression" dxfId="23" priority="19">
      <formula>IF(RIGHT(TEXT(Y399,"0.#"),1)=".",FALSE,TRUE)</formula>
    </cfRule>
    <cfRule type="expression" dxfId="22" priority="20">
      <formula>IF(RIGHT(TEXT(Y399,"0.#"),1)=".",TRUE,FALSE)</formula>
    </cfRule>
  </conditionalFormatting>
  <conditionalFormatting sqref="AL399:AO399">
    <cfRule type="expression" dxfId="21" priority="21">
      <formula>IF(AND(AL399&gt;=0, RIGHT(TEXT(AL399,"0.#"),1)&lt;&gt;"."),TRUE,FALSE)</formula>
    </cfRule>
    <cfRule type="expression" dxfId="20" priority="22">
      <formula>IF(AND(AL399&gt;=0, RIGHT(TEXT(AL399,"0.#"),1)="."),TRUE,FALSE)</formula>
    </cfRule>
    <cfRule type="expression" dxfId="19" priority="23">
      <formula>IF(AND(AL399&lt;0, RIGHT(TEXT(AL399,"0.#"),1)&lt;&gt;"."),TRUE,FALSE)</formula>
    </cfRule>
    <cfRule type="expression" dxfId="18" priority="24">
      <formula>IF(AND(AL399&lt;0, RIGHT(TEXT(AL399,"0.#"),1)="."),TRUE,FALSE)</formula>
    </cfRule>
  </conditionalFormatting>
  <conditionalFormatting sqref="Y465">
    <cfRule type="expression" dxfId="17" priority="13">
      <formula>IF(RIGHT(TEXT(Y465,"0.#"),1)=".",FALSE,TRUE)</formula>
    </cfRule>
    <cfRule type="expression" dxfId="16" priority="14">
      <formula>IF(RIGHT(TEXT(Y465,"0.#"),1)=".",TRUE,FALSE)</formula>
    </cfRule>
  </conditionalFormatting>
  <conditionalFormatting sqref="AL465:AO465">
    <cfRule type="expression" dxfId="15" priority="15">
      <formula>IF(AND(AL465&gt;=0, RIGHT(TEXT(AL465,"0.#"),1)&lt;&gt;"."),TRUE,FALSE)</formula>
    </cfRule>
    <cfRule type="expression" dxfId="14" priority="16">
      <formula>IF(AND(AL465&gt;=0, RIGHT(TEXT(AL465,"0.#"),1)="."),TRUE,FALSE)</formula>
    </cfRule>
    <cfRule type="expression" dxfId="13" priority="17">
      <formula>IF(AND(AL465&lt;0, RIGHT(TEXT(AL465,"0.#"),1)&lt;&gt;"."),TRUE,FALSE)</formula>
    </cfRule>
    <cfRule type="expression" dxfId="12" priority="18">
      <formula>IF(AND(AL465&lt;0, RIGHT(TEXT(AL465,"0.#"),1)="."),TRUE,FALSE)</formula>
    </cfRule>
  </conditionalFormatting>
  <conditionalFormatting sqref="AU316">
    <cfRule type="expression" dxfId="11" priority="11">
      <formula>IF(RIGHT(TEXT(AU316,"0.#"),1)=".",FALSE,TRUE)</formula>
    </cfRule>
    <cfRule type="expression" dxfId="10" priority="12">
      <formula>IF(RIGHT(TEXT(AU316,"0.#"),1)=".",TRUE,FALSE)</formula>
    </cfRule>
  </conditionalFormatting>
  <conditionalFormatting sqref="Y318">
    <cfRule type="expression" dxfId="9" priority="9">
      <formula>IF(RIGHT(TEXT(Y318,"0.#"),1)=".",FALSE,TRUE)</formula>
    </cfRule>
    <cfRule type="expression" dxfId="8" priority="10">
      <formula>IF(RIGHT(TEXT(Y318,"0.#"),1)=".",TRUE,FALSE)</formula>
    </cfRule>
  </conditionalFormatting>
  <conditionalFormatting sqref="Y314">
    <cfRule type="expression" dxfId="7" priority="7">
      <formula>IF(RIGHT(TEXT(Y314,"0.#"),1)=".",FALSE,TRUE)</formula>
    </cfRule>
    <cfRule type="expression" dxfId="6" priority="8">
      <formula>IF(RIGHT(TEXT(Y314,"0.#"),1)=".",TRUE,FALSE)</formula>
    </cfRule>
  </conditionalFormatting>
  <conditionalFormatting sqref="Y315">
    <cfRule type="expression" dxfId="5" priority="5">
      <formula>IF(RIGHT(TEXT(Y315,"0.#"),1)=".",FALSE,TRUE)</formula>
    </cfRule>
    <cfRule type="expression" dxfId="4" priority="6">
      <formula>IF(RIGHT(TEXT(Y315,"0.#"),1)=".",TRUE,FALSE)</formula>
    </cfRule>
  </conditionalFormatting>
  <conditionalFormatting sqref="Y313">
    <cfRule type="expression" dxfId="3" priority="3">
      <formula>IF(RIGHT(TEXT(Y313,"0.#"),1)=".",FALSE,TRUE)</formula>
    </cfRule>
    <cfRule type="expression" dxfId="2" priority="4">
      <formula>IF(RIGHT(TEXT(Y313,"0.#"),1)=".",TRUE,FALSE)</formula>
    </cfRule>
  </conditionalFormatting>
  <conditionalFormatting sqref="Y312">
    <cfRule type="expression" dxfId="1" priority="1">
      <formula>IF(RIGHT(TEXT(Y312,"0.#"),1)=".",FALSE,TRUE)</formula>
    </cfRule>
    <cfRule type="expression" dxfId="0" priority="2">
      <formula>IF(RIGHT(TEXT(Y312,"0.#"),1)=".",TRUE,FALSE)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4" manualBreakCount="4">
    <brk id="214" max="49" man="1"/>
    <brk id="252" max="49" man="1"/>
    <brk id="307"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237</v>
      </c>
    </row>
    <row r="2" spans="1:42" ht="13.5" customHeight="1" x14ac:dyDescent="0.2">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632</v>
      </c>
      <c r="R2" s="13" t="str">
        <f>IF(Q2="","",P2)</f>
        <v>直接実施</v>
      </c>
      <c r="S2" s="13" t="str">
        <f>IF(R2="","",IF(S1&lt;&gt;"",CONCATENATE(S1,"、",R2),R2))</f>
        <v>直接実施</v>
      </c>
      <c r="T2" s="13"/>
      <c r="U2" s="78">
        <v>21</v>
      </c>
      <c r="W2" s="32" t="s">
        <v>165</v>
      </c>
      <c r="Y2" s="32" t="s">
        <v>63</v>
      </c>
      <c r="Z2" s="32" t="s">
        <v>63</v>
      </c>
      <c r="AA2" s="71" t="s">
        <v>282</v>
      </c>
      <c r="AB2" s="71" t="s">
        <v>507</v>
      </c>
      <c r="AC2" s="72" t="s">
        <v>129</v>
      </c>
      <c r="AD2" s="28"/>
      <c r="AE2" s="34" t="s">
        <v>161</v>
      </c>
      <c r="AF2" s="30"/>
      <c r="AG2" s="44" t="s">
        <v>248</v>
      </c>
      <c r="AI2" s="42" t="s">
        <v>279</v>
      </c>
      <c r="AK2" s="42" t="s">
        <v>189</v>
      </c>
      <c r="AM2" s="63"/>
      <c r="AN2" s="63"/>
      <c r="AP2" s="44" t="s">
        <v>248</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632</v>
      </c>
      <c r="R3" s="13" t="str">
        <f t="shared" ref="R3:R8" si="3">IF(Q3="","",P3)</f>
        <v>委託・請負</v>
      </c>
      <c r="S3" s="13" t="str">
        <f t="shared" ref="S3:S8" si="4">IF(R3="",S2,IF(S2&lt;&gt;"",CONCATENATE(S2,"、",R3),R3))</f>
        <v>直接実施、委託・請負</v>
      </c>
      <c r="T3" s="13"/>
      <c r="U3" s="32" t="s">
        <v>538</v>
      </c>
      <c r="W3" s="32" t="s">
        <v>140</v>
      </c>
      <c r="Y3" s="32" t="s">
        <v>64</v>
      </c>
      <c r="Z3" s="32" t="s">
        <v>414</v>
      </c>
      <c r="AA3" s="71" t="s">
        <v>380</v>
      </c>
      <c r="AB3" s="71" t="s">
        <v>508</v>
      </c>
      <c r="AC3" s="72" t="s">
        <v>130</v>
      </c>
      <c r="AD3" s="28"/>
      <c r="AE3" s="34" t="s">
        <v>162</v>
      </c>
      <c r="AF3" s="30"/>
      <c r="AG3" s="44" t="s">
        <v>249</v>
      </c>
      <c r="AI3" s="42" t="s">
        <v>182</v>
      </c>
      <c r="AK3" s="42" t="str">
        <f>CHAR(CODE(AK2)+1)</f>
        <v>B</v>
      </c>
      <c r="AM3" s="63"/>
      <c r="AN3" s="63"/>
      <c r="AP3" s="44" t="s">
        <v>249</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597</v>
      </c>
      <c r="W4" s="32" t="s">
        <v>141</v>
      </c>
      <c r="Y4" s="32" t="s">
        <v>287</v>
      </c>
      <c r="Z4" s="32" t="s">
        <v>415</v>
      </c>
      <c r="AA4" s="71" t="s">
        <v>381</v>
      </c>
      <c r="AB4" s="71" t="s">
        <v>509</v>
      </c>
      <c r="AC4" s="71" t="s">
        <v>131</v>
      </c>
      <c r="AD4" s="28"/>
      <c r="AE4" s="34" t="s">
        <v>163</v>
      </c>
      <c r="AF4" s="30"/>
      <c r="AG4" s="44" t="s">
        <v>250</v>
      </c>
      <c r="AI4" s="42" t="s">
        <v>184</v>
      </c>
      <c r="AK4" s="42" t="str">
        <f t="shared" ref="AK4:AK49" si="7">CHAR(CODE(AK3)+1)</f>
        <v>C</v>
      </c>
      <c r="AM4" s="63"/>
      <c r="AN4" s="63"/>
      <c r="AP4" s="44" t="s">
        <v>250</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562</v>
      </c>
      <c r="Y5" s="32" t="s">
        <v>288</v>
      </c>
      <c r="Z5" s="32" t="s">
        <v>416</v>
      </c>
      <c r="AA5" s="71" t="s">
        <v>382</v>
      </c>
      <c r="AB5" s="71" t="s">
        <v>510</v>
      </c>
      <c r="AC5" s="71" t="s">
        <v>164</v>
      </c>
      <c r="AD5" s="31"/>
      <c r="AE5" s="34" t="s">
        <v>260</v>
      </c>
      <c r="AF5" s="30"/>
      <c r="AG5" s="44" t="s">
        <v>251</v>
      </c>
      <c r="AI5" s="42" t="s">
        <v>285</v>
      </c>
      <c r="AK5" s="42" t="str">
        <f t="shared" si="7"/>
        <v>D</v>
      </c>
      <c r="AP5" s="44" t="s">
        <v>251</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262</v>
      </c>
      <c r="W6" s="32" t="s">
        <v>564</v>
      </c>
      <c r="Y6" s="32" t="s">
        <v>289</v>
      </c>
      <c r="Z6" s="32" t="s">
        <v>417</v>
      </c>
      <c r="AA6" s="71" t="s">
        <v>383</v>
      </c>
      <c r="AB6" s="71" t="s">
        <v>511</v>
      </c>
      <c r="AC6" s="71" t="s">
        <v>132</v>
      </c>
      <c r="AD6" s="31"/>
      <c r="AE6" s="34" t="s">
        <v>258</v>
      </c>
      <c r="AF6" s="30"/>
      <c r="AG6" s="44" t="s">
        <v>252</v>
      </c>
      <c r="AI6" s="42" t="s">
        <v>286</v>
      </c>
      <c r="AK6" s="42" t="str">
        <f>CHAR(CODE(AK5)+1)</f>
        <v>E</v>
      </c>
      <c r="AP6" s="44" t="s">
        <v>252</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290</v>
      </c>
      <c r="Z7" s="32" t="s">
        <v>418</v>
      </c>
      <c r="AA7" s="71" t="s">
        <v>384</v>
      </c>
      <c r="AB7" s="71" t="s">
        <v>512</v>
      </c>
      <c r="AC7" s="31"/>
      <c r="AD7" s="31"/>
      <c r="AE7" s="32" t="s">
        <v>132</v>
      </c>
      <c r="AF7" s="30"/>
      <c r="AG7" s="44" t="s">
        <v>253</v>
      </c>
      <c r="AH7" s="66"/>
      <c r="AI7" s="44" t="s">
        <v>275</v>
      </c>
      <c r="AK7" s="42" t="str">
        <f>CHAR(CODE(AK6)+1)</f>
        <v>F</v>
      </c>
      <c r="AP7" s="44" t="s">
        <v>253</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283</v>
      </c>
      <c r="W8" s="32" t="s">
        <v>143</v>
      </c>
      <c r="Y8" s="32" t="s">
        <v>291</v>
      </c>
      <c r="Z8" s="32" t="s">
        <v>419</v>
      </c>
      <c r="AA8" s="71" t="s">
        <v>385</v>
      </c>
      <c r="AB8" s="71" t="s">
        <v>513</v>
      </c>
      <c r="AC8" s="31"/>
      <c r="AD8" s="31"/>
      <c r="AE8" s="31"/>
      <c r="AF8" s="30"/>
      <c r="AG8" s="44" t="s">
        <v>254</v>
      </c>
      <c r="AI8" s="42" t="s">
        <v>276</v>
      </c>
      <c r="AK8" s="42" t="str">
        <f t="shared" si="7"/>
        <v>G</v>
      </c>
      <c r="AP8" s="44" t="s">
        <v>254</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
      </c>
      <c r="O10" s="13"/>
      <c r="P10" s="13" t="str">
        <f>S8</f>
        <v>直接実施、委託・請負</v>
      </c>
      <c r="Q10" s="19"/>
      <c r="T10" s="13"/>
      <c r="W10" s="32" t="s">
        <v>145</v>
      </c>
      <c r="Y10" s="32" t="s">
        <v>293</v>
      </c>
      <c r="Z10" s="32" t="s">
        <v>421</v>
      </c>
      <c r="AA10" s="71" t="s">
        <v>387</v>
      </c>
      <c r="AB10" s="71" t="s">
        <v>515</v>
      </c>
      <c r="AC10" s="31"/>
      <c r="AD10" s="31"/>
      <c r="AE10" s="31"/>
      <c r="AF10" s="30"/>
      <c r="AG10" s="44" t="s">
        <v>240</v>
      </c>
      <c r="AK10" s="42" t="str">
        <f t="shared" si="7"/>
        <v>I</v>
      </c>
      <c r="AP10" s="42" t="s">
        <v>238</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594</v>
      </c>
      <c r="Y11" s="32" t="s">
        <v>294</v>
      </c>
      <c r="Z11" s="32" t="s">
        <v>422</v>
      </c>
      <c r="AA11" s="71" t="s">
        <v>388</v>
      </c>
      <c r="AB11" s="71" t="s">
        <v>516</v>
      </c>
      <c r="AC11" s="31"/>
      <c r="AD11" s="31"/>
      <c r="AE11" s="31"/>
      <c r="AF11" s="30"/>
      <c r="AG11" s="42" t="s">
        <v>243</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241</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242</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596</v>
      </c>
      <c r="W22" s="32" t="s">
        <v>156</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595</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599</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2022-08-29T04:04:32Z</cp:lastPrinted>
  <dcterms:created xsi:type="dcterms:W3CDTF">2012-03-13T00:50:25Z</dcterms:created>
  <dcterms:modified xsi:type="dcterms:W3CDTF">2022-08-29T04:07:28Z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