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9F1F12E8-0C5F-4131-AF61-46116B417390}"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28" i="11" s="1"/>
  <c r="AY341" i="11" l="1"/>
  <c r="AY340" i="11"/>
  <c r="AY329" i="11"/>
  <c r="AY322" i="11"/>
  <c r="AY330" i="11"/>
  <c r="AY323" i="11"/>
  <c r="AY331" i="11"/>
  <c r="AY397" i="11"/>
  <c r="AY324" i="11"/>
  <c r="AY332" i="11"/>
  <c r="AY398" i="11"/>
  <c r="AY325" i="11"/>
  <c r="AY333" i="11"/>
  <c r="AY326" i="11"/>
  <c r="AY336" i="11"/>
  <c r="AY327" i="11"/>
  <c r="AY337" i="11"/>
  <c r="AY338"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4" i="11" s="1"/>
  <c r="AY170" i="11"/>
  <c r="AY172" i="11" s="1"/>
  <c r="AY167" i="11"/>
  <c r="AY169" i="11" s="1"/>
  <c r="AY136" i="11"/>
  <c r="AY137" i="11" s="1"/>
  <c r="AY133" i="11"/>
  <c r="AY134" i="11" s="1"/>
  <c r="AY132" i="11"/>
  <c r="AY139" i="11"/>
  <c r="AY140" i="11" s="1"/>
  <c r="AY166" i="11"/>
  <c r="AY161" i="11"/>
  <c r="AY162" i="11" s="1"/>
  <c r="AY156" i="11"/>
  <c r="AY158" i="11" s="1"/>
  <c r="AY146" i="11"/>
  <c r="AY150" i="11" s="1"/>
  <c r="AY127" i="11"/>
  <c r="AY131" i="11" s="1"/>
  <c r="AY122" i="11"/>
  <c r="AY126" i="11" s="1"/>
  <c r="AY112" i="11"/>
  <c r="AY119" i="11" s="1"/>
  <c r="AY99" i="11"/>
  <c r="AY101" i="11" s="1"/>
  <c r="AY98" i="11"/>
  <c r="AY102" i="11"/>
  <c r="AY104" i="11" s="1"/>
  <c r="AY155" i="11" l="1"/>
  <c r="AY142" i="11"/>
  <c r="AY143" i="11"/>
  <c r="AY178" i="11"/>
  <c r="AY154" i="11"/>
  <c r="AY144" i="11"/>
  <c r="AY179" i="11"/>
  <c r="AY141" i="11"/>
  <c r="AY135" i="11"/>
  <c r="AY128" i="11"/>
  <c r="AY145" i="11"/>
  <c r="AY129" i="11"/>
  <c r="AY175" i="11"/>
  <c r="AY130" i="11"/>
  <c r="AY176" i="11"/>
  <c r="AY177" i="11"/>
  <c r="AY114" i="11"/>
  <c r="AY115" i="11"/>
  <c r="AY120" i="11"/>
  <c r="AY113" i="11"/>
  <c r="AY121" i="11"/>
  <c r="AY198" i="11"/>
  <c r="AY123" i="11"/>
  <c r="AY116" i="11"/>
  <c r="AY124" i="11"/>
  <c r="AY210" i="11"/>
  <c r="AY163" i="11"/>
  <c r="AY209" i="11"/>
  <c r="AY117" i="11"/>
  <c r="AY125" i="11"/>
  <c r="AY151" i="11"/>
  <c r="AY164" i="11"/>
  <c r="AY171" i="11"/>
  <c r="AY100" i="11"/>
  <c r="AY118" i="11"/>
  <c r="AY152" i="11"/>
  <c r="AY211" i="11"/>
  <c r="AY153" i="11"/>
  <c r="AY193" i="11"/>
  <c r="AY212" i="11"/>
  <c r="AY138"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87" i="11" l="1"/>
  <c r="AY96" i="11"/>
  <c r="AY79" i="11"/>
  <c r="AY97" i="11"/>
  <c r="AY81" i="11"/>
  <c r="AY80" i="11"/>
  <c r="AY82" i="11"/>
  <c r="AY90" i="11"/>
  <c r="AY49" i="11"/>
  <c r="AY83" i="11"/>
  <c r="AY91" i="11"/>
  <c r="AY84" i="11"/>
  <c r="AY92" i="11"/>
  <c r="AY55" i="11"/>
  <c r="AY8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<sst xmlns="http://schemas.openxmlformats.org/spreadsheetml/2006/main" count="2307" uniqueCount="853">
  <si>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</si>
  <si>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</si>
  <si>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</si>
  <si>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</si>
  <si>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</si>
  <si>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</si>
  <si>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</si>
  <si>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</si>
  <si>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</si>
  <si>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</si>
  <si>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</si>
  <si>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</si>
  <si>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</si>
  <si>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</si>
  <si>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</si>
  <si>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</si>
  <si>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</si>
  <si>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</si>
  <si>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</si>
  <si>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</si>
  <si>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</si>
  <si>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</si>
  <si>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</si>
  <si>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</si>
  <si>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</si>
  <si>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</si>
  <si>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</si>
  <si>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</si>
  <si>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</si>
  <si>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</si>
  <si>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</si>
  <si>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</si>
  <si>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</si>
  <si>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</si>
  <si>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</si>
  <si>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</si>
  <si>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</si>
  <si>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</si>
  <si>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</si>
  <si>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</si>
  <si>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</si>
  <si>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</si>
  <si>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</si>
  <si>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</si>
  <si>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</si>
  <si>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</si>
  <si>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</si>
  <si>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</si>
  <si>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</si>
  <si>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</si>
  <si>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</si>
  <si>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</si>
  <si>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</si>
  <si>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</si>
  <si>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</si>
  <si>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</si>
  <si>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</si>
  <si>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</si>
  <si>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</si>
  <si>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</si>
  <si>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</si>
  <si>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</si>
  <si>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</si>
  <si>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</si>
  <si>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</si>
  <si>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</si>
  <si>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</si>
  <si>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</si>
  <si>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</si>
  <si>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</si>
  <si>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</si>
  <si>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</si>
  <si>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</si>
  <si>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</si>
  <si>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</si>
  <si>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</si>
  <si>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</si>
  <si>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</si>
  <si>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</si>
  <si>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</si>
  <si>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</si>
  <si>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</si>
  <si>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</si>
  <si>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</si>
  <si>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</si>
  <si>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</si>
  <si>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</si>
  <si>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</si>
  <si>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</si>
  <si>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</si>
  <si>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</si>
  <si>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</si>
  <si>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</si>
  <si>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</si>
  <si>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</si>
  <si>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</si>
  <si>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</si>
  <si>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</si>
  <si>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</si>
  <si>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</si>
  <si>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</si>
  <si>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</si>
  <si>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</si>
  <si>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</si>
  <si>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</si>
  <si>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</si>
  <si>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</si>
  <si>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</si>
  <si>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</si>
  <si>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</si>
  <si>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</si>
  <si>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</si>
  <si>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</si>
  <si>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</si>
  <si>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</si>
  <si>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</si>
  <si>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</si>
  <si>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</si>
  <si>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</si>
  <si>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</si>
  <si>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</si>
  <si>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</si>
  <si>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</si>
  <si>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</si>
  <si>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</si>
  <si>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</si>
  <si>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</si>
  <si>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</si>
  <si>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</si>
  <si>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</si>
  <si>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</si>
  <si>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</si>
  <si>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</si>
  <si>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</si>
  <si>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</si>
  <si>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</si>
  <si>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</si>
  <si>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</si>
  <si>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</si>
  <si>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</si>
  <si>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</si>
  <si>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</si>
  <si>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</si>
  <si>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</si>
  <si>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</si>
  <si>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</si>
  <si>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</si>
  <si>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</si>
  <si>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</si>
  <si>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</si>
  <si>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</si>
  <si>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</si>
  <si>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</si>
  <si>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</si>
  <si>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</si>
  <si>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</si>
  <si>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</si>
  <si>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</si>
  <si>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</si>
  <si>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</si>
  <si>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</si>
  <si>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</si>
  <si>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</si>
  <si>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</si>
  <si>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</si>
  <si>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</si>
  <si>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</si>
  <si>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</si>
  <si>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</si>
  <si>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</si>
  <si>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</si>
  <si>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</si>
  <si>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</si>
  <si>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</si>
  <si>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</si>
  <si>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</si>
  <si>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</si>
  <si>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</si>
  <si>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</si>
  <si>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</si>
  <si>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</si>
  <si>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</si>
  <si>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</si>
  <si>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</si>
  <si>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</si>
  <si>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</si>
  <si>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</si>
  <si>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</si>
  <si>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</si>
  <si>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</si>
  <si>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</si>
  <si>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</si>
  <si>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</si>
  <si>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</si>
  <si>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</si>
  <si>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</si>
  <si>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</si>
  <si>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</si>
  <si>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</si>
  <si>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</si>
  <si>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</si>
  <si>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</si>
  <si>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</si>
  <si>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</si>
  <si>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</si>
  <si>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</si>
  <si>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</si>
  <si>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</si>
  <si>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</si>
  <si>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</si>
  <si>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</si>
  <si>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</si>
  <si>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</si>
  <si>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</si>
  <si>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</si>
  <si>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</si>
  <si>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</si>
  <si>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</si>
  <si>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</si>
  <si>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</si>
  <si>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</si>
  <si>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</si>
  <si>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</si>
  <si>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</si>
  <si>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</si>
  <si>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</si>
  <si>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</si>
  <si>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</si>
  <si>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</si>
  <si>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</si>
  <si>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</si>
  <si>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</si>
  <si>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</si>
  <si>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</si>
  <si>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</si>
  <si>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</si>
  <si>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</si>
  <si>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</si>
  <si>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</si>
  <si>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</si>
  <si>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</si>
  <si>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</si>
  <si>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</si>
  <si>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</si>
  <si>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</si>
  <si>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</si>
  <si>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</si>
  <si>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</si>
  <si>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</si>
  <si>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</si>
  <si>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</si>
  <si>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</si>
  <si>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</si>
  <si>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</si>
  <si>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</si>
  <si>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</si>
  <si>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</si>
  <si>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</si>
  <si>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</si>
  <si>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</si>
  <si>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</si>
  <si>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</si>
  <si>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</si>
  <si>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</si>
  <si>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</si>
  <si>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</si>
  <si>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</si>
  <si>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</si>
  <si>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</si>
  <si>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</si>
  <si>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</si>
  <si>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</si>
  <si>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</si>
  <si>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</si>
  <si>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</si>
  <si>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</si>
  <si>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</si>
  <si>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</si>
  <si>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</si>
  <si>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</si>
  <si>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</si>
  <si>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</si>
  <si>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</si>
  <si>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</si>
  <si>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</si>
  <si>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</si>
  <si>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</si>
  <si>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</si>
  <si>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</si>
  <si>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</si>
  <si>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</si>
  <si>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</si>
  <si>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</si>
  <si>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</si>
  <si>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</si>
  <si>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</si>
  <si>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</si>
  <si>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</si>
  <si>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</si>
  <si>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</si>
  <si>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</si>
  <si>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</si>
  <si>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</si>
  <si>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</si>
  <si>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</si>
  <si>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</si>
  <si>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</si>
  <si>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</si>
  <si>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</si>
  <si>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</si>
  <si>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</si>
  <si>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</si>
  <si>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</si>
  <si>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</si>
  <si>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</si>
  <si>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</si>
  <si>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</si>
  <si>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</si>
  <si>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</si>
  <si>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</si>
  <si>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</si>
  <si>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</si>
  <si>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</si>
  <si>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</si>
  <si>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</si>
  <si>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</si>
  <si>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</si>
  <si>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</si>
  <si>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</si>
  <si>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</si>
  <si>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</si>
  <si>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</si>
  <si>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</si>
  <si>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</si>
  <si>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</si>
  <si>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</si>
  <si>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</si>
  <si>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</si>
  <si>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</si>
  <si>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</si>
  <si>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</si>
  <si>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</si>
  <si>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</si>
  <si>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</si>
  <si>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</si>
  <si>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</si>
  <si>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</si>
  <si>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</si>
  <si>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</si>
  <si>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</si>
  <si>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</si>
  <si>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</si>
  <si>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</si>
  <si>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</si>
  <si>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</si>
  <si>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</si>
  <si>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</si>
  <si>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</si>
  <si>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</si>
  <si>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</si>
  <si>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</si>
  <si>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</si>
  <si>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</si>
  <si>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</si>
  <si>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</si>
  <si>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</si>
  <si>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</si>
  <si>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</si>
  <si>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</si>
  <si>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</si>
  <si>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</si>
  <si>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</si>
  <si>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</si>
  <si>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</si>
  <si>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</si>
  <si>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</si>
  <si>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</si>
  <si>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</si>
  <si>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</si>
  <si>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</si>
  <si>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</si>
  <si>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</si>
  <si>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</si>
  <si>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</si>
  <si>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</si>
  <si>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</si>
  <si>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</si>
  <si>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</si>
  <si>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</si>
  <si>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</si>
  <si>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</si>
  <si>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</si>
  <si>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</si>
  <si>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</si>
  <si>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</si>
  <si>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</si>
  <si>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</si>
  <si>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</si>
  <si>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</si>
  <si>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</si>
  <si>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</si>
  <si>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</si>
  <si>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</si>
  <si>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</si>
  <si>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</si>
  <si>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</si>
  <si>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</si>
  <si>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</si>
  <si>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</si>
  <si>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</si>
  <si>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</si>
  <si>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</si>
  <si>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</si>
  <si>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</si>
  <si>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</si>
  <si>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</si>
  <si>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</si>
  <si>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</si>
  <si>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</si>
  <si>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</si>
  <si>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</si>
  <si>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</si>
  <si>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</si>
  <si>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</si>
  <si>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</si>
  <si>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</si>
  <si>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</si>
  <si>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</si>
  <si>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</si>
  <si>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</si>
  <si>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</si>
  <si>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</si>
  <si>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</si>
  <si>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</si>
  <si>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</si>
  <si>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</si>
  <si>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</si>
  <si>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</si>
  <si>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</si>
  <si>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</si>
  <si>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</si>
  <si>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</si>
  <si>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</si>
  <si>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</si>
  <si>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</si>
  <si>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</si>
  <si>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</si>
  <si>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</si>
  <si>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</si>
  <si>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</si>
  <si>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</si>
  <si>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</si>
  <si>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</si>
  <si>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</si>
  <si>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</si>
  <si>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</si>
  <si>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</si>
  <si>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</si>
  <si>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</si>
  <si>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</si>
  <si>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</si>
  <si>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</si>
  <si>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</si>
  <si>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</si>
  <si>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</si>
  <si>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</si>
  <si>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</si>
  <si>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</si>
  <si>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</si>
  <si>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</si>
  <si>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</si>
  <si>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</si>
  <si>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</si>
  <si>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</si>
  <si>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</si>
  <si>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</si>
  <si>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</si>
  <si>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</si>
  <si>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</si>
  <si>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</si>
  <si>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</si>
  <si>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</si>
  <si>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</si>
  <si>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</si>
  <si>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</si>
  <si>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</si>
  <si>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</si>
  <si>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</si>
  <si>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</si>
  <si>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</si>
  <si>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</si>
  <si>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</si>
  <si>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</si>
  <si>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</si>
  <si>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</si>
  <si>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</si>
  <si>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</si>
  <si>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</si>
  <si>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</si>
  <si>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</si>
  <si>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</si>
  <si>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</si>
  <si>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</si>
  <si>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</si>
  <si>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</si>
  <si>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</si>
  <si>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</si>
  <si>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</si>
  <si>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</si>
  <si>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</si>
  <si>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</si>
  <si>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</si>
  <si>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</si>
  <si>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</si>
  <si>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</si>
  <si>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</si>
  <si>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</si>
  <si>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</si>
  <si>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</si>
  <si>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</si>
  <si>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</si>
  <si>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</si>
  <si>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</si>
  <si>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</si>
  <si>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</si>
  <si>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</si>
  <si>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</si>
  <si>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</si>
  <si>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</si>
  <si>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</si>
  <si>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</si>
  <si>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</si>
  <si>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</si>
  <si>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</si>
  <si>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</si>
  <si>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</si>
  <si>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</si>
  <si>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</si>
  <si>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</si>
  <si>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</si>
  <si>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</si>
  <si>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</si>
  <si>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</si>
  <si>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</si>
  <si>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</si>
  <si>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</si>
  <si>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</si>
  <si>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</si>
  <si>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</si>
  <si>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</si>
  <si>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</si>
  <si>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</si>
  <si>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</si>
  <si>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</si>
  <si>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</si>
  <si>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</si>
  <si>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</si>
  <si>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</si>
  <si>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</si>
  <si>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</si>
  <si>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</si>
  <si>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</si>
  <si>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</si>
  <si>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</si>
  <si>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</si>
  <si>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</si>
  <si>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</si>
  <si>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</si>
  <si>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</si>
  <si>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</si>
  <si>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</si>
  <si>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</si>
  <si>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</si>
  <si>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</si>
  <si>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</si>
  <si>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</si>
  <si>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</si>
  <si>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</si>
  <si>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</si>
  <si>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</si>
  <si>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</si>
  <si>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</si>
  <si>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</si>
  <si>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</si>
  <si>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</si>
  <si>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</si>
  <si>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</si>
  <si>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</si>
  <si>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</si>
  <si>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</si>
  <si>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</si>
  <si>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</si>
  <si>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</si>
  <si>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</si>
  <si>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</si>
  <si>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</si>
  <si>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</si>
  <si>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</si>
  <si>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</si>
  <si>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</si>
  <si>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</si>
  <si>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</si>
  <si>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</si>
  <si>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</si>
  <si>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</si>
  <si>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</si>
  <si>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</si>
  <si>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</si>
  <si>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</si>
  <si>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</si>
  <si>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</si>
  <si>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</si>
  <si>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</si>
  <si>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</si>
  <si>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</si>
  <si>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</si>
  <si>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</si>
  <si>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</si>
  <si>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</si>
  <si>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</si>
  <si>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</si>
  <si>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</si>
  <si>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</si>
  <si>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</si>
  <si>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</si>
  <si>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</si>
  <si>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</si>
  <si>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</si>
  <si>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</si>
  <si>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</si>
  <si>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</si>
  <si>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</si>
  <si>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</si>
  <si>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</si>
  <si>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</si>
  <si>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</si>
  <si>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</si>
  <si>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</si>
  <si>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</si>
  <si>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</si>
  <si>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</si>
  <si>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</si>
  <si>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</si>
  <si>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</si>
  <si>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</si>
  <si>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</si>
  <si>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</si>
  <si>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</si>
  <si>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</si>
  <si>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</si>
  <si>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</si>
  <si>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</si>
  <si>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</si>
  <si>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</si>
  <si>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</si>
  <si>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</si>
  <si>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</si>
  <si>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</si>
  <si>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</si>
  <si>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</si>
  <si>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</si>
  <si>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</si>
  <si>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</si>
  <si>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</si>
  <si>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</si>
  <si>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</si>
  <si>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</si>
  <si>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</si>
  <si>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</si>
  <si>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</si>
  <si>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</si>
  <si>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</si>
  <si>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</si>
  <si>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</si>
  <si>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</si>
  <si>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</si>
  <si>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</si>
  <si>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</si>
  <si>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</si>
  <si>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</si>
  <si>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</si>
  <si>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</si>
  <si>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</si>
  <si>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</si>
  <si>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</si>
  <si>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</si>
  <si>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</si>
  <si>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CO2排出削減対策強化誘導型技術開発・実証事業</t>
  </si>
  <si>
    <t>地球環境局</t>
  </si>
  <si>
    <t>平成25年度</t>
  </si>
  <si>
    <t>令和3年度</t>
  </si>
  <si>
    <t>地球温暖化対策課
地球温暖化対策事業室</t>
  </si>
  <si>
    <t>特別会計に関する法律第８５条第３項第１号ヘ
同法施行令第５０条第８項第７号及び第８号</t>
  </si>
  <si>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</si>
  <si>
    <t>-</t>
  </si>
  <si>
    <t>二酸化炭素排出抑制対策事業等委託費</t>
  </si>
  <si>
    <t>二酸化炭素排出抑制対策事業費等補助金</t>
  </si>
  <si>
    <t>CO2削減量</t>
  </si>
  <si>
    <t>万t-CO2</t>
  </si>
  <si>
    <t>1t-CO2当たりの削減コスト</t>
  </si>
  <si>
    <t>CO2削減に係る費用（円）／CO2削減量（t-CO2）</t>
  </si>
  <si>
    <t>●●</t>
    <phoneticPr fontId="5"/>
  </si>
  <si>
    <t>技術開発及び実証実施数</t>
  </si>
  <si>
    <t>件</t>
  </si>
  <si>
    <t>執行額／技術開発及び実証実施数　　　　　　　　　　　　　　　　　</t>
    <phoneticPr fontId="5"/>
  </si>
  <si>
    <t>百万円/件</t>
  </si>
  <si>
    <t>百万円/件</t>
    <phoneticPr fontId="5"/>
  </si>
  <si>
    <t>5,448 / 46</t>
  </si>
  <si>
    <t>3848/37</t>
  </si>
  <si>
    <t>／　</t>
    <phoneticPr fontId="5"/>
  </si>
  <si>
    <t>　　/</t>
    <phoneticPr fontId="5"/>
  </si>
  <si>
    <t>／　　　　　　　　　　　　　　</t>
    <phoneticPr fontId="5"/>
  </si>
  <si>
    <t>／　　　　　　　　　　　　　　</t>
    <phoneticPr fontId="5"/>
  </si>
  <si>
    <t>新25-追加017</t>
  </si>
  <si>
    <t>新25-014</t>
  </si>
  <si>
    <t>0059</t>
  </si>
  <si>
    <t>0045</t>
  </si>
  <si>
    <t>0036</t>
  </si>
  <si>
    <t>0030</t>
  </si>
  <si>
    <t>0021</t>
  </si>
  <si>
    <t>○</t>
  </si>
  <si>
    <t>地球温暖化対策計画（令和3年10月22日閣議決定）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統合イノベーション戦略2021（令和3年6月18日閣議決定）
2050年カーボンニュートラル に伴うグリーン成長戦略（令和２年12月25日成長戦略会議）</t>
    <phoneticPr fontId="5"/>
  </si>
  <si>
    <t>-</t>
    <phoneticPr fontId="5"/>
  </si>
  <si>
    <t>民間事業者及び大学等が実施する、将来的な地球温暖化対策の強化につながり、各分野におけるCO2削減ポテンシャルが相対的に大きいものの、民間の自主的な取組だけでは十分に進まない技術の開発・実証を支援する。</t>
    <rPh sb="0" eb="2">
      <t>ミンカン</t>
    </rPh>
    <rPh sb="2" eb="5">
      <t>ジギョウシャ</t>
    </rPh>
    <rPh sb="5" eb="6">
      <t>オヨ</t>
    </rPh>
    <rPh sb="7" eb="10">
      <t>ダイガクトウ</t>
    </rPh>
    <rPh sb="11" eb="13">
      <t>ジッシ</t>
    </rPh>
    <rPh sb="16" eb="18">
      <t>ショウライ</t>
    </rPh>
    <rPh sb="18" eb="19">
      <t>テキ</t>
    </rPh>
    <rPh sb="20" eb="22">
      <t>チキュウ</t>
    </rPh>
    <rPh sb="22" eb="24">
      <t>オンダン</t>
    </rPh>
    <rPh sb="24" eb="25">
      <t>カ</t>
    </rPh>
    <rPh sb="25" eb="27">
      <t>タイサク</t>
    </rPh>
    <rPh sb="28" eb="30">
      <t>キョウカ</t>
    </rPh>
    <rPh sb="36" eb="37">
      <t>カク</t>
    </rPh>
    <rPh sb="37" eb="39">
      <t>ブンヤ</t>
    </rPh>
    <rPh sb="46" eb="48">
      <t>サクゲン</t>
    </rPh>
    <rPh sb="55" eb="57">
      <t>ソウタイ</t>
    </rPh>
    <rPh sb="57" eb="58">
      <t>テキ</t>
    </rPh>
    <rPh sb="59" eb="60">
      <t>オオ</t>
    </rPh>
    <rPh sb="66" eb="68">
      <t>ミンカン</t>
    </rPh>
    <rPh sb="69" eb="71">
      <t>ジシュ</t>
    </rPh>
    <rPh sb="71" eb="72">
      <t>テキ</t>
    </rPh>
    <rPh sb="73" eb="75">
      <t>トリクミ</t>
    </rPh>
    <rPh sb="79" eb="81">
      <t>ジュウブン</t>
    </rPh>
    <rPh sb="82" eb="83">
      <t>スス</t>
    </rPh>
    <rPh sb="86" eb="88">
      <t>ギジュツ</t>
    </rPh>
    <rPh sb="89" eb="91">
      <t>カイハツ</t>
    </rPh>
    <rPh sb="92" eb="94">
      <t>ジッショウ</t>
    </rPh>
    <rPh sb="95" eb="97">
      <t>シエン</t>
    </rPh>
    <phoneticPr fontId="5"/>
  </si>
  <si>
    <t>CO2排出削減技術の開発及び実証</t>
    <rPh sb="3" eb="5">
      <t>ハイシュツ</t>
    </rPh>
    <rPh sb="5" eb="7">
      <t>サクゲン</t>
    </rPh>
    <rPh sb="7" eb="9">
      <t>ギジュツ</t>
    </rPh>
    <phoneticPr fontId="5"/>
  </si>
  <si>
    <t>本事業は課題終了後早期の実用化を見込んで実施しているが、各製品が普及しCO2排出削減効果を発揮し始めるまでには数年間は必要であり、現時点での成果実績等を記載することは困難。</t>
    <rPh sb="38" eb="40">
      <t>ハイシュツ</t>
    </rPh>
    <rPh sb="40" eb="44">
      <t>サクゲンコウカ</t>
    </rPh>
    <rPh sb="45" eb="47">
      <t>ハッキ</t>
    </rPh>
    <phoneticPr fontId="5"/>
  </si>
  <si>
    <t>本事業により開発した技術が実用化されることで、1t-CO2当たりの削減コストを令和12年度において1,391円を達成する。
※事業費ベースの目標値。</t>
    <rPh sb="63" eb="65">
      <t>ジギョウ</t>
    </rPh>
    <phoneticPr fontId="5"/>
  </si>
  <si>
    <t>本事業の実施によって開発された技術が一定の需要を生み出すことで、300,826万t-CO2程度の波及効果を想定
（本事業は課題終了後早期の実用化を見込んで実施しているが、、各製品が普及しCO2排出削減効果を発揮し始めるまでには数年間は必要であり、現時点での成果実績等を記載することは困難。）
・目標最終年度（事業費ベース）※国費投入無しの前提
目標最終年度断面の見込事業費（設備費用）（円）／CO2削減量（目標最終年度までの累積設備導入見込件数×設備の単年度削減量×法定耐用年数）</t>
    <phoneticPr fontId="5"/>
  </si>
  <si>
    <t>１．地球温暖化対策の推進</t>
    <phoneticPr fontId="5"/>
  </si>
  <si>
    <t>https://www.env.go.jp/guide/seisaku/bunseki/r03_pdf/01_01.pdf</t>
  </si>
  <si>
    <t>5ページ</t>
    <phoneticPr fontId="5"/>
  </si>
  <si>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</si>
  <si>
    <t>CO2削減効果に優れた技術を早期に社会に実装することが重要であるため、本事業の優先度は高い。</t>
  </si>
  <si>
    <t>無</t>
  </si>
  <si>
    <t>応募課題を外部専門家からなる委員会で厳正に審査したうえで委託・補助先を選定しており、競争性が確保されている。
また随意契約（企画競争）による支出についても複数者から提案があったものであり、競争性が確保されている。</t>
    <rPh sb="57" eb="59">
      <t>ズイイ</t>
    </rPh>
    <rPh sb="59" eb="61">
      <t>ケイヤク</t>
    </rPh>
    <rPh sb="62" eb="64">
      <t>キカク</t>
    </rPh>
    <rPh sb="64" eb="66">
      <t>キョウソウ</t>
    </rPh>
    <rPh sb="70" eb="72">
      <t>シシュツ</t>
    </rPh>
    <rPh sb="77" eb="79">
      <t>フクスウ</t>
    </rPh>
    <rPh sb="79" eb="80">
      <t>シャ</t>
    </rPh>
    <rPh sb="82" eb="84">
      <t>テイアン</t>
    </rPh>
    <rPh sb="94" eb="97">
      <t>キョウソウセイ</t>
    </rPh>
    <rPh sb="98" eb="100">
      <t>カクホ</t>
    </rPh>
    <phoneticPr fontId="5"/>
  </si>
  <si>
    <t>補助事業においては補助率を1/2としており、受益者にも相応の負担を求めている。</t>
  </si>
  <si>
    <t>新たな技術の開発・実証に必要な経費のみを計上しており、コストとしては妥当である。</t>
  </si>
  <si>
    <t>再委託については再委託内容、受注者、委託費に対する再委託額、再委託の理由を確認し、費目・使途は採択事業者において直接対応のできないもので、かつ事業目的に真に必要なもののみに限定されている。</t>
    <rPh sb="20" eb="21">
      <t>ヒ</t>
    </rPh>
    <phoneticPr fontId="5"/>
  </si>
  <si>
    <t>契約・交付決定時及び支出時において、見積及び支出経費を精査することで、支出合理性を確保し、費目・使途を必要なものに限定している。</t>
  </si>
  <si>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</si>
  <si>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</si>
  <si>
    <t>概ね当該年度に達成すべき事業目標を達成している。</t>
  </si>
  <si>
    <t>コストについても委員会の審査の対象となっており、必要経費の妥当性を確保している。</t>
  </si>
  <si>
    <t>活動実績は概ね当初の見込み通りであり、狙いとした技術開発、実証結果が得られている。</t>
  </si>
  <si>
    <t>業務成果報告書を公開している。</t>
  </si>
  <si>
    <t>‐</t>
  </si>
  <si>
    <t>-</t>
    <phoneticPr fontId="5"/>
  </si>
  <si>
    <t>5149/38</t>
    <phoneticPr fontId="5"/>
  </si>
  <si>
    <t>1002/13</t>
    <phoneticPr fontId="5"/>
  </si>
  <si>
    <t>新型コロナウイルス感染症の影響により、一部事業に遅れが発生し、年度内に完了しなかったため。</t>
    <phoneticPr fontId="5"/>
  </si>
  <si>
    <t>日立造船株式会社</t>
  </si>
  <si>
    <t>清水建設株式会社</t>
  </si>
  <si>
    <t>ゼファー株式会社</t>
    <phoneticPr fontId="5"/>
  </si>
  <si>
    <t>積水化学工業株式会社</t>
    <phoneticPr fontId="5"/>
  </si>
  <si>
    <t>株式会社ＵＰＤＡＴＥＲ</t>
    <phoneticPr fontId="5"/>
  </si>
  <si>
    <t>株式会社トヨタエナジーソリューションズ</t>
    <phoneticPr fontId="5"/>
  </si>
  <si>
    <t>株式会社ＩＨＩ</t>
    <phoneticPr fontId="5"/>
  </si>
  <si>
    <t>パシフィックパワー株式会社</t>
    <phoneticPr fontId="5"/>
  </si>
  <si>
    <t>株式会社マリンエナジー</t>
    <phoneticPr fontId="5"/>
  </si>
  <si>
    <t>低圧風力発電機に関する技術開発・実証</t>
    <phoneticPr fontId="5"/>
  </si>
  <si>
    <t>高効率エネルギー利活用に向けた次世代型廃棄物処理システムの開発</t>
    <phoneticPr fontId="5"/>
  </si>
  <si>
    <t>地熱・バイオマス資源を活用する低コスト低炭素化水素製造技術開発・実証事業</t>
    <phoneticPr fontId="5"/>
  </si>
  <si>
    <t>エネルギー自給自足ユニット住宅の開発</t>
    <phoneticPr fontId="5"/>
  </si>
  <si>
    <t>SaaS型P2P取引プラットフォーム機能を実装した電力トレーサビリティシステムの開発・実証</t>
    <phoneticPr fontId="5"/>
  </si>
  <si>
    <t>自立分散型エネルギーシステムを支える双方向充電システムに関する技術開発</t>
    <phoneticPr fontId="5"/>
  </si>
  <si>
    <t>アンモニアマイクロガスタービンのコジェネレーションを活用したゼロエミッション農業の技術実証</t>
    <phoneticPr fontId="5"/>
  </si>
  <si>
    <t>地域間連携と相互補完による地産地消型エネルギーシステムの強靱化手法の実証</t>
    <phoneticPr fontId="5"/>
  </si>
  <si>
    <t>変動性再生可能エネルギーの活用に向けた仮想同期発電機概念に基づく連系用インバータ制御技術の開発</t>
    <phoneticPr fontId="5"/>
  </si>
  <si>
    <t>インテリジェント吸波式波力発電による地域経済循環ビジネスモデル実証事業</t>
    <phoneticPr fontId="5"/>
  </si>
  <si>
    <t>ユニ・チャーム株式会社</t>
    <phoneticPr fontId="5"/>
  </si>
  <si>
    <t>三菱ＨＣキャピタル株式会社</t>
    <phoneticPr fontId="5"/>
  </si>
  <si>
    <t>三井住友ファイナンス＆リース株式会社</t>
    <phoneticPr fontId="5"/>
  </si>
  <si>
    <t>アサヒプリテック株式会社</t>
    <phoneticPr fontId="5"/>
  </si>
  <si>
    <t>株式会社竹中工務店</t>
    <phoneticPr fontId="5"/>
  </si>
  <si>
    <t>中川ヒューム管工業株式会社</t>
    <phoneticPr fontId="5"/>
  </si>
  <si>
    <t>株式会社サニックス</t>
    <phoneticPr fontId="5"/>
  </si>
  <si>
    <t>ビール工場排水処理由来高純度バイオメタンガス燃料電池発電システム技術開発実証事業</t>
    <phoneticPr fontId="5"/>
  </si>
  <si>
    <t>ガス差圧発電設備のパッケージ化、高効率化および低コスト化に関する開発･実証</t>
    <phoneticPr fontId="5"/>
  </si>
  <si>
    <t>副産物の有効活用によるグリーン水素サプライチェーン構築に向けたシステム開発</t>
    <phoneticPr fontId="5"/>
  </si>
  <si>
    <t>無加温UASB法による厨房排水からのバイオガス回収に関する技術開発</t>
    <phoneticPr fontId="5"/>
  </si>
  <si>
    <t>商用電動車向け高効率発電蓄電システムの開発・実証</t>
    <phoneticPr fontId="5"/>
  </si>
  <si>
    <t>株式会社日経イベント・プロ</t>
    <phoneticPr fontId="5"/>
  </si>
  <si>
    <t>A.日立造船株式会社</t>
    <rPh sb="2" eb="4">
      <t>ヒタチ</t>
    </rPh>
    <rPh sb="4" eb="6">
      <t>ゾウセン</t>
    </rPh>
    <rPh sb="6" eb="10">
      <t>カブシキガイシャ</t>
    </rPh>
    <phoneticPr fontId="5"/>
  </si>
  <si>
    <t>B.東邦ガス株式会社</t>
    <rPh sb="2" eb="4">
      <t>トウホウ</t>
    </rPh>
    <rPh sb="6" eb="10">
      <t>カブシキガイシャ</t>
    </rPh>
    <phoneticPr fontId="5"/>
  </si>
  <si>
    <t>C.株式会社日経イベント・プロ</t>
    <phoneticPr fontId="5"/>
  </si>
  <si>
    <t>技術イノベーションの創出・展開に向けた普及啓発業務</t>
    <phoneticPr fontId="5"/>
  </si>
  <si>
    <t>使用済み紙おむつの再資源化技術開発</t>
    <phoneticPr fontId="5"/>
  </si>
  <si>
    <t>CO2低排出型コンクリート製建設資材の製造技術高度化及び実用化実証</t>
    <phoneticPr fontId="5"/>
  </si>
  <si>
    <t>展示会出展に係るブース設計、進行管理、施工、運営補助等</t>
    <rPh sb="0" eb="3">
      <t>テンジカイ</t>
    </rPh>
    <rPh sb="3" eb="5">
      <t>シュッテン</t>
    </rPh>
    <rPh sb="6" eb="7">
      <t>カカ</t>
    </rPh>
    <rPh sb="26" eb="27">
      <t>ナド</t>
    </rPh>
    <phoneticPr fontId="5"/>
  </si>
  <si>
    <t>株式会社クロス</t>
    <phoneticPr fontId="5"/>
  </si>
  <si>
    <t>株式会社ＧＡＮ２</t>
    <phoneticPr fontId="5"/>
  </si>
  <si>
    <t>外注費</t>
    <rPh sb="0" eb="3">
      <t>ガイチュウヒ</t>
    </rPh>
    <phoneticPr fontId="5"/>
  </si>
  <si>
    <t>人件費</t>
    <rPh sb="0" eb="3">
      <t>ジンケンヒ</t>
    </rPh>
    <phoneticPr fontId="5"/>
  </si>
  <si>
    <t>通信運搬費</t>
    <rPh sb="0" eb="5">
      <t>ツウシンウンパンヒ</t>
    </rPh>
    <phoneticPr fontId="5"/>
  </si>
  <si>
    <t>その他</t>
    <rPh sb="2" eb="3">
      <t>ホカ</t>
    </rPh>
    <phoneticPr fontId="5"/>
  </si>
  <si>
    <t>一般管理費、税等</t>
    <rPh sb="0" eb="2">
      <t>イッパン</t>
    </rPh>
    <rPh sb="2" eb="5">
      <t>カンリヒ</t>
    </rPh>
    <rPh sb="6" eb="7">
      <t>ゼイ</t>
    </rPh>
    <rPh sb="7" eb="8">
      <t>ナド</t>
    </rPh>
    <phoneticPr fontId="5"/>
  </si>
  <si>
    <t>業務費</t>
    <rPh sb="0" eb="3">
      <t>ギョウムヒ</t>
    </rPh>
    <phoneticPr fontId="5"/>
  </si>
  <si>
    <t>展示会出展に係るブース設計、運営補助等</t>
    <phoneticPr fontId="5"/>
  </si>
  <si>
    <t>展示品運搬費</t>
    <rPh sb="0" eb="3">
      <t>テンジヒン</t>
    </rPh>
    <rPh sb="3" eb="6">
      <t>ウンパンヒ</t>
    </rPh>
    <phoneticPr fontId="5"/>
  </si>
  <si>
    <t>展示会出展費等</t>
    <rPh sb="0" eb="3">
      <t>テンジカイ</t>
    </rPh>
    <rPh sb="3" eb="6">
      <t>シュッテンヒ</t>
    </rPh>
    <rPh sb="6" eb="7">
      <t>ナド</t>
    </rPh>
    <phoneticPr fontId="5"/>
  </si>
  <si>
    <t>展示会出展に係る企画、デザイン補助等</t>
    <rPh sb="0" eb="3">
      <t>テンジカイ</t>
    </rPh>
    <rPh sb="3" eb="5">
      <t>シュッテン</t>
    </rPh>
    <rPh sb="6" eb="7">
      <t>カカ</t>
    </rPh>
    <rPh sb="8" eb="10">
      <t>キカク</t>
    </rPh>
    <rPh sb="15" eb="17">
      <t>ホジョ</t>
    </rPh>
    <rPh sb="17" eb="18">
      <t>ナド</t>
    </rPh>
    <phoneticPr fontId="5"/>
  </si>
  <si>
    <t>出展に係る企画、設営、当日対応等</t>
    <rPh sb="0" eb="2">
      <t>シュッテン</t>
    </rPh>
    <rPh sb="3" eb="4">
      <t>カカ</t>
    </rPh>
    <rPh sb="5" eb="7">
      <t>キカク</t>
    </rPh>
    <rPh sb="8" eb="10">
      <t>セツエイ</t>
    </rPh>
    <rPh sb="11" eb="13">
      <t>トウジツ</t>
    </rPh>
    <rPh sb="13" eb="15">
      <t>タイオウ</t>
    </rPh>
    <rPh sb="15" eb="16">
      <t>ナド</t>
    </rPh>
    <phoneticPr fontId="5"/>
  </si>
  <si>
    <t>F. 株式会社ＧＡＮ２</t>
    <phoneticPr fontId="5"/>
  </si>
  <si>
    <t>消耗品費</t>
    <rPh sb="0" eb="3">
      <t>ショウモウヒン</t>
    </rPh>
    <rPh sb="3" eb="4">
      <t>ヒ</t>
    </rPh>
    <phoneticPr fontId="5"/>
  </si>
  <si>
    <t>配電盤、変圧器、制御盤等</t>
    <rPh sb="0" eb="3">
      <t>ハイデンバン</t>
    </rPh>
    <rPh sb="4" eb="7">
      <t>ヘンアツキ</t>
    </rPh>
    <rPh sb="8" eb="11">
      <t>セイギョバン</t>
    </rPh>
    <rPh sb="11" eb="12">
      <t>ナド</t>
    </rPh>
    <phoneticPr fontId="5"/>
  </si>
  <si>
    <t>設計製図補助、技術指導料等</t>
    <rPh sb="0" eb="2">
      <t>セッケイ</t>
    </rPh>
    <rPh sb="2" eb="4">
      <t>セイズ</t>
    </rPh>
    <rPh sb="4" eb="6">
      <t>ホジョ</t>
    </rPh>
    <rPh sb="7" eb="9">
      <t>ギジュツ</t>
    </rPh>
    <rPh sb="9" eb="12">
      <t>シドウリョウ</t>
    </rPh>
    <rPh sb="12" eb="13">
      <t>ナド</t>
    </rPh>
    <phoneticPr fontId="5"/>
  </si>
  <si>
    <t>開発に要する人件費</t>
    <rPh sb="0" eb="2">
      <t>カイハツ</t>
    </rPh>
    <rPh sb="3" eb="4">
      <t>ヨウ</t>
    </rPh>
    <rPh sb="6" eb="9">
      <t>ジンケンヒ</t>
    </rPh>
    <phoneticPr fontId="5"/>
  </si>
  <si>
    <t>工事費</t>
    <phoneticPr fontId="5"/>
  </si>
  <si>
    <t>設備費</t>
    <rPh sb="0" eb="3">
      <t>セツビヒ</t>
    </rPh>
    <phoneticPr fontId="5"/>
  </si>
  <si>
    <t>タービン発電機、熱交換器等</t>
    <rPh sb="4" eb="7">
      <t>ハツデンキ</t>
    </rPh>
    <rPh sb="8" eb="9">
      <t>ネツ</t>
    </rPh>
    <rPh sb="9" eb="12">
      <t>コウカンキ</t>
    </rPh>
    <rPh sb="12" eb="13">
      <t>ナド</t>
    </rPh>
    <phoneticPr fontId="5"/>
  </si>
  <si>
    <t>配管工事、電気工事、土木工事等</t>
    <rPh sb="0" eb="2">
      <t>ハイカン</t>
    </rPh>
    <rPh sb="2" eb="4">
      <t>コウジ</t>
    </rPh>
    <rPh sb="5" eb="7">
      <t>デンキ</t>
    </rPh>
    <rPh sb="7" eb="9">
      <t>コウジ</t>
    </rPh>
    <rPh sb="10" eb="12">
      <t>ドボク</t>
    </rPh>
    <rPh sb="12" eb="14">
      <t>コウジ</t>
    </rPh>
    <rPh sb="14" eb="15">
      <t>ナド</t>
    </rPh>
    <phoneticPr fontId="5"/>
  </si>
  <si>
    <t>D.ジヤトコ株式会社</t>
    <rPh sb="6" eb="10">
      <t>カブシキガイシャ</t>
    </rPh>
    <phoneticPr fontId="5"/>
  </si>
  <si>
    <t>自動車部品の風力発電機への転用に係る開発・実証等</t>
    <rPh sb="0" eb="3">
      <t>ジドウシャ</t>
    </rPh>
    <rPh sb="3" eb="5">
      <t>ブヒン</t>
    </rPh>
    <rPh sb="6" eb="8">
      <t>フウリョク</t>
    </rPh>
    <rPh sb="8" eb="11">
      <t>ハツデンキ</t>
    </rPh>
    <rPh sb="13" eb="15">
      <t>テンヨウ</t>
    </rPh>
    <rPh sb="16" eb="17">
      <t>カカ</t>
    </rPh>
    <rPh sb="18" eb="20">
      <t>カイハツ</t>
    </rPh>
    <rPh sb="21" eb="23">
      <t>ジッショウ</t>
    </rPh>
    <rPh sb="23" eb="24">
      <t>トウ</t>
    </rPh>
    <phoneticPr fontId="5"/>
  </si>
  <si>
    <t>ジヤトコ株式会社</t>
    <phoneticPr fontId="5"/>
  </si>
  <si>
    <t>自動車部品の風力発電機への転用に係る開発・実証等</t>
    <phoneticPr fontId="5"/>
  </si>
  <si>
    <t>エネサイクル株式会社</t>
    <phoneticPr fontId="5"/>
  </si>
  <si>
    <t>バイオマスガス化システムの技術開発</t>
    <phoneticPr fontId="5"/>
  </si>
  <si>
    <t>リコージャパン株式会社</t>
    <phoneticPr fontId="5"/>
  </si>
  <si>
    <t>AIを用いたメンテナンス支援ツールの開発</t>
    <rPh sb="3" eb="4">
      <t>モチ</t>
    </rPh>
    <rPh sb="12" eb="14">
      <t>シエン</t>
    </rPh>
    <rPh sb="18" eb="20">
      <t>カイハツ</t>
    </rPh>
    <phoneticPr fontId="5"/>
  </si>
  <si>
    <t>大日機械工業株式会社</t>
    <phoneticPr fontId="5"/>
  </si>
  <si>
    <t>水素製造システムの技術開発</t>
    <phoneticPr fontId="5"/>
  </si>
  <si>
    <t>吸気配管の最適化、副室燃焼技術の開発及びアンモニアと窒素酸化物の浄化制御技術の開発</t>
    <rPh sb="18" eb="19">
      <t>オヨ</t>
    </rPh>
    <phoneticPr fontId="5"/>
  </si>
  <si>
    <t>ニチコン株式会社</t>
    <phoneticPr fontId="5"/>
  </si>
  <si>
    <t>新トライブリッド蓄電システムの技術開発</t>
    <phoneticPr fontId="5"/>
  </si>
  <si>
    <t>株式会社ダイキアクシス・サステイナブル・パワー</t>
    <phoneticPr fontId="5"/>
  </si>
  <si>
    <t>株式会社東芝</t>
    <phoneticPr fontId="5"/>
  </si>
  <si>
    <t>風力発電機の翼の生産</t>
    <rPh sb="0" eb="2">
      <t>フウリョク</t>
    </rPh>
    <rPh sb="2" eb="5">
      <t>ハツデンキ</t>
    </rPh>
    <rPh sb="6" eb="7">
      <t>ツバサ</t>
    </rPh>
    <rPh sb="8" eb="10">
      <t>セイサン</t>
    </rPh>
    <phoneticPr fontId="5"/>
  </si>
  <si>
    <t>株式会社アサノ大成基礎エンジニアリング</t>
    <phoneticPr fontId="5"/>
  </si>
  <si>
    <t>EYストラテジー・アンド・コンサルティング株式会社</t>
    <phoneticPr fontId="5"/>
  </si>
  <si>
    <t>設備建設用地及び周辺の整備</t>
    <phoneticPr fontId="5"/>
  </si>
  <si>
    <t>インバータの製作及び動作評価</t>
    <rPh sb="6" eb="8">
      <t>セイサク</t>
    </rPh>
    <rPh sb="8" eb="9">
      <t>オヨ</t>
    </rPh>
    <rPh sb="10" eb="12">
      <t>ドウサ</t>
    </rPh>
    <rPh sb="12" eb="14">
      <t>ヒョウカ</t>
    </rPh>
    <phoneticPr fontId="5"/>
  </si>
  <si>
    <t>事業計画策定に向けた調査</t>
    <rPh sb="0" eb="2">
      <t>ジギョウ</t>
    </rPh>
    <rPh sb="2" eb="4">
      <t>ケイカク</t>
    </rPh>
    <rPh sb="4" eb="6">
      <t>サクテイ</t>
    </rPh>
    <rPh sb="7" eb="8">
      <t>ム</t>
    </rPh>
    <rPh sb="10" eb="12">
      <t>チョウサ</t>
    </rPh>
    <phoneticPr fontId="5"/>
  </si>
  <si>
    <t>E.三菱ＨＣキャピタル株式会社</t>
    <phoneticPr fontId="5"/>
  </si>
  <si>
    <t>地中熱空調システムの開発</t>
    <rPh sb="10" eb="12">
      <t>カイハツ</t>
    </rPh>
    <phoneticPr fontId="5"/>
  </si>
  <si>
    <t>地中熱空調システムの開発</t>
    <phoneticPr fontId="5"/>
  </si>
  <si>
    <t>全体制御システム等のソフトウェア構築</t>
    <phoneticPr fontId="5"/>
  </si>
  <si>
    <t>重水併産型水電解システム用自動運転基盤技術の開発</t>
    <phoneticPr fontId="5"/>
  </si>
  <si>
    <t>株式会社X-Scientia</t>
    <phoneticPr fontId="5"/>
  </si>
  <si>
    <t>蓄電池システムの開発</t>
    <rPh sb="0" eb="3">
      <t>チクデンチ</t>
    </rPh>
    <rPh sb="8" eb="10">
      <t>カイハツ</t>
    </rPh>
    <phoneticPr fontId="5"/>
  </si>
  <si>
    <t>東芝ITコントロールシステム株式会社</t>
    <rPh sb="0" eb="2">
      <t>トウシバ</t>
    </rPh>
    <rPh sb="14" eb="18">
      <t>カブシキガイシャ</t>
    </rPh>
    <phoneticPr fontId="5"/>
  </si>
  <si>
    <t>2030年度までの温室効果ガス46%削減及び2050年カーボンニュートラルの実現に向け、現段階から地球温暖化対策を強化し、脱炭素社会を実現するためには、あらゆる分野において更なるCO2排出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20" eb="21">
      <t>オヨ</t>
    </rPh>
    <phoneticPr fontId="5"/>
  </si>
  <si>
    <t>2030年度までの温室効果ガス46%削減及び2050年までのカーボンニュートラル達成に向け、更なるCO2排出削減が可能な技術の開発、早期の社会実装は必要不可欠であり、社会のニーズがある。</t>
    <rPh sb="20" eb="21">
      <t>オヨ</t>
    </rPh>
    <phoneticPr fontId="5"/>
  </si>
  <si>
    <t>-</t>
    <phoneticPr fontId="5"/>
  </si>
  <si>
    <t>室長　松﨑　裕司</t>
    <phoneticPr fontId="5"/>
  </si>
  <si>
    <t>大阪瓦斯株式会社</t>
    <phoneticPr fontId="5"/>
  </si>
  <si>
    <t>東邦瓦斯株式会社</t>
    <phoneticPr fontId="5"/>
  </si>
  <si>
    <t>株式会社シーエスデー研究所</t>
    <phoneticPr fontId="5"/>
  </si>
  <si>
    <t>パナソニック株式会社</t>
    <phoneticPr fontId="5"/>
  </si>
  <si>
    <t>本事業の実施によって開発された技術が一定の需要を生み出すことで、全体として300,826万t-CO2程度の波及効果を想定している。</t>
    <rPh sb="32" eb="34">
      <t>ゼンタイ</t>
    </rPh>
    <phoneticPr fontId="5"/>
  </si>
  <si>
    <t>アウト/カムについての評価が困難である。令和元年度までに終了した課題の7割が実用化フェーズにあるとされるが，その実例，又は証拠が示されていないのではないか。加えて，実用化フェーズに至っているとの評価ができるならば，どのような手法をもって実用化を図るのかも示されるべきではないか。</t>
    <phoneticPr fontId="5"/>
  </si>
  <si>
    <t>外部有識者の所見を踏まえ、アウトカムの評価について、分かりやすくなるよう記載の工夫を検討すること。</t>
    <phoneticPr fontId="5"/>
  </si>
  <si>
    <t>令和元年度までに終了した課題に対するフォローアップ調査によると７割程度が実用化フェーズにあることから、事業目的に資する成果が得られている。</t>
    <rPh sb="0" eb="2">
      <t>レイワ</t>
    </rPh>
    <rPh sb="2" eb="5">
      <t>ガンネンド</t>
    </rPh>
    <rPh sb="8" eb="10">
      <t>シュウリョウ</t>
    </rPh>
    <rPh sb="12" eb="14">
      <t>カダイ</t>
    </rPh>
    <rPh sb="15" eb="16">
      <t>タイ</t>
    </rPh>
    <rPh sb="25" eb="27">
      <t>チョウサ</t>
    </rPh>
    <rPh sb="32" eb="33">
      <t>ワリ</t>
    </rPh>
    <rPh sb="33" eb="35">
      <t>テイド</t>
    </rPh>
    <rPh sb="36" eb="39">
      <t>ジツヨウカ</t>
    </rPh>
    <rPh sb="51" eb="53">
      <t>ジギョウ</t>
    </rPh>
    <rPh sb="53" eb="55">
      <t>モクテキ</t>
    </rPh>
    <rPh sb="56" eb="57">
      <t>シ</t>
    </rPh>
    <rPh sb="59" eb="61">
      <t>セイカ</t>
    </rPh>
    <rPh sb="62" eb="63">
      <t>エ</t>
    </rPh>
    <phoneticPr fontId="5"/>
  </si>
  <si>
    <t>所見を踏まえて、実用化フェーズであることの確認はフォローアップ調査によるものであることを追記しました。また、終了課題に対しては、外部有識者による事後評価等を通じて実用化に向けた助言等をすることとしています。</t>
    <rPh sb="0" eb="2">
      <t>ショケン</t>
    </rPh>
    <rPh sb="3" eb="4">
      <t>フ</t>
    </rPh>
    <rPh sb="8" eb="11">
      <t>ジツヨウカ</t>
    </rPh>
    <rPh sb="21" eb="23">
      <t>カクニン</t>
    </rPh>
    <rPh sb="31" eb="33">
      <t>チョウサ</t>
    </rPh>
    <rPh sb="44" eb="46">
      <t>ツイキ</t>
    </rPh>
    <rPh sb="54" eb="56">
      <t>シュウリョウ</t>
    </rPh>
    <rPh sb="56" eb="58">
      <t>カダイ</t>
    </rPh>
    <rPh sb="59" eb="60">
      <t>タイ</t>
    </rPh>
    <rPh sb="64" eb="66">
      <t>ガイブ</t>
    </rPh>
    <rPh sb="66" eb="69">
      <t>ユウシキシャ</t>
    </rPh>
    <rPh sb="72" eb="74">
      <t>ジゴ</t>
    </rPh>
    <rPh sb="74" eb="76">
      <t>ヒョウカ</t>
    </rPh>
    <rPh sb="76" eb="77">
      <t>トウ</t>
    </rPh>
    <rPh sb="78" eb="79">
      <t>ツウ</t>
    </rPh>
    <rPh sb="88" eb="90">
      <t>ジョゲン</t>
    </rPh>
    <rPh sb="90" eb="9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</si>
</sst>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151060</xdr:colOff>
      <xdr:row>270</xdr:row>
      <xdr:rowOff>225818</xdr:rowOff>
    </xdr:from>
    <xdr:to>
      <xdr:col>34</xdr:col>
      <xdr:colOff>19493</xdr:colOff>
      <xdr:row>272</xdr:row>
      <xdr:rowOff>161600</xdr:rowOff>
    </xdr:to>
    <xdr:sp macro="" textlink="">
      <xdr:nvSpPr>
        <xdr:cNvPr id="2" name="正方形/長方形 1">
          <a:extLst>
            <a:ext uri="{FF2B5EF4-FFF2-40B4-BE49-F238E27FC236}">
              <a16:creationId xmlns:a16="http://schemas.microsoft.com/office/drawing/2014/main" id="{59ED271E-D937-460C-8F1F-718706FA929E}"/>
            </a:ext>
          </a:extLst>
        </xdr:cNvPr>
        <xdr:cNvSpPr/>
      </xdr:nvSpPr>
      <xdr:spPr>
        <a:xfrm>
          <a:off x="4042703" y="44040818"/>
          <a:ext cx="1991147" cy="6705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5,149</a:t>
          </a:r>
          <a:r>
            <a:rPr kumimoji="1" lang="ja-JP" altLang="en-US" sz="1100">
              <a:solidFill>
                <a:sysClr val="windowText" lastClr="000000"/>
              </a:solidFill>
              <a:latin typeface="+mj-ea"/>
              <a:ea typeface="+mj-ea"/>
            </a:rPr>
            <a:t>百万円</a:t>
          </a:r>
        </a:p>
      </xdr:txBody>
    </xdr:sp>
    <xdr:clientData/>
  </xdr:twoCellAnchor>
  <xdr:twoCellAnchor>
    <xdr:from>
      <xdr:col>20</xdr:col>
      <xdr:colOff>134992</xdr:colOff>
      <xdr:row>272</xdr:row>
      <xdr:rowOff>238829</xdr:rowOff>
    </xdr:from>
    <xdr:to>
      <xdr:col>35</xdr:col>
      <xdr:colOff>170392</xdr:colOff>
      <xdr:row>278</xdr:row>
      <xdr:rowOff>163619</xdr:rowOff>
    </xdr:to>
    <xdr:sp macro="" textlink="">
      <xdr:nvSpPr>
        <xdr:cNvPr id="3" name="大かっこ 2">
          <a:extLst>
            <a:ext uri="{FF2B5EF4-FFF2-40B4-BE49-F238E27FC236}">
              <a16:creationId xmlns:a16="http://schemas.microsoft.com/office/drawing/2014/main" id="{9AAE1A71-7EF9-4406-87BA-175FE6EB43BC}"/>
            </a:ext>
          </a:extLst>
        </xdr:cNvPr>
        <xdr:cNvSpPr/>
      </xdr:nvSpPr>
      <xdr:spPr>
        <a:xfrm>
          <a:off x="3733325" y="44847579"/>
          <a:ext cx="2734150" cy="2062623"/>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○高効率エネルギー利活用に向けた次世代型廃棄物処理システムの開発</a:t>
          </a:r>
          <a:endParaRPr kumimoji="1" lang="en-US" altLang="ja-JP" sz="1100">
            <a:solidFill>
              <a:sysClr val="windowText" lastClr="0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○低圧風力発電機に関する技術開発・実証</a:t>
          </a:r>
          <a:endParaRPr lang="ja-JP" altLang="ja-JP">
            <a:effectLst/>
          </a:endParaRPr>
        </a:p>
      </xdr:txBody>
    </xdr:sp>
    <xdr:clientData/>
  </xdr:twoCellAnchor>
  <xdr:twoCellAnchor>
    <xdr:from>
      <xdr:col>8</xdr:col>
      <xdr:colOff>19050</xdr:colOff>
      <xdr:row>282</xdr:row>
      <xdr:rowOff>106889</xdr:rowOff>
    </xdr:from>
    <xdr:to>
      <xdr:col>20</xdr:col>
      <xdr:colOff>21750</xdr:colOff>
      <xdr:row>283</xdr:row>
      <xdr:rowOff>126273</xdr:rowOff>
    </xdr:to>
    <xdr:sp macro="" textlink="">
      <xdr:nvSpPr>
        <xdr:cNvPr id="4" name="フレーム 3">
          <a:extLst>
            <a:ext uri="{FF2B5EF4-FFF2-40B4-BE49-F238E27FC236}">
              <a16:creationId xmlns:a16="http://schemas.microsoft.com/office/drawing/2014/main" id="{41198A3F-7489-4792-8A4C-F604110D0E8A}"/>
            </a:ext>
          </a:extLst>
        </xdr:cNvPr>
        <xdr:cNvSpPr/>
      </xdr:nvSpPr>
      <xdr:spPr bwMode="auto">
        <a:xfrm>
          <a:off x="1434193" y="48289782"/>
          <a:ext cx="2125414" cy="38677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8</xdr:col>
      <xdr:colOff>16035</xdr:colOff>
      <xdr:row>283</xdr:row>
      <xdr:rowOff>185850</xdr:rowOff>
    </xdr:from>
    <xdr:to>
      <xdr:col>20</xdr:col>
      <xdr:colOff>17940</xdr:colOff>
      <xdr:row>285</xdr:row>
      <xdr:rowOff>386329</xdr:rowOff>
    </xdr:to>
    <xdr:sp macro="" textlink="">
      <xdr:nvSpPr>
        <xdr:cNvPr id="5" name="正方形/長方形 4">
          <a:extLst>
            <a:ext uri="{FF2B5EF4-FFF2-40B4-BE49-F238E27FC236}">
              <a16:creationId xmlns:a16="http://schemas.microsoft.com/office/drawing/2014/main" id="{3B627BE5-A0D8-4476-BD84-6E7F8D871A17}"/>
            </a:ext>
          </a:extLst>
        </xdr:cNvPr>
        <xdr:cNvSpPr/>
      </xdr:nvSpPr>
      <xdr:spPr bwMode="auto">
        <a:xfrm>
          <a:off x="1431178" y="48736136"/>
          <a:ext cx="2124619" cy="935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28</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4,841</a:t>
          </a:r>
          <a:r>
            <a:rPr kumimoji="1" lang="ja-JP" altLang="en-US" sz="1100">
              <a:solidFill>
                <a:sysClr val="windowText" lastClr="000000"/>
              </a:solidFill>
              <a:latin typeface="+mj-ea"/>
              <a:ea typeface="+mj-ea"/>
            </a:rPr>
            <a:t>百万円</a:t>
          </a:r>
        </a:p>
      </xdr:txBody>
    </xdr:sp>
    <xdr:clientData/>
  </xdr:twoCellAnchor>
  <xdr:twoCellAnchor>
    <xdr:from>
      <xdr:col>22</xdr:col>
      <xdr:colOff>171936</xdr:colOff>
      <xdr:row>282</xdr:row>
      <xdr:rowOff>102762</xdr:rowOff>
    </xdr:from>
    <xdr:to>
      <xdr:col>34</xdr:col>
      <xdr:colOff>18469</xdr:colOff>
      <xdr:row>283</xdr:row>
      <xdr:rowOff>106509</xdr:rowOff>
    </xdr:to>
    <xdr:sp macro="" textlink="">
      <xdr:nvSpPr>
        <xdr:cNvPr id="6" name="フレーム 5">
          <a:extLst>
            <a:ext uri="{FF2B5EF4-FFF2-40B4-BE49-F238E27FC236}">
              <a16:creationId xmlns:a16="http://schemas.microsoft.com/office/drawing/2014/main" id="{6F31A5E2-8100-42EF-9694-7EFB89730EEE}"/>
            </a:ext>
          </a:extLst>
        </xdr:cNvPr>
        <xdr:cNvSpPr/>
      </xdr:nvSpPr>
      <xdr:spPr bwMode="auto">
        <a:xfrm>
          <a:off x="4063579" y="48285655"/>
          <a:ext cx="1969247" cy="37114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22</xdr:col>
      <xdr:colOff>171094</xdr:colOff>
      <xdr:row>283</xdr:row>
      <xdr:rowOff>221489</xdr:rowOff>
    </xdr:from>
    <xdr:to>
      <xdr:col>34</xdr:col>
      <xdr:colOff>18469</xdr:colOff>
      <xdr:row>285</xdr:row>
      <xdr:rowOff>376162</xdr:rowOff>
    </xdr:to>
    <xdr:sp macro="" textlink="">
      <xdr:nvSpPr>
        <xdr:cNvPr id="7" name="正方形/長方形 6">
          <a:extLst>
            <a:ext uri="{FF2B5EF4-FFF2-40B4-BE49-F238E27FC236}">
              <a16:creationId xmlns:a16="http://schemas.microsoft.com/office/drawing/2014/main" id="{6A4D8CD0-38A3-4475-BA2C-6B9E68F4E3B2}"/>
            </a:ext>
          </a:extLst>
        </xdr:cNvPr>
        <xdr:cNvSpPr/>
      </xdr:nvSpPr>
      <xdr:spPr bwMode="auto">
        <a:xfrm>
          <a:off x="4062737" y="48771775"/>
          <a:ext cx="1970089" cy="88945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lang="ja-JP" altLang="en-US" sz="1100" b="0" i="0" u="none" strike="noStrike">
              <a:solidFill>
                <a:sysClr val="windowText" lastClr="000000"/>
              </a:solidFill>
              <a:latin typeface="+mn-ea"/>
              <a:ea typeface="+mn-ea"/>
              <a:cs typeface="+mn-cs"/>
            </a:rPr>
            <a:t>（９社）</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277</a:t>
          </a:r>
          <a:r>
            <a:rPr kumimoji="1" lang="ja-JP" altLang="en-US" sz="1100">
              <a:solidFill>
                <a:sysClr val="windowText" lastClr="000000"/>
              </a:solidFill>
              <a:latin typeface="+mn-ea"/>
              <a:ea typeface="+mn-ea"/>
            </a:rPr>
            <a:t>百万円</a:t>
          </a:r>
        </a:p>
      </xdr:txBody>
    </xdr:sp>
    <xdr:clientData/>
  </xdr:twoCellAnchor>
  <xdr:twoCellAnchor>
    <xdr:from>
      <xdr:col>13</xdr:col>
      <xdr:colOff>58628</xdr:colOff>
      <xdr:row>281</xdr:row>
      <xdr:rowOff>27338</xdr:rowOff>
    </xdr:from>
    <xdr:to>
      <xdr:col>13</xdr:col>
      <xdr:colOff>58628</xdr:colOff>
      <xdr:row>282</xdr:row>
      <xdr:rowOff>60020</xdr:rowOff>
    </xdr:to>
    <xdr:cxnSp macro="">
      <xdr:nvCxnSpPr>
        <xdr:cNvPr id="8" name="直線矢印コネクタ 7">
          <a:extLst>
            <a:ext uri="{FF2B5EF4-FFF2-40B4-BE49-F238E27FC236}">
              <a16:creationId xmlns:a16="http://schemas.microsoft.com/office/drawing/2014/main" id="{517F4C8F-9B3A-4C68-B3B8-9AB304C1A3FC}"/>
            </a:ext>
          </a:extLst>
        </xdr:cNvPr>
        <xdr:cNvCxnSpPr/>
      </xdr:nvCxnSpPr>
      <xdr:spPr bwMode="auto">
        <a:xfrm flipH="1">
          <a:off x="2358235" y="47856445"/>
          <a:ext cx="0" cy="386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55263</xdr:colOff>
      <xdr:row>281</xdr:row>
      <xdr:rowOff>27163</xdr:rowOff>
    </xdr:from>
    <xdr:to>
      <xdr:col>44</xdr:col>
      <xdr:colOff>55263</xdr:colOff>
      <xdr:row>282</xdr:row>
      <xdr:rowOff>68474</xdr:rowOff>
    </xdr:to>
    <xdr:cxnSp macro="">
      <xdr:nvCxnSpPr>
        <xdr:cNvPr id="9" name="直線矢印コネクタ 8">
          <a:extLst>
            <a:ext uri="{FF2B5EF4-FFF2-40B4-BE49-F238E27FC236}">
              <a16:creationId xmlns:a16="http://schemas.microsoft.com/office/drawing/2014/main" id="{79AF7DC3-190F-4A56-A7FE-FDE3514C0AB6}"/>
            </a:ext>
          </a:extLst>
        </xdr:cNvPr>
        <xdr:cNvCxnSpPr/>
      </xdr:nvCxnSpPr>
      <xdr:spPr bwMode="auto">
        <a:xfrm rot="5400000">
          <a:off x="7641000" y="48053819"/>
          <a:ext cx="3950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57680</xdr:colOff>
      <xdr:row>281</xdr:row>
      <xdr:rowOff>40889</xdr:rowOff>
    </xdr:from>
    <xdr:to>
      <xdr:col>44</xdr:col>
      <xdr:colOff>57945</xdr:colOff>
      <xdr:row>281</xdr:row>
      <xdr:rowOff>40889</xdr:rowOff>
    </xdr:to>
    <xdr:cxnSp macro="">
      <xdr:nvCxnSpPr>
        <xdr:cNvPr id="10" name="直線コネクタ 9">
          <a:extLst>
            <a:ext uri="{FF2B5EF4-FFF2-40B4-BE49-F238E27FC236}">
              <a16:creationId xmlns:a16="http://schemas.microsoft.com/office/drawing/2014/main" id="{FEBE57F7-6CA3-4038-8FF8-93DA74CE8476}"/>
            </a:ext>
          </a:extLst>
        </xdr:cNvPr>
        <xdr:cNvCxnSpPr/>
      </xdr:nvCxnSpPr>
      <xdr:spPr bwMode="auto">
        <a:xfrm>
          <a:off x="2357287" y="47869996"/>
          <a:ext cx="5483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55193</xdr:colOff>
      <xdr:row>278</xdr:row>
      <xdr:rowOff>180414</xdr:rowOff>
    </xdr:from>
    <xdr:to>
      <xdr:col>28</xdr:col>
      <xdr:colOff>55193</xdr:colOff>
      <xdr:row>282</xdr:row>
      <xdr:rowOff>66176</xdr:rowOff>
    </xdr:to>
    <xdr:cxnSp macro="">
      <xdr:nvCxnSpPr>
        <xdr:cNvPr id="11" name="直線矢印コネクタ 10">
          <a:extLst>
            <a:ext uri="{FF2B5EF4-FFF2-40B4-BE49-F238E27FC236}">
              <a16:creationId xmlns:a16="http://schemas.microsoft.com/office/drawing/2014/main" id="{3E656D7A-FAD4-4499-97E9-9310D9CC11CF}"/>
            </a:ext>
          </a:extLst>
        </xdr:cNvPr>
        <xdr:cNvCxnSpPr/>
      </xdr:nvCxnSpPr>
      <xdr:spPr bwMode="auto">
        <a:xfrm>
          <a:off x="5008193" y="46907343"/>
          <a:ext cx="0" cy="1341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60169</xdr:colOff>
      <xdr:row>282</xdr:row>
      <xdr:rowOff>108158</xdr:rowOff>
    </xdr:from>
    <xdr:to>
      <xdr:col>48</xdr:col>
      <xdr:colOff>133480</xdr:colOff>
      <xdr:row>283</xdr:row>
      <xdr:rowOff>107134</xdr:rowOff>
    </xdr:to>
    <xdr:sp macro="" textlink="">
      <xdr:nvSpPr>
        <xdr:cNvPr id="12" name="フレーム 11">
          <a:extLst>
            <a:ext uri="{FF2B5EF4-FFF2-40B4-BE49-F238E27FC236}">
              <a16:creationId xmlns:a16="http://schemas.microsoft.com/office/drawing/2014/main" id="{D85489F5-7890-479E-95F4-A33BBE85B1EF}"/>
            </a:ext>
          </a:extLst>
        </xdr:cNvPr>
        <xdr:cNvSpPr/>
      </xdr:nvSpPr>
      <xdr:spPr bwMode="auto">
        <a:xfrm>
          <a:off x="6782098" y="48291051"/>
          <a:ext cx="1842239" cy="366369"/>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随意契約（企画競争）・委託</a:t>
          </a:r>
          <a:endParaRPr kumimoji="1" lang="en-US" altLang="ja-JP" sz="900">
            <a:solidFill>
              <a:schemeClr val="tx1"/>
            </a:solidFill>
          </a:endParaRPr>
        </a:p>
      </xdr:txBody>
    </xdr:sp>
    <xdr:clientData/>
  </xdr:twoCellAnchor>
  <xdr:twoCellAnchor>
    <xdr:from>
      <xdr:col>38</xdr:col>
      <xdr:colOff>92551</xdr:colOff>
      <xdr:row>283</xdr:row>
      <xdr:rowOff>283640</xdr:rowOff>
    </xdr:from>
    <xdr:to>
      <xdr:col>48</xdr:col>
      <xdr:colOff>136632</xdr:colOff>
      <xdr:row>285</xdr:row>
      <xdr:rowOff>414163</xdr:rowOff>
    </xdr:to>
    <xdr:sp macro="" textlink="">
      <xdr:nvSpPr>
        <xdr:cNvPr id="13" name="正方形/長方形 12">
          <a:extLst>
            <a:ext uri="{FF2B5EF4-FFF2-40B4-BE49-F238E27FC236}">
              <a16:creationId xmlns:a16="http://schemas.microsoft.com/office/drawing/2014/main" id="{1C948605-704B-4A30-A794-7B815EDA2D0A}"/>
            </a:ext>
          </a:extLst>
        </xdr:cNvPr>
        <xdr:cNvSpPr/>
      </xdr:nvSpPr>
      <xdr:spPr bwMode="auto">
        <a:xfrm>
          <a:off x="6814480" y="48833926"/>
          <a:ext cx="1813009" cy="8653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民間企業等（１社）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8</xdr:col>
      <xdr:colOff>18574</xdr:colOff>
      <xdr:row>285</xdr:row>
      <xdr:rowOff>565921</xdr:rowOff>
    </xdr:from>
    <xdr:to>
      <xdr:col>19</xdr:col>
      <xdr:colOff>153882</xdr:colOff>
      <xdr:row>286</xdr:row>
      <xdr:rowOff>348116</xdr:rowOff>
    </xdr:to>
    <xdr:sp macro="" textlink="">
      <xdr:nvSpPr>
        <xdr:cNvPr id="14" name="大かっこ 13">
          <a:extLst>
            <a:ext uri="{FF2B5EF4-FFF2-40B4-BE49-F238E27FC236}">
              <a16:creationId xmlns:a16="http://schemas.microsoft.com/office/drawing/2014/main" id="{619AAE59-D15E-4A3C-9C19-6F9E4FFAAB5A}"/>
            </a:ext>
          </a:extLst>
        </xdr:cNvPr>
        <xdr:cNvSpPr/>
      </xdr:nvSpPr>
      <xdr:spPr>
        <a:xfrm>
          <a:off x="1433717" y="49850992"/>
          <a:ext cx="2081129" cy="44894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38</xdr:col>
      <xdr:colOff>94457</xdr:colOff>
      <xdr:row>285</xdr:row>
      <xdr:rowOff>564015</xdr:rowOff>
    </xdr:from>
    <xdr:to>
      <xdr:col>48</xdr:col>
      <xdr:colOff>155682</xdr:colOff>
      <xdr:row>286</xdr:row>
      <xdr:rowOff>635000</xdr:rowOff>
    </xdr:to>
    <xdr:sp macro="" textlink="">
      <xdr:nvSpPr>
        <xdr:cNvPr id="15" name="大かっこ 14">
          <a:extLst>
            <a:ext uri="{FF2B5EF4-FFF2-40B4-BE49-F238E27FC236}">
              <a16:creationId xmlns:a16="http://schemas.microsoft.com/office/drawing/2014/main" id="{5F2E6FF9-3CC2-4A65-A165-995F51B1ACB5}"/>
            </a:ext>
          </a:extLst>
        </xdr:cNvPr>
        <xdr:cNvSpPr/>
      </xdr:nvSpPr>
      <xdr:spPr>
        <a:xfrm>
          <a:off x="6931290" y="49818848"/>
          <a:ext cx="1860392" cy="7377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○技術イノベーションの創出・展開に向けた普及啓発業務</a:t>
          </a:r>
          <a:endParaRPr lang="ja-JP" altLang="ja-JP">
            <a:effectLst/>
          </a:endParaRPr>
        </a:p>
      </xdr:txBody>
    </xdr:sp>
    <xdr:clientData/>
  </xdr:twoCellAnchor>
  <xdr:twoCellAnchor>
    <xdr:from>
      <xdr:col>22</xdr:col>
      <xdr:colOff>94669</xdr:colOff>
      <xdr:row>285</xdr:row>
      <xdr:rowOff>565921</xdr:rowOff>
    </xdr:from>
    <xdr:to>
      <xdr:col>34</xdr:col>
      <xdr:colOff>18470</xdr:colOff>
      <xdr:row>286</xdr:row>
      <xdr:rowOff>386216</xdr:rowOff>
    </xdr:to>
    <xdr:sp macro="" textlink="">
      <xdr:nvSpPr>
        <xdr:cNvPr id="16" name="大かっこ 15">
          <a:extLst>
            <a:ext uri="{FF2B5EF4-FFF2-40B4-BE49-F238E27FC236}">
              <a16:creationId xmlns:a16="http://schemas.microsoft.com/office/drawing/2014/main" id="{CBCE8774-0CD2-4753-8094-BDDBECF16B2C}"/>
            </a:ext>
          </a:extLst>
        </xdr:cNvPr>
        <xdr:cNvSpPr/>
      </xdr:nvSpPr>
      <xdr:spPr>
        <a:xfrm>
          <a:off x="3986312" y="49850992"/>
          <a:ext cx="2046515" cy="48704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14</xdr:col>
      <xdr:colOff>10584</xdr:colOff>
      <xdr:row>286</xdr:row>
      <xdr:rowOff>455083</xdr:rowOff>
    </xdr:from>
    <xdr:to>
      <xdr:col>14</xdr:col>
      <xdr:colOff>10584</xdr:colOff>
      <xdr:row>290</xdr:row>
      <xdr:rowOff>14711</xdr:rowOff>
    </xdr:to>
    <xdr:cxnSp macro="">
      <xdr:nvCxnSpPr>
        <xdr:cNvPr id="17" name="直線矢印コネクタ 16">
          <a:extLst>
            <a:ext uri="{FF2B5EF4-FFF2-40B4-BE49-F238E27FC236}">
              <a16:creationId xmlns:a16="http://schemas.microsoft.com/office/drawing/2014/main" id="{2900AB73-0EEF-4224-AE61-B07FE71D822B}"/>
            </a:ext>
          </a:extLst>
        </xdr:cNvPr>
        <xdr:cNvCxnSpPr/>
      </xdr:nvCxnSpPr>
      <xdr:spPr bwMode="auto">
        <a:xfrm>
          <a:off x="2529417" y="50376666"/>
          <a:ext cx="0" cy="7343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172561</xdr:colOff>
      <xdr:row>286</xdr:row>
      <xdr:rowOff>470958</xdr:rowOff>
    </xdr:from>
    <xdr:to>
      <xdr:col>28</xdr:col>
      <xdr:colOff>172561</xdr:colOff>
      <xdr:row>290</xdr:row>
      <xdr:rowOff>52811</xdr:rowOff>
    </xdr:to>
    <xdr:cxnSp macro="">
      <xdr:nvCxnSpPr>
        <xdr:cNvPr id="18" name="直線矢印コネクタ 17">
          <a:extLst>
            <a:ext uri="{FF2B5EF4-FFF2-40B4-BE49-F238E27FC236}">
              <a16:creationId xmlns:a16="http://schemas.microsoft.com/office/drawing/2014/main" id="{E1FA4858-CFD3-40EF-BC32-CACF97CDCFB4}"/>
            </a:ext>
          </a:extLst>
        </xdr:cNvPr>
        <xdr:cNvCxnSpPr/>
      </xdr:nvCxnSpPr>
      <xdr:spPr bwMode="auto">
        <a:xfrm>
          <a:off x="5210228" y="50392541"/>
          <a:ext cx="0" cy="7566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18205</xdr:colOff>
      <xdr:row>292</xdr:row>
      <xdr:rowOff>147145</xdr:rowOff>
    </xdr:from>
    <xdr:to>
      <xdr:col>19</xdr:col>
      <xdr:colOff>59585</xdr:colOff>
      <xdr:row>296</xdr:row>
      <xdr:rowOff>47685</xdr:rowOff>
    </xdr:to>
    <xdr:sp macro="" textlink="">
      <xdr:nvSpPr>
        <xdr:cNvPr id="19" name="正方形/長方形 18">
          <a:extLst>
            <a:ext uri="{FF2B5EF4-FFF2-40B4-BE49-F238E27FC236}">
              <a16:creationId xmlns:a16="http://schemas.microsoft.com/office/drawing/2014/main" id="{3F5C3D9B-D960-4085-845E-27E902DA552A}"/>
            </a:ext>
          </a:extLst>
        </xdr:cNvPr>
        <xdr:cNvSpPr/>
      </xdr:nvSpPr>
      <xdr:spPr bwMode="auto">
        <a:xfrm>
          <a:off x="1637455" y="51582145"/>
          <a:ext cx="1840547" cy="5778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D.</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82</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1,734</a:t>
          </a:r>
          <a:r>
            <a:rPr kumimoji="1" lang="ja-JP" altLang="en-US" sz="1100">
              <a:solidFill>
                <a:sysClr val="windowText" lastClr="000000"/>
              </a:solidFill>
              <a:latin typeface="+mj-ea"/>
              <a:ea typeface="+mj-ea"/>
            </a:rPr>
            <a:t>百万円</a:t>
          </a:r>
        </a:p>
      </xdr:txBody>
    </xdr:sp>
    <xdr:clientData/>
  </xdr:twoCellAnchor>
  <xdr:twoCellAnchor>
    <xdr:from>
      <xdr:col>9</xdr:col>
      <xdr:colOff>16300</xdr:colOff>
      <xdr:row>290</xdr:row>
      <xdr:rowOff>133773</xdr:rowOff>
    </xdr:from>
    <xdr:to>
      <xdr:col>19</xdr:col>
      <xdr:colOff>17676</xdr:colOff>
      <xdr:row>292</xdr:row>
      <xdr:rowOff>17514</xdr:rowOff>
    </xdr:to>
    <xdr:sp macro="" textlink="">
      <xdr:nvSpPr>
        <xdr:cNvPr id="20" name="テキスト ボックス 19">
          <a:extLst>
            <a:ext uri="{FF2B5EF4-FFF2-40B4-BE49-F238E27FC236}">
              <a16:creationId xmlns:a16="http://schemas.microsoft.com/office/drawing/2014/main" id="{C9613BF9-8091-4621-99CC-8F9EEF483F0F}"/>
            </a:ext>
          </a:extLst>
        </xdr:cNvPr>
        <xdr:cNvSpPr txBox="1"/>
      </xdr:nvSpPr>
      <xdr:spPr bwMode="auto">
        <a:xfrm>
          <a:off x="1635550" y="51230106"/>
          <a:ext cx="1800543" cy="222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24</xdr:col>
      <xdr:colOff>4498</xdr:colOff>
      <xdr:row>292</xdr:row>
      <xdr:rowOff>150533</xdr:rowOff>
    </xdr:from>
    <xdr:to>
      <xdr:col>34</xdr:col>
      <xdr:colOff>49688</xdr:colOff>
      <xdr:row>296</xdr:row>
      <xdr:rowOff>18688</xdr:rowOff>
    </xdr:to>
    <xdr:sp macro="" textlink="">
      <xdr:nvSpPr>
        <xdr:cNvPr id="21" name="正方形/長方形 20">
          <a:extLst>
            <a:ext uri="{FF2B5EF4-FFF2-40B4-BE49-F238E27FC236}">
              <a16:creationId xmlns:a16="http://schemas.microsoft.com/office/drawing/2014/main" id="{93837303-EAFD-434B-9271-89014FC6E267}"/>
            </a:ext>
          </a:extLst>
        </xdr:cNvPr>
        <xdr:cNvSpPr/>
      </xdr:nvSpPr>
      <xdr:spPr bwMode="auto">
        <a:xfrm>
          <a:off x="4322498" y="51585533"/>
          <a:ext cx="1844357" cy="5454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E.</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（４</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70</a:t>
          </a:r>
          <a:r>
            <a:rPr kumimoji="1" lang="ja-JP" altLang="en-US" sz="1100">
              <a:solidFill>
                <a:sysClr val="windowText" lastClr="000000"/>
              </a:solidFill>
              <a:latin typeface="+mj-ea"/>
              <a:ea typeface="+mj-ea"/>
            </a:rPr>
            <a:t>百万円</a:t>
          </a:r>
        </a:p>
      </xdr:txBody>
    </xdr:sp>
    <xdr:clientData/>
  </xdr:twoCellAnchor>
  <xdr:twoCellAnchor>
    <xdr:from>
      <xdr:col>23</xdr:col>
      <xdr:colOff>174890</xdr:colOff>
      <xdr:row>290</xdr:row>
      <xdr:rowOff>130969</xdr:rowOff>
    </xdr:from>
    <xdr:to>
      <xdr:col>33</xdr:col>
      <xdr:colOff>174996</xdr:colOff>
      <xdr:row>292</xdr:row>
      <xdr:rowOff>42333</xdr:rowOff>
    </xdr:to>
    <xdr:sp macro="" textlink="">
      <xdr:nvSpPr>
        <xdr:cNvPr id="22" name="テキスト ボックス 21">
          <a:extLst>
            <a:ext uri="{FF2B5EF4-FFF2-40B4-BE49-F238E27FC236}">
              <a16:creationId xmlns:a16="http://schemas.microsoft.com/office/drawing/2014/main" id="{8982488F-6D20-4B8D-A470-3DE5EC3F72C3}"/>
            </a:ext>
          </a:extLst>
        </xdr:cNvPr>
        <xdr:cNvSpPr txBox="1"/>
      </xdr:nvSpPr>
      <xdr:spPr bwMode="auto">
        <a:xfrm>
          <a:off x="4312973" y="51227302"/>
          <a:ext cx="1799273" cy="250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9</xdr:col>
      <xdr:colOff>10584</xdr:colOff>
      <xdr:row>296</xdr:row>
      <xdr:rowOff>152399</xdr:rowOff>
    </xdr:from>
    <xdr:to>
      <xdr:col>19</xdr:col>
      <xdr:colOff>107369</xdr:colOff>
      <xdr:row>300</xdr:row>
      <xdr:rowOff>12910</xdr:rowOff>
    </xdr:to>
    <xdr:sp macro="" textlink="">
      <xdr:nvSpPr>
        <xdr:cNvPr id="23" name="大かっこ 22">
          <a:extLst>
            <a:ext uri="{FF2B5EF4-FFF2-40B4-BE49-F238E27FC236}">
              <a16:creationId xmlns:a16="http://schemas.microsoft.com/office/drawing/2014/main" id="{266B4EE5-E03B-4DFD-8E9D-45F9514718E4}"/>
            </a:ext>
          </a:extLst>
        </xdr:cNvPr>
        <xdr:cNvSpPr/>
      </xdr:nvSpPr>
      <xdr:spPr>
        <a:xfrm>
          <a:off x="1629834" y="52264732"/>
          <a:ext cx="1895952" cy="53784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23</xdr:col>
      <xdr:colOff>146156</xdr:colOff>
      <xdr:row>296</xdr:row>
      <xdr:rowOff>156209</xdr:rowOff>
    </xdr:from>
    <xdr:to>
      <xdr:col>34</xdr:col>
      <xdr:colOff>87789</xdr:colOff>
      <xdr:row>300</xdr:row>
      <xdr:rowOff>18625</xdr:rowOff>
    </xdr:to>
    <xdr:sp macro="" textlink="">
      <xdr:nvSpPr>
        <xdr:cNvPr id="24" name="大かっこ 23">
          <a:extLst>
            <a:ext uri="{FF2B5EF4-FFF2-40B4-BE49-F238E27FC236}">
              <a16:creationId xmlns:a16="http://schemas.microsoft.com/office/drawing/2014/main" id="{A0E7CFB3-E374-404F-8598-C0CF0F73C2F6}"/>
            </a:ext>
          </a:extLst>
        </xdr:cNvPr>
        <xdr:cNvSpPr/>
      </xdr:nvSpPr>
      <xdr:spPr>
        <a:xfrm>
          <a:off x="4284239" y="52268542"/>
          <a:ext cx="1920717" cy="5397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44</xdr:col>
      <xdr:colOff>19633</xdr:colOff>
      <xdr:row>286</xdr:row>
      <xdr:rowOff>514774</xdr:rowOff>
    </xdr:from>
    <xdr:to>
      <xdr:col>44</xdr:col>
      <xdr:colOff>19633</xdr:colOff>
      <xdr:row>290</xdr:row>
      <xdr:rowOff>98532</xdr:rowOff>
    </xdr:to>
    <xdr:cxnSp macro="">
      <xdr:nvCxnSpPr>
        <xdr:cNvPr id="25" name="直線矢印コネクタ 24">
          <a:extLst>
            <a:ext uri="{FF2B5EF4-FFF2-40B4-BE49-F238E27FC236}">
              <a16:creationId xmlns:a16="http://schemas.microsoft.com/office/drawing/2014/main" id="{781AAD80-9863-4BC5-B0C9-50DEAA69B8D2}"/>
            </a:ext>
          </a:extLst>
        </xdr:cNvPr>
        <xdr:cNvCxnSpPr/>
      </xdr:nvCxnSpPr>
      <xdr:spPr bwMode="auto">
        <a:xfrm>
          <a:off x="7935966" y="50436357"/>
          <a:ext cx="0" cy="758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27676</xdr:colOff>
      <xdr:row>293</xdr:row>
      <xdr:rowOff>28826</xdr:rowOff>
    </xdr:from>
    <xdr:to>
      <xdr:col>49</xdr:col>
      <xdr:colOff>74771</xdr:colOff>
      <xdr:row>296</xdr:row>
      <xdr:rowOff>70124</xdr:rowOff>
    </xdr:to>
    <xdr:sp macro="" textlink="">
      <xdr:nvSpPr>
        <xdr:cNvPr id="26" name="正方形/長方形 25">
          <a:extLst>
            <a:ext uri="{FF2B5EF4-FFF2-40B4-BE49-F238E27FC236}">
              <a16:creationId xmlns:a16="http://schemas.microsoft.com/office/drawing/2014/main" id="{EC45D011-7678-4E70-8DFB-4161355665EA}"/>
            </a:ext>
          </a:extLst>
        </xdr:cNvPr>
        <xdr:cNvSpPr/>
      </xdr:nvSpPr>
      <xdr:spPr bwMode="auto">
        <a:xfrm>
          <a:off x="7044426" y="51633159"/>
          <a:ext cx="1846262" cy="5492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F.</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百万円</a:t>
          </a:r>
        </a:p>
      </xdr:txBody>
    </xdr:sp>
    <xdr:clientData/>
  </xdr:twoCellAnchor>
  <xdr:twoCellAnchor>
    <xdr:from>
      <xdr:col>39</xdr:col>
      <xdr:colOff>18151</xdr:colOff>
      <xdr:row>291</xdr:row>
      <xdr:rowOff>13071</xdr:rowOff>
    </xdr:from>
    <xdr:to>
      <xdr:col>49</xdr:col>
      <xdr:colOff>20162</xdr:colOff>
      <xdr:row>292</xdr:row>
      <xdr:rowOff>84244</xdr:rowOff>
    </xdr:to>
    <xdr:sp macro="" textlink="">
      <xdr:nvSpPr>
        <xdr:cNvPr id="27" name="テキスト ボックス 26">
          <a:extLst>
            <a:ext uri="{FF2B5EF4-FFF2-40B4-BE49-F238E27FC236}">
              <a16:creationId xmlns:a16="http://schemas.microsoft.com/office/drawing/2014/main" id="{FC6A6715-BE8D-4771-801C-8776B24549D3}"/>
            </a:ext>
          </a:extLst>
        </xdr:cNvPr>
        <xdr:cNvSpPr txBox="1"/>
      </xdr:nvSpPr>
      <xdr:spPr bwMode="auto">
        <a:xfrm>
          <a:off x="7034901" y="51278738"/>
          <a:ext cx="1801178" cy="240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38</xdr:col>
      <xdr:colOff>173144</xdr:colOff>
      <xdr:row>297</xdr:row>
      <xdr:rowOff>30691</xdr:rowOff>
    </xdr:from>
    <xdr:to>
      <xdr:col>49</xdr:col>
      <xdr:colOff>112872</xdr:colOff>
      <xdr:row>300</xdr:row>
      <xdr:rowOff>70061</xdr:rowOff>
    </xdr:to>
    <xdr:sp macro="" textlink="">
      <xdr:nvSpPr>
        <xdr:cNvPr id="28" name="大かっこ 27">
          <a:extLst>
            <a:ext uri="{FF2B5EF4-FFF2-40B4-BE49-F238E27FC236}">
              <a16:creationId xmlns:a16="http://schemas.microsoft.com/office/drawing/2014/main" id="{576C7D8F-3483-4D3D-8DFA-4A203613C26A}"/>
            </a:ext>
          </a:extLst>
        </xdr:cNvPr>
        <xdr:cNvSpPr/>
      </xdr:nvSpPr>
      <xdr:spPr>
        <a:xfrm>
          <a:off x="7009977" y="52312358"/>
          <a:ext cx="1918812" cy="5473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○展示会出展に係る補助業務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AE4" sqref="AE4:AP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362</v>
      </c>
      <c r="AJ2" s="852" t="s">
        <v>684</v>
      </c>
      <c r="AK2" s="852"/>
      <c r="AL2" s="852"/>
      <c r="AM2" s="852"/>
      <c r="AN2" s="90" t="s">
        <v>362</v>
      </c>
      <c r="AO2" s="852">
        <v>21</v>
      </c>
      <c r="AP2" s="852"/>
      <c r="AQ2" s="852"/>
      <c r="AR2" s="91" t="s">
        <v>362</v>
      </c>
      <c r="AS2" s="853">
        <v>18</v>
      </c>
      <c r="AT2" s="853"/>
      <c r="AU2" s="853"/>
      <c r="AV2" s="90" t="str">
        <f>IF(AW2="","","-")</f>
        <v/>
      </c>
      <c r="AW2" s="854"/>
      <c r="AX2" s="854"/>
    </row>
    <row r="3" spans="1:50" ht="21" customHeight="1" thickBot="1" x14ac:dyDescent="0.25">
      <c r="A3" s="855" t="s">
        <v>674</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686</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687</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688</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689</v>
      </c>
      <c r="H5" s="843"/>
      <c r="I5" s="843"/>
      <c r="J5" s="843"/>
      <c r="K5" s="843"/>
      <c r="L5" s="843"/>
      <c r="M5" s="844" t="s">
        <v>62</v>
      </c>
      <c r="N5" s="845"/>
      <c r="O5" s="845"/>
      <c r="P5" s="845"/>
      <c r="Q5" s="845"/>
      <c r="R5" s="846"/>
      <c r="S5" s="847" t="s">
        <v>690</v>
      </c>
      <c r="T5" s="843"/>
      <c r="U5" s="843"/>
      <c r="V5" s="843"/>
      <c r="W5" s="843"/>
      <c r="X5" s="848"/>
      <c r="Y5" s="849" t="s">
        <v>3</v>
      </c>
      <c r="Z5" s="850"/>
      <c r="AA5" s="850"/>
      <c r="AB5" s="850"/>
      <c r="AC5" s="850"/>
      <c r="AD5" s="851"/>
      <c r="AE5" s="872" t="s">
        <v>691</v>
      </c>
      <c r="AF5" s="872"/>
      <c r="AG5" s="872"/>
      <c r="AH5" s="872"/>
      <c r="AI5" s="872"/>
      <c r="AJ5" s="872"/>
      <c r="AK5" s="872"/>
      <c r="AL5" s="872"/>
      <c r="AM5" s="872"/>
      <c r="AN5" s="872"/>
      <c r="AO5" s="872"/>
      <c r="AP5" s="873"/>
      <c r="AQ5" s="874" t="s">
        <v>843</v>
      </c>
      <c r="AR5" s="875"/>
      <c r="AS5" s="875"/>
      <c r="AT5" s="875"/>
      <c r="AU5" s="875"/>
      <c r="AV5" s="875"/>
      <c r="AW5" s="875"/>
      <c r="AX5" s="876"/>
    </row>
    <row r="6" spans="1:50" ht="39" customHeight="1" x14ac:dyDescent="0.2">
      <c r="A6" s="877" t="s">
        <v>4</v>
      </c>
      <c r="B6" s="878"/>
      <c r="C6" s="878"/>
      <c r="D6" s="878"/>
      <c r="E6" s="878"/>
      <c r="F6" s="878"/>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38.5" customHeight="1" x14ac:dyDescent="0.2">
      <c r="A7" s="858" t="s">
        <v>20</v>
      </c>
      <c r="B7" s="859"/>
      <c r="C7" s="859"/>
      <c r="D7" s="859"/>
      <c r="E7" s="859"/>
      <c r="F7" s="860"/>
      <c r="G7" s="882" t="s">
        <v>692</v>
      </c>
      <c r="H7" s="883"/>
      <c r="I7" s="883"/>
      <c r="J7" s="883"/>
      <c r="K7" s="883"/>
      <c r="L7" s="883"/>
      <c r="M7" s="883"/>
      <c r="N7" s="883"/>
      <c r="O7" s="883"/>
      <c r="P7" s="883"/>
      <c r="Q7" s="883"/>
      <c r="R7" s="883"/>
      <c r="S7" s="883"/>
      <c r="T7" s="883"/>
      <c r="U7" s="883"/>
      <c r="V7" s="883"/>
      <c r="W7" s="883"/>
      <c r="X7" s="884"/>
      <c r="Y7" s="885" t="s">
        <v>347</v>
      </c>
      <c r="Z7" s="707"/>
      <c r="AA7" s="707"/>
      <c r="AB7" s="707"/>
      <c r="AC7" s="707"/>
      <c r="AD7" s="886"/>
      <c r="AE7" s="814" t="s">
        <v>721</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234</v>
      </c>
      <c r="B8" s="859"/>
      <c r="C8" s="859"/>
      <c r="D8" s="859"/>
      <c r="E8" s="859"/>
      <c r="F8" s="860"/>
      <c r="G8" s="861" t="str">
        <f>入力規則等!A27</f>
        <v>地球温暖化対策</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エネルギー対策</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840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63" customHeight="1" x14ac:dyDescent="0.2">
      <c r="A10" s="775" t="s">
        <v>28</v>
      </c>
      <c r="B10" s="776"/>
      <c r="C10" s="776"/>
      <c r="D10" s="776"/>
      <c r="E10" s="776"/>
      <c r="F10" s="776"/>
      <c r="G10" s="777" t="s">
        <v>693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495</v>
      </c>
      <c r="Q12" s="191"/>
      <c r="R12" s="191"/>
      <c r="S12" s="191"/>
      <c r="T12" s="191"/>
      <c r="U12" s="191"/>
      <c r="V12" s="192"/>
      <c r="W12" s="190" t="s">
        <v>647</v>
      </c>
      <c r="X12" s="191"/>
      <c r="Y12" s="191"/>
      <c r="Z12" s="191"/>
      <c r="AA12" s="191"/>
      <c r="AB12" s="191"/>
      <c r="AC12" s="192"/>
      <c r="AD12" s="190" t="s">
        <v>649</v>
      </c>
      <c r="AE12" s="191"/>
      <c r="AF12" s="191"/>
      <c r="AG12" s="191"/>
      <c r="AH12" s="191"/>
      <c r="AI12" s="191"/>
      <c r="AJ12" s="192"/>
      <c r="AK12" s="190" t="s">
        <v>665</v>
      </c>
      <c r="AL12" s="191"/>
      <c r="AM12" s="191"/>
      <c r="AN12" s="191"/>
      <c r="AO12" s="191"/>
      <c r="AP12" s="191"/>
      <c r="AQ12" s="192"/>
      <c r="AR12" s="190" t="s">
        <v>666</v>
      </c>
      <c r="AS12" s="191"/>
      <c r="AT12" s="191"/>
      <c r="AU12" s="191"/>
      <c r="AV12" s="191"/>
      <c r="AW12" s="191"/>
      <c r="AX12" s="820"/>
    </row>
    <row r="13" spans="1:50" ht="21" customHeight="1" x14ac:dyDescent="0.2">
      <c r="A13" s="327"/>
      <c r="B13" s="328"/>
      <c r="C13" s="328"/>
      <c r="D13" s="328"/>
      <c r="E13" s="328"/>
      <c r="F13" s="329"/>
      <c r="G13" s="804" t="s">
        <v>6</v>
      </c>
      <c r="H13" s="805"/>
      <c r="I13" s="821" t="s">
        <v>7</v>
      </c>
      <c r="J13" s="822"/>
      <c r="K13" s="822"/>
      <c r="L13" s="822"/>
      <c r="M13" s="822"/>
      <c r="N13" s="822"/>
      <c r="O13" s="823"/>
      <c r="P13" s="718">
        <v>6500</v>
      </c>
      <c r="Q13" s="719"/>
      <c r="R13" s="719"/>
      <c r="S13" s="719"/>
      <c r="T13" s="719"/>
      <c r="U13" s="719"/>
      <c r="V13" s="720"/>
      <c r="W13" s="718">
        <v>6500</v>
      </c>
      <c r="X13" s="719"/>
      <c r="Y13" s="719"/>
      <c r="Z13" s="719"/>
      <c r="AA13" s="719"/>
      <c r="AB13" s="719"/>
      <c r="AC13" s="720"/>
      <c r="AD13" s="718">
        <v>6600</v>
      </c>
      <c r="AE13" s="719"/>
      <c r="AF13" s="719"/>
      <c r="AG13" s="719"/>
      <c r="AH13" s="719"/>
      <c r="AI13" s="719"/>
      <c r="AJ13" s="720"/>
      <c r="AK13" s="718" t="s">
        <v>722</v>
      </c>
      <c r="AL13" s="719"/>
      <c r="AM13" s="719"/>
      <c r="AN13" s="719"/>
      <c r="AO13" s="719"/>
      <c r="AP13" s="719"/>
      <c r="AQ13" s="720"/>
      <c r="AR13" s="752" t="s">
        <v>722</v>
      </c>
      <c r="AS13" s="753"/>
      <c r="AT13" s="753"/>
      <c r="AU13" s="753"/>
      <c r="AV13" s="753"/>
      <c r="AW13" s="753"/>
      <c r="AX13" s="824"/>
    </row>
    <row r="14" spans="1:50" ht="21" customHeight="1" x14ac:dyDescent="0.2">
      <c r="A14" s="327"/>
      <c r="B14" s="328"/>
      <c r="C14" s="328"/>
      <c r="D14" s="328"/>
      <c r="E14" s="328"/>
      <c r="F14" s="329"/>
      <c r="G14" s="806"/>
      <c r="H14" s="807"/>
      <c r="I14" s="799" t="s">
        <v>8</v>
      </c>
      <c r="J14" s="800"/>
      <c r="K14" s="800"/>
      <c r="L14" s="800"/>
      <c r="M14" s="800"/>
      <c r="N14" s="800"/>
      <c r="O14" s="801"/>
      <c r="P14" s="718" t="s">
        <v>694</v>
      </c>
      <c r="Q14" s="719"/>
      <c r="R14" s="719"/>
      <c r="S14" s="719"/>
      <c r="T14" s="719"/>
      <c r="U14" s="719"/>
      <c r="V14" s="720"/>
      <c r="W14" s="718" t="s">
        <v>694</v>
      </c>
      <c r="X14" s="719"/>
      <c r="Y14" s="719"/>
      <c r="Z14" s="719"/>
      <c r="AA14" s="719"/>
      <c r="AB14" s="719"/>
      <c r="AC14" s="720"/>
      <c r="AD14" s="718" t="s">
        <v>694</v>
      </c>
      <c r="AE14" s="719"/>
      <c r="AF14" s="719"/>
      <c r="AG14" s="719"/>
      <c r="AH14" s="719"/>
      <c r="AI14" s="719"/>
      <c r="AJ14" s="720"/>
      <c r="AK14" s="718" t="s">
        <v>722</v>
      </c>
      <c r="AL14" s="719"/>
      <c r="AM14" s="719"/>
      <c r="AN14" s="719"/>
      <c r="AO14" s="719"/>
      <c r="AP14" s="719"/>
      <c r="AQ14" s="720"/>
      <c r="AR14" s="810"/>
      <c r="AS14" s="810"/>
      <c r="AT14" s="810"/>
      <c r="AU14" s="810"/>
      <c r="AV14" s="810"/>
      <c r="AW14" s="810"/>
      <c r="AX14" s="811"/>
    </row>
    <row r="15" spans="1:50" ht="21" customHeight="1" x14ac:dyDescent="0.2">
      <c r="A15" s="327"/>
      <c r="B15" s="328"/>
      <c r="C15" s="328"/>
      <c r="D15" s="328"/>
      <c r="E15" s="328"/>
      <c r="F15" s="329"/>
      <c r="G15" s="806"/>
      <c r="H15" s="807"/>
      <c r="I15" s="799" t="s">
        <v>48</v>
      </c>
      <c r="J15" s="812"/>
      <c r="K15" s="812"/>
      <c r="L15" s="812"/>
      <c r="M15" s="812"/>
      <c r="N15" s="812"/>
      <c r="O15" s="813"/>
      <c r="P15" s="718">
        <v>1266</v>
      </c>
      <c r="Q15" s="719"/>
      <c r="R15" s="719"/>
      <c r="S15" s="719"/>
      <c r="T15" s="719"/>
      <c r="U15" s="719"/>
      <c r="V15" s="720"/>
      <c r="W15" s="718">
        <v>1113</v>
      </c>
      <c r="X15" s="719"/>
      <c r="Y15" s="719"/>
      <c r="Z15" s="719"/>
      <c r="AA15" s="719"/>
      <c r="AB15" s="719"/>
      <c r="AC15" s="720"/>
      <c r="AD15" s="718">
        <v>2400</v>
      </c>
      <c r="AE15" s="719"/>
      <c r="AF15" s="719"/>
      <c r="AG15" s="719"/>
      <c r="AH15" s="719"/>
      <c r="AI15" s="719"/>
      <c r="AJ15" s="720"/>
      <c r="AK15" s="718">
        <v>2636</v>
      </c>
      <c r="AL15" s="719"/>
      <c r="AM15" s="719"/>
      <c r="AN15" s="719"/>
      <c r="AO15" s="719"/>
      <c r="AP15" s="719"/>
      <c r="AQ15" s="720"/>
      <c r="AR15" s="718" t="s">
        <v>722</v>
      </c>
      <c r="AS15" s="719"/>
      <c r="AT15" s="719"/>
      <c r="AU15" s="719"/>
      <c r="AV15" s="719"/>
      <c r="AW15" s="719"/>
      <c r="AX15" s="825"/>
    </row>
    <row r="16" spans="1:50" ht="21" customHeight="1" x14ac:dyDescent="0.2">
      <c r="A16" s="327"/>
      <c r="B16" s="328"/>
      <c r="C16" s="328"/>
      <c r="D16" s="328"/>
      <c r="E16" s="328"/>
      <c r="F16" s="329"/>
      <c r="G16" s="806"/>
      <c r="H16" s="807"/>
      <c r="I16" s="799" t="s">
        <v>49</v>
      </c>
      <c r="J16" s="812"/>
      <c r="K16" s="812"/>
      <c r="L16" s="812"/>
      <c r="M16" s="812"/>
      <c r="N16" s="812"/>
      <c r="O16" s="813"/>
      <c r="P16" s="718">
        <v>-1113</v>
      </c>
      <c r="Q16" s="719"/>
      <c r="R16" s="719"/>
      <c r="S16" s="719"/>
      <c r="T16" s="719"/>
      <c r="U16" s="719"/>
      <c r="V16" s="720"/>
      <c r="W16" s="718">
        <v>-2400</v>
      </c>
      <c r="X16" s="719"/>
      <c r="Y16" s="719"/>
      <c r="Z16" s="719"/>
      <c r="AA16" s="719"/>
      <c r="AB16" s="719"/>
      <c r="AC16" s="720"/>
      <c r="AD16" s="718">
        <v>-2636</v>
      </c>
      <c r="AE16" s="719"/>
      <c r="AF16" s="719"/>
      <c r="AG16" s="719"/>
      <c r="AH16" s="719"/>
      <c r="AI16" s="719"/>
      <c r="AJ16" s="720"/>
      <c r="AK16" s="718" t="s">
        <v>722</v>
      </c>
      <c r="AL16" s="719"/>
      <c r="AM16" s="719"/>
      <c r="AN16" s="719"/>
      <c r="AO16" s="719"/>
      <c r="AP16" s="719"/>
      <c r="AQ16" s="720"/>
      <c r="AR16" s="817"/>
      <c r="AS16" s="818"/>
      <c r="AT16" s="818"/>
      <c r="AU16" s="818"/>
      <c r="AV16" s="818"/>
      <c r="AW16" s="818"/>
      <c r="AX16" s="819"/>
    </row>
    <row r="17" spans="1:50" ht="24.75" customHeight="1" x14ac:dyDescent="0.2">
      <c r="A17" s="327"/>
      <c r="B17" s="328"/>
      <c r="C17" s="328"/>
      <c r="D17" s="328"/>
      <c r="E17" s="328"/>
      <c r="F17" s="329"/>
      <c r="G17" s="806"/>
      <c r="H17" s="807"/>
      <c r="I17" s="799" t="s">
        <v>47</v>
      </c>
      <c r="J17" s="800"/>
      <c r="K17" s="800"/>
      <c r="L17" s="800"/>
      <c r="M17" s="800"/>
      <c r="N17" s="800"/>
      <c r="O17" s="801"/>
      <c r="P17" s="718" t="s">
        <v>694</v>
      </c>
      <c r="Q17" s="719"/>
      <c r="R17" s="719"/>
      <c r="S17" s="719"/>
      <c r="T17" s="719"/>
      <c r="U17" s="719"/>
      <c r="V17" s="720"/>
      <c r="W17" s="718" t="s">
        <v>694</v>
      </c>
      <c r="X17" s="719"/>
      <c r="Y17" s="719"/>
      <c r="Z17" s="719"/>
      <c r="AA17" s="719"/>
      <c r="AB17" s="719"/>
      <c r="AC17" s="720"/>
      <c r="AD17" s="718">
        <v>-58</v>
      </c>
      <c r="AE17" s="719"/>
      <c r="AF17" s="719"/>
      <c r="AG17" s="719"/>
      <c r="AH17" s="719"/>
      <c r="AI17" s="719"/>
      <c r="AJ17" s="720"/>
      <c r="AK17" s="718" t="s">
        <v>722</v>
      </c>
      <c r="AL17" s="719"/>
      <c r="AM17" s="719"/>
      <c r="AN17" s="719"/>
      <c r="AO17" s="719"/>
      <c r="AP17" s="719"/>
      <c r="AQ17" s="720"/>
      <c r="AR17" s="802"/>
      <c r="AS17" s="802"/>
      <c r="AT17" s="802"/>
      <c r="AU17" s="802"/>
      <c r="AV17" s="802"/>
      <c r="AW17" s="802"/>
      <c r="AX17" s="803"/>
    </row>
    <row r="18" spans="1:50" ht="24.75" customHeight="1" x14ac:dyDescent="0.2">
      <c r="A18" s="327"/>
      <c r="B18" s="328"/>
      <c r="C18" s="328"/>
      <c r="D18" s="328"/>
      <c r="E18" s="328"/>
      <c r="F18" s="329"/>
      <c r="G18" s="808"/>
      <c r="H18" s="809"/>
      <c r="I18" s="792" t="s">
        <v>18</v>
      </c>
      <c r="J18" s="793"/>
      <c r="K18" s="793"/>
      <c r="L18" s="793"/>
      <c r="M18" s="793"/>
      <c r="N18" s="793"/>
      <c r="O18" s="794"/>
      <c r="P18" s="795">
        <f>SUM(P13:V17)</f>
        <v>6653</v>
      </c>
      <c r="Q18" s="796"/>
      <c r="R18" s="796"/>
      <c r="S18" s="796"/>
      <c r="T18" s="796"/>
      <c r="U18" s="796"/>
      <c r="V18" s="797"/>
      <c r="W18" s="795">
        <f>SUM(W13:AC17)</f>
        <v>5213</v>
      </c>
      <c r="X18" s="796"/>
      <c r="Y18" s="796"/>
      <c r="Z18" s="796"/>
      <c r="AA18" s="796"/>
      <c r="AB18" s="796"/>
      <c r="AC18" s="797"/>
      <c r="AD18" s="795">
        <f>SUM(AD13:AJ17)</f>
        <v>6306</v>
      </c>
      <c r="AE18" s="796"/>
      <c r="AF18" s="796"/>
      <c r="AG18" s="796"/>
      <c r="AH18" s="796"/>
      <c r="AI18" s="796"/>
      <c r="AJ18" s="797"/>
      <c r="AK18" s="795">
        <f>SUM(AK13:AQ17)</f>
        <v>2636</v>
      </c>
      <c r="AL18" s="796"/>
      <c r="AM18" s="796"/>
      <c r="AN18" s="796"/>
      <c r="AO18" s="796"/>
      <c r="AP18" s="796"/>
      <c r="AQ18" s="797"/>
      <c r="AR18" s="795">
        <f>SUM(AR13:AX17)</f>
        <v>0</v>
      </c>
      <c r="AS18" s="796"/>
      <c r="AT18" s="796"/>
      <c r="AU18" s="796"/>
      <c r="AV18" s="796"/>
      <c r="AW18" s="796"/>
      <c r="AX18" s="798"/>
    </row>
    <row r="19" spans="1:50" ht="24.75" customHeight="1" x14ac:dyDescent="0.2">
      <c r="A19" s="327"/>
      <c r="B19" s="328"/>
      <c r="C19" s="328"/>
      <c r="D19" s="328"/>
      <c r="E19" s="328"/>
      <c r="F19" s="329"/>
      <c r="G19" s="767" t="s">
        <v>9</v>
      </c>
      <c r="H19" s="768"/>
      <c r="I19" s="768"/>
      <c r="J19" s="768"/>
      <c r="K19" s="768"/>
      <c r="L19" s="768"/>
      <c r="M19" s="768"/>
      <c r="N19" s="768"/>
      <c r="O19" s="768"/>
      <c r="P19" s="718">
        <v>5448</v>
      </c>
      <c r="Q19" s="719"/>
      <c r="R19" s="719"/>
      <c r="S19" s="719"/>
      <c r="T19" s="719"/>
      <c r="U19" s="719"/>
      <c r="V19" s="720"/>
      <c r="W19" s="718">
        <v>3848</v>
      </c>
      <c r="X19" s="719"/>
      <c r="Y19" s="719"/>
      <c r="Z19" s="719"/>
      <c r="AA19" s="719"/>
      <c r="AB19" s="719"/>
      <c r="AC19" s="720"/>
      <c r="AD19" s="718">
        <v>5149</v>
      </c>
      <c r="AE19" s="719"/>
      <c r="AF19" s="719"/>
      <c r="AG19" s="719"/>
      <c r="AH19" s="719"/>
      <c r="AI19" s="719"/>
      <c r="AJ19" s="720"/>
      <c r="AK19" s="764"/>
      <c r="AL19" s="764"/>
      <c r="AM19" s="764"/>
      <c r="AN19" s="764"/>
      <c r="AO19" s="764"/>
      <c r="AP19" s="764"/>
      <c r="AQ19" s="764"/>
      <c r="AR19" s="764"/>
      <c r="AS19" s="764"/>
      <c r="AT19" s="764"/>
      <c r="AU19" s="764"/>
      <c r="AV19" s="764"/>
      <c r="AW19" s="764"/>
      <c r="AX19" s="766"/>
    </row>
    <row r="20" spans="1:50" ht="24.75" customHeight="1" x14ac:dyDescent="0.2">
      <c r="A20" s="327"/>
      <c r="B20" s="328"/>
      <c r="C20" s="328"/>
      <c r="D20" s="328"/>
      <c r="E20" s="328"/>
      <c r="F20" s="329"/>
      <c r="G20" s="767" t="s">
        <v>10</v>
      </c>
      <c r="H20" s="768"/>
      <c r="I20" s="768"/>
      <c r="J20" s="768"/>
      <c r="K20" s="768"/>
      <c r="L20" s="768"/>
      <c r="M20" s="768"/>
      <c r="N20" s="768"/>
      <c r="O20" s="768"/>
      <c r="P20" s="763">
        <f>IF(P18=0, "-", SUM(P19)/P18)</f>
        <v>0.81887870133774232</v>
      </c>
      <c r="Q20" s="763"/>
      <c r="R20" s="763"/>
      <c r="S20" s="763"/>
      <c r="T20" s="763"/>
      <c r="U20" s="763"/>
      <c r="V20" s="763"/>
      <c r="W20" s="763">
        <f>IF(W18=0, "-", SUM(W19)/W18)</f>
        <v>0.73815461346633415</v>
      </c>
      <c r="X20" s="763"/>
      <c r="Y20" s="763"/>
      <c r="Z20" s="763"/>
      <c r="AA20" s="763"/>
      <c r="AB20" s="763"/>
      <c r="AC20" s="763"/>
      <c r="AD20" s="763">
        <f>IF(AD18=0, "-", SUM(AD19)/AD18)</f>
        <v>0.81652394544877893</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316</v>
      </c>
      <c r="H21" s="762"/>
      <c r="I21" s="762"/>
      <c r="J21" s="762"/>
      <c r="K21" s="762"/>
      <c r="L21" s="762"/>
      <c r="M21" s="762"/>
      <c r="N21" s="762"/>
      <c r="O21" s="762"/>
      <c r="P21" s="763">
        <f>IF(P19=0, "-", SUM(P19)/SUM(P13,P14))</f>
        <v>0.83815384615384614</v>
      </c>
      <c r="Q21" s="763"/>
      <c r="R21" s="763"/>
      <c r="S21" s="763"/>
      <c r="T21" s="763"/>
      <c r="U21" s="763"/>
      <c r="V21" s="763"/>
      <c r="W21" s="763">
        <f>IF(W19=0, "-", SUM(W19)/SUM(W13,W14))</f>
        <v>0.59199999999999997</v>
      </c>
      <c r="X21" s="763"/>
      <c r="Y21" s="763"/>
      <c r="Z21" s="763"/>
      <c r="AA21" s="763"/>
      <c r="AB21" s="763"/>
      <c r="AC21" s="763"/>
      <c r="AD21" s="763">
        <f>IF(AD19=0, "-", SUM(AD19)/SUM(AD13,AD14))</f>
        <v>0.78015151515151515</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4" t="s">
        <v>669</v>
      </c>
      <c r="B22" s="725"/>
      <c r="C22" s="725"/>
      <c r="D22" s="725"/>
      <c r="E22" s="725"/>
      <c r="F22" s="726"/>
      <c r="G22" s="730" t="s">
        <v>305</v>
      </c>
      <c r="H22" s="570"/>
      <c r="I22" s="570"/>
      <c r="J22" s="570"/>
      <c r="K22" s="570"/>
      <c r="L22" s="570"/>
      <c r="M22" s="570"/>
      <c r="N22" s="570"/>
      <c r="O22" s="571"/>
      <c r="P22" s="731" t="s">
        <v>667</v>
      </c>
      <c r="Q22" s="570"/>
      <c r="R22" s="570"/>
      <c r="S22" s="570"/>
      <c r="T22" s="570"/>
      <c r="U22" s="570"/>
      <c r="V22" s="571"/>
      <c r="W22" s="731" t="s">
        <v>668</v>
      </c>
      <c r="X22" s="570"/>
      <c r="Y22" s="570"/>
      <c r="Z22" s="570"/>
      <c r="AA22" s="570"/>
      <c r="AB22" s="570"/>
      <c r="AC22" s="571"/>
      <c r="AD22" s="731" t="s">
        <v>304</v>
      </c>
      <c r="AE22" s="570"/>
      <c r="AF22" s="570"/>
      <c r="AG22" s="570"/>
      <c r="AH22" s="570"/>
      <c r="AI22" s="570"/>
      <c r="AJ22" s="570"/>
      <c r="AK22" s="570"/>
      <c r="AL22" s="570"/>
      <c r="AM22" s="570"/>
      <c r="AN22" s="570"/>
      <c r="AO22" s="570"/>
      <c r="AP22" s="570"/>
      <c r="AQ22" s="570"/>
      <c r="AR22" s="570"/>
      <c r="AS22" s="570"/>
      <c r="AT22" s="570"/>
      <c r="AU22" s="570"/>
      <c r="AV22" s="570"/>
      <c r="AW22" s="570"/>
      <c r="AX22" s="748"/>
    </row>
    <row r="23" spans="1:50" ht="25.5" customHeight="1" x14ac:dyDescent="0.2">
      <c r="A23" s="727"/>
      <c r="B23" s="728"/>
      <c r="C23" s="728"/>
      <c r="D23" s="728"/>
      <c r="E23" s="728"/>
      <c r="F23" s="729"/>
      <c r="G23" s="749" t="s">
        <v>695</v>
      </c>
      <c r="H23" s="750"/>
      <c r="I23" s="750"/>
      <c r="J23" s="750"/>
      <c r="K23" s="750"/>
      <c r="L23" s="750"/>
      <c r="M23" s="750"/>
      <c r="N23" s="750"/>
      <c r="O23" s="751"/>
      <c r="P23" s="752" t="s">
        <v>842</v>
      </c>
      <c r="Q23" s="753"/>
      <c r="R23" s="753"/>
      <c r="S23" s="753"/>
      <c r="T23" s="753"/>
      <c r="U23" s="753"/>
      <c r="V23" s="754"/>
      <c r="W23" s="752" t="s">
        <v>842</v>
      </c>
      <c r="X23" s="753"/>
      <c r="Y23" s="753"/>
      <c r="Z23" s="753"/>
      <c r="AA23" s="753"/>
      <c r="AB23" s="753"/>
      <c r="AC23" s="754"/>
      <c r="AD23" s="755" t="s">
        <v>362</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2">
      <c r="A24" s="727"/>
      <c r="B24" s="728"/>
      <c r="C24" s="728"/>
      <c r="D24" s="728"/>
      <c r="E24" s="728"/>
      <c r="F24" s="729"/>
      <c r="G24" s="721" t="s">
        <v>696</v>
      </c>
      <c r="H24" s="722"/>
      <c r="I24" s="722"/>
      <c r="J24" s="722"/>
      <c r="K24" s="722"/>
      <c r="L24" s="722"/>
      <c r="M24" s="722"/>
      <c r="N24" s="722"/>
      <c r="O24" s="723"/>
      <c r="P24" s="718" t="s">
        <v>842</v>
      </c>
      <c r="Q24" s="719"/>
      <c r="R24" s="719"/>
      <c r="S24" s="719"/>
      <c r="T24" s="719"/>
      <c r="U24" s="719"/>
      <c r="V24" s="720"/>
      <c r="W24" s="718" t="s">
        <v>842</v>
      </c>
      <c r="X24" s="719"/>
      <c r="Y24" s="719"/>
      <c r="Z24" s="719"/>
      <c r="AA24" s="719"/>
      <c r="AB24" s="719"/>
      <c r="AC24" s="720"/>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2">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7"/>
      <c r="B28" s="728"/>
      <c r="C28" s="728"/>
      <c r="D28" s="728"/>
      <c r="E28" s="728"/>
      <c r="F28" s="729"/>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7"/>
      <c r="B29" s="728"/>
      <c r="C29" s="728"/>
      <c r="D29" s="728"/>
      <c r="E29" s="728"/>
      <c r="F29" s="729"/>
      <c r="G29" s="318" t="s">
        <v>18</v>
      </c>
      <c r="H29" s="738"/>
      <c r="I29" s="738"/>
      <c r="J29" s="738"/>
      <c r="K29" s="738"/>
      <c r="L29" s="738"/>
      <c r="M29" s="738"/>
      <c r="N29" s="738"/>
      <c r="O29" s="739"/>
      <c r="P29" s="740" t="str">
        <f>AK13</f>
        <v>-</v>
      </c>
      <c r="Q29" s="741"/>
      <c r="R29" s="741"/>
      <c r="S29" s="741"/>
      <c r="T29" s="741"/>
      <c r="U29" s="741"/>
      <c r="V29" s="742"/>
      <c r="W29" s="740" t="str">
        <f>AR13</f>
        <v>-</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3" t="s">
        <v>658</v>
      </c>
      <c r="B30" s="744"/>
      <c r="C30" s="744"/>
      <c r="D30" s="744"/>
      <c r="E30" s="744"/>
      <c r="F30" s="745"/>
      <c r="G30" s="746" t="s">
        <v>723</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2">
      <c r="A31" s="668" t="s">
        <v>659</v>
      </c>
      <c r="B31" s="168"/>
      <c r="C31" s="168"/>
      <c r="D31" s="168"/>
      <c r="E31" s="168"/>
      <c r="F31" s="169"/>
      <c r="G31" s="709" t="s">
        <v>651</v>
      </c>
      <c r="H31" s="710"/>
      <c r="I31" s="710"/>
      <c r="J31" s="710"/>
      <c r="K31" s="710"/>
      <c r="L31" s="710"/>
      <c r="M31" s="710"/>
      <c r="N31" s="710"/>
      <c r="O31" s="710"/>
      <c r="P31" s="711" t="s">
        <v>650</v>
      </c>
      <c r="Q31" s="710"/>
      <c r="R31" s="710"/>
      <c r="S31" s="710"/>
      <c r="T31" s="710"/>
      <c r="U31" s="710"/>
      <c r="V31" s="710"/>
      <c r="W31" s="710"/>
      <c r="X31" s="712"/>
      <c r="Y31" s="713"/>
      <c r="Z31" s="714"/>
      <c r="AA31" s="715"/>
      <c r="AB31" s="646" t="s">
        <v>11</v>
      </c>
      <c r="AC31" s="646"/>
      <c r="AD31" s="646"/>
      <c r="AE31" s="131" t="s">
        <v>495</v>
      </c>
      <c r="AF31" s="716"/>
      <c r="AG31" s="716"/>
      <c r="AH31" s="717"/>
      <c r="AI31" s="131" t="s">
        <v>647</v>
      </c>
      <c r="AJ31" s="716"/>
      <c r="AK31" s="716"/>
      <c r="AL31" s="717"/>
      <c r="AM31" s="131" t="s">
        <v>463</v>
      </c>
      <c r="AN31" s="716"/>
      <c r="AO31" s="716"/>
      <c r="AP31" s="717"/>
      <c r="AQ31" s="643" t="s">
        <v>494</v>
      </c>
      <c r="AR31" s="644"/>
      <c r="AS31" s="644"/>
      <c r="AT31" s="645"/>
      <c r="AU31" s="643" t="s">
        <v>670</v>
      </c>
      <c r="AV31" s="644"/>
      <c r="AW31" s="644"/>
      <c r="AX31" s="653"/>
    </row>
    <row r="32" spans="1:50" ht="23.25" customHeight="1" x14ac:dyDescent="0.2">
      <c r="A32" s="668"/>
      <c r="B32" s="168"/>
      <c r="C32" s="168"/>
      <c r="D32" s="168"/>
      <c r="E32" s="168"/>
      <c r="F32" s="169"/>
      <c r="G32" s="747" t="s">
        <v>724</v>
      </c>
      <c r="H32" s="655"/>
      <c r="I32" s="655"/>
      <c r="J32" s="655"/>
      <c r="K32" s="655"/>
      <c r="L32" s="655"/>
      <c r="M32" s="655"/>
      <c r="N32" s="655"/>
      <c r="O32" s="655"/>
      <c r="P32" s="658" t="s">
        <v>702</v>
      </c>
      <c r="Q32" s="659"/>
      <c r="R32" s="659"/>
      <c r="S32" s="659"/>
      <c r="T32" s="659"/>
      <c r="U32" s="659"/>
      <c r="V32" s="659"/>
      <c r="W32" s="659"/>
      <c r="X32" s="660"/>
      <c r="Y32" s="664" t="s">
        <v>52</v>
      </c>
      <c r="Z32" s="665"/>
      <c r="AA32" s="666"/>
      <c r="AB32" s="667" t="s">
        <v>703</v>
      </c>
      <c r="AC32" s="667"/>
      <c r="AD32" s="667"/>
      <c r="AE32" s="636">
        <v>46</v>
      </c>
      <c r="AF32" s="636"/>
      <c r="AG32" s="636"/>
      <c r="AH32" s="636"/>
      <c r="AI32" s="636">
        <v>37</v>
      </c>
      <c r="AJ32" s="636"/>
      <c r="AK32" s="636"/>
      <c r="AL32" s="636"/>
      <c r="AM32" s="636">
        <v>38</v>
      </c>
      <c r="AN32" s="636"/>
      <c r="AO32" s="636"/>
      <c r="AP32" s="636"/>
      <c r="AQ32" s="682" t="s">
        <v>746</v>
      </c>
      <c r="AR32" s="636"/>
      <c r="AS32" s="636"/>
      <c r="AT32" s="636"/>
      <c r="AU32" s="108" t="s">
        <v>362</v>
      </c>
      <c r="AV32" s="638"/>
      <c r="AW32" s="638"/>
      <c r="AX32" s="639"/>
    </row>
    <row r="33" spans="1:51" ht="23.25" customHeight="1" x14ac:dyDescent="0.2">
      <c r="A33" s="203"/>
      <c r="B33" s="173"/>
      <c r="C33" s="173"/>
      <c r="D33" s="173"/>
      <c r="E33" s="173"/>
      <c r="F33" s="174"/>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703</v>
      </c>
      <c r="AC33" s="667"/>
      <c r="AD33" s="667"/>
      <c r="AE33" s="636">
        <v>43</v>
      </c>
      <c r="AF33" s="636"/>
      <c r="AG33" s="636"/>
      <c r="AH33" s="636"/>
      <c r="AI33" s="636">
        <v>41</v>
      </c>
      <c r="AJ33" s="636"/>
      <c r="AK33" s="636"/>
      <c r="AL33" s="636"/>
      <c r="AM33" s="636">
        <v>40</v>
      </c>
      <c r="AN33" s="636"/>
      <c r="AO33" s="636"/>
      <c r="AP33" s="636"/>
      <c r="AQ33" s="682">
        <v>13</v>
      </c>
      <c r="AR33" s="636"/>
      <c r="AS33" s="636"/>
      <c r="AT33" s="636"/>
      <c r="AU33" s="108" t="s">
        <v>362</v>
      </c>
      <c r="AV33" s="638"/>
      <c r="AW33" s="638"/>
      <c r="AX33" s="639"/>
    </row>
    <row r="34" spans="1:51" ht="23.25" customHeight="1" x14ac:dyDescent="0.2">
      <c r="A34" s="700" t="s">
        <v>660</v>
      </c>
      <c r="B34" s="701"/>
      <c r="C34" s="701"/>
      <c r="D34" s="701"/>
      <c r="E34" s="701"/>
      <c r="F34" s="702"/>
      <c r="G34" s="191" t="s">
        <v>661</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495</v>
      </c>
      <c r="AF34" s="191"/>
      <c r="AG34" s="191"/>
      <c r="AH34" s="192"/>
      <c r="AI34" s="190" t="s">
        <v>647</v>
      </c>
      <c r="AJ34" s="191"/>
      <c r="AK34" s="191"/>
      <c r="AL34" s="192"/>
      <c r="AM34" s="190" t="s">
        <v>463</v>
      </c>
      <c r="AN34" s="191"/>
      <c r="AO34" s="191"/>
      <c r="AP34" s="192"/>
      <c r="AQ34" s="647" t="s">
        <v>671</v>
      </c>
      <c r="AR34" s="648"/>
      <c r="AS34" s="648"/>
      <c r="AT34" s="648"/>
      <c r="AU34" s="648"/>
      <c r="AV34" s="648"/>
      <c r="AW34" s="648"/>
      <c r="AX34" s="649"/>
    </row>
    <row r="35" spans="1:51" ht="23.25" customHeight="1" x14ac:dyDescent="0.2">
      <c r="A35" s="703"/>
      <c r="B35" s="704"/>
      <c r="C35" s="704"/>
      <c r="D35" s="704"/>
      <c r="E35" s="704"/>
      <c r="F35" s="705"/>
      <c r="G35" s="672" t="s">
        <v>704</v>
      </c>
      <c r="H35" s="673"/>
      <c r="I35" s="673"/>
      <c r="J35" s="673"/>
      <c r="K35" s="673"/>
      <c r="L35" s="673"/>
      <c r="M35" s="673"/>
      <c r="N35" s="673"/>
      <c r="O35" s="673"/>
      <c r="P35" s="673"/>
      <c r="Q35" s="673"/>
      <c r="R35" s="673"/>
      <c r="S35" s="673"/>
      <c r="T35" s="673"/>
      <c r="U35" s="673"/>
      <c r="V35" s="673"/>
      <c r="W35" s="673"/>
      <c r="X35" s="673"/>
      <c r="Y35" s="676" t="s">
        <v>660</v>
      </c>
      <c r="Z35" s="677"/>
      <c r="AA35" s="678"/>
      <c r="AB35" s="679" t="s">
        <v>705</v>
      </c>
      <c r="AC35" s="680"/>
      <c r="AD35" s="681"/>
      <c r="AE35" s="682">
        <v>118</v>
      </c>
      <c r="AF35" s="682"/>
      <c r="AG35" s="682"/>
      <c r="AH35" s="682"/>
      <c r="AI35" s="682">
        <v>104</v>
      </c>
      <c r="AJ35" s="682"/>
      <c r="AK35" s="682"/>
      <c r="AL35" s="682"/>
      <c r="AM35" s="682">
        <v>136</v>
      </c>
      <c r="AN35" s="682"/>
      <c r="AO35" s="682"/>
      <c r="AP35" s="682"/>
      <c r="AQ35" s="108">
        <v>77</v>
      </c>
      <c r="AR35" s="102"/>
      <c r="AS35" s="102"/>
      <c r="AT35" s="102"/>
      <c r="AU35" s="102"/>
      <c r="AV35" s="102"/>
      <c r="AW35" s="102"/>
      <c r="AX35" s="103"/>
    </row>
    <row r="36" spans="1:51" ht="35" customHeight="1" x14ac:dyDescent="0.2">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662</v>
      </c>
      <c r="Z36" s="669"/>
      <c r="AA36" s="670"/>
      <c r="AB36" s="632" t="s">
        <v>706</v>
      </c>
      <c r="AC36" s="633"/>
      <c r="AD36" s="634"/>
      <c r="AE36" s="635" t="s">
        <v>707</v>
      </c>
      <c r="AF36" s="635"/>
      <c r="AG36" s="635"/>
      <c r="AH36" s="635"/>
      <c r="AI36" s="635" t="s">
        <v>708</v>
      </c>
      <c r="AJ36" s="635"/>
      <c r="AK36" s="635"/>
      <c r="AL36" s="635"/>
      <c r="AM36" s="635" t="s">
        <v>747</v>
      </c>
      <c r="AN36" s="635"/>
      <c r="AO36" s="635"/>
      <c r="AP36" s="635"/>
      <c r="AQ36" s="635" t="s">
        <v>748</v>
      </c>
      <c r="AR36" s="635"/>
      <c r="AS36" s="635"/>
      <c r="AT36" s="635"/>
      <c r="AU36" s="635"/>
      <c r="AV36" s="635"/>
      <c r="AW36" s="635"/>
      <c r="AX36" s="671"/>
    </row>
    <row r="37" spans="1:51" ht="18.75" customHeight="1" x14ac:dyDescent="0.2">
      <c r="A37" s="688" t="s">
        <v>312</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495</v>
      </c>
      <c r="AF37" s="630"/>
      <c r="AG37" s="630"/>
      <c r="AH37" s="631"/>
      <c r="AI37" s="698" t="s">
        <v>647</v>
      </c>
      <c r="AJ37" s="698"/>
      <c r="AK37" s="698"/>
      <c r="AL37" s="629"/>
      <c r="AM37" s="698" t="s">
        <v>463</v>
      </c>
      <c r="AN37" s="698"/>
      <c r="AO37" s="698"/>
      <c r="AP37" s="629"/>
      <c r="AQ37" s="231" t="s">
        <v>223</v>
      </c>
      <c r="AR37" s="232"/>
      <c r="AS37" s="232"/>
      <c r="AT37" s="233"/>
      <c r="AU37" s="212" t="s">
        <v>129</v>
      </c>
      <c r="AV37" s="212"/>
      <c r="AW37" s="212"/>
      <c r="AX37" s="215"/>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t="s">
        <v>362</v>
      </c>
      <c r="AR38" s="528"/>
      <c r="AS38" s="142" t="s">
        <v>224</v>
      </c>
      <c r="AT38" s="143"/>
      <c r="AU38" s="141">
        <v>12</v>
      </c>
      <c r="AV38" s="141"/>
      <c r="AW38" s="123" t="s">
        <v>170</v>
      </c>
      <c r="AX38" s="144"/>
    </row>
    <row r="39" spans="1:51" ht="30" customHeight="1" x14ac:dyDescent="0.2">
      <c r="A39" s="694"/>
      <c r="B39" s="692"/>
      <c r="C39" s="692"/>
      <c r="D39" s="692"/>
      <c r="E39" s="692"/>
      <c r="F39" s="693"/>
      <c r="G39" s="193" t="s">
        <v>848</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698</v>
      </c>
      <c r="AC39" s="163"/>
      <c r="AD39" s="163"/>
      <c r="AE39" s="108" t="s">
        <v>694</v>
      </c>
      <c r="AF39" s="102"/>
      <c r="AG39" s="102"/>
      <c r="AH39" s="102"/>
      <c r="AI39" s="108" t="s">
        <v>694</v>
      </c>
      <c r="AJ39" s="102"/>
      <c r="AK39" s="102"/>
      <c r="AL39" s="102"/>
      <c r="AM39" s="108" t="s">
        <v>722</v>
      </c>
      <c r="AN39" s="102"/>
      <c r="AO39" s="102"/>
      <c r="AP39" s="102"/>
      <c r="AQ39" s="109" t="s">
        <v>694</v>
      </c>
      <c r="AR39" s="110"/>
      <c r="AS39" s="110"/>
      <c r="AT39" s="111"/>
      <c r="AU39" s="102" t="s">
        <v>694</v>
      </c>
      <c r="AV39" s="102"/>
      <c r="AW39" s="102"/>
      <c r="AX39" s="103"/>
    </row>
    <row r="40" spans="1:51" ht="30" customHeight="1" x14ac:dyDescent="0.2">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694</v>
      </c>
      <c r="AF40" s="102"/>
      <c r="AG40" s="102"/>
      <c r="AH40" s="102"/>
      <c r="AI40" s="108" t="s">
        <v>694</v>
      </c>
      <c r="AJ40" s="102"/>
      <c r="AK40" s="102"/>
      <c r="AL40" s="102"/>
      <c r="AM40" s="108" t="s">
        <v>722</v>
      </c>
      <c r="AN40" s="102"/>
      <c r="AO40" s="102"/>
      <c r="AP40" s="102"/>
      <c r="AQ40" s="109" t="s">
        <v>362</v>
      </c>
      <c r="AR40" s="110"/>
      <c r="AS40" s="110"/>
      <c r="AT40" s="111"/>
      <c r="AU40" s="102">
        <v>300826</v>
      </c>
      <c r="AV40" s="102"/>
      <c r="AW40" s="102"/>
      <c r="AX40" s="103"/>
    </row>
    <row r="41" spans="1:51" ht="30" customHeight="1" x14ac:dyDescent="0.2">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t="s">
        <v>694</v>
      </c>
      <c r="AF41" s="102"/>
      <c r="AG41" s="102"/>
      <c r="AH41" s="102"/>
      <c r="AI41" s="108" t="s">
        <v>694</v>
      </c>
      <c r="AJ41" s="102"/>
      <c r="AK41" s="102"/>
      <c r="AL41" s="102"/>
      <c r="AM41" s="108" t="s">
        <v>722</v>
      </c>
      <c r="AN41" s="102"/>
      <c r="AO41" s="102"/>
      <c r="AP41" s="102"/>
      <c r="AQ41" s="109" t="s">
        <v>694</v>
      </c>
      <c r="AR41" s="110"/>
      <c r="AS41" s="110"/>
      <c r="AT41" s="111"/>
      <c r="AU41" s="102" t="s">
        <v>694</v>
      </c>
      <c r="AV41" s="102"/>
      <c r="AW41" s="102"/>
      <c r="AX41" s="103"/>
    </row>
    <row r="42" spans="1:51" ht="23.25" customHeight="1" x14ac:dyDescent="0.2">
      <c r="A42" s="202" t="s">
        <v>339</v>
      </c>
      <c r="B42" s="165"/>
      <c r="C42" s="165"/>
      <c r="D42" s="165"/>
      <c r="E42" s="165"/>
      <c r="F42" s="166"/>
      <c r="G42" s="204" t="s">
        <v>725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43.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652</v>
      </c>
      <c r="B44" s="167" t="s">
        <v>653</v>
      </c>
      <c r="C44" s="168"/>
      <c r="D44" s="168"/>
      <c r="E44" s="168"/>
      <c r="F44" s="169"/>
      <c r="G44" s="212" t="s">
        <v>654</v>
      </c>
      <c r="H44" s="212"/>
      <c r="I44" s="212"/>
      <c r="J44" s="212"/>
      <c r="K44" s="212"/>
      <c r="L44" s="212"/>
      <c r="M44" s="212"/>
      <c r="N44" s="212"/>
      <c r="O44" s="212"/>
      <c r="P44" s="212"/>
      <c r="Q44" s="212"/>
      <c r="R44" s="212"/>
      <c r="S44" s="212"/>
      <c r="T44" s="212"/>
      <c r="U44" s="212"/>
      <c r="V44" s="212"/>
      <c r="W44" s="212"/>
      <c r="X44" s="212"/>
      <c r="Y44" s="212"/>
      <c r="Z44" s="212"/>
      <c r="AA44" s="213"/>
      <c r="AB44" s="214" t="s">
        <v>672</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495</v>
      </c>
      <c r="AF49" s="134"/>
      <c r="AG49" s="134"/>
      <c r="AH49" s="134"/>
      <c r="AI49" s="134" t="s">
        <v>647</v>
      </c>
      <c r="AJ49" s="134"/>
      <c r="AK49" s="134"/>
      <c r="AL49" s="134"/>
      <c r="AM49" s="134" t="s">
        <v>463</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495</v>
      </c>
      <c r="AF54" s="134"/>
      <c r="AG54" s="134"/>
      <c r="AH54" s="134"/>
      <c r="AI54" s="134" t="s">
        <v>647</v>
      </c>
      <c r="AJ54" s="134"/>
      <c r="AK54" s="134"/>
      <c r="AL54" s="134"/>
      <c r="AM54" s="134" t="s">
        <v>463</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495</v>
      </c>
      <c r="AF59" s="134"/>
      <c r="AG59" s="134"/>
      <c r="AH59" s="134"/>
      <c r="AI59" s="134" t="s">
        <v>647</v>
      </c>
      <c r="AJ59" s="134"/>
      <c r="AK59" s="134"/>
      <c r="AL59" s="134"/>
      <c r="AM59" s="134" t="s">
        <v>463</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3" t="s">
        <v>658</v>
      </c>
      <c r="B64" s="744"/>
      <c r="C64" s="744"/>
      <c r="D64" s="744"/>
      <c r="E64" s="744"/>
      <c r="F64" s="745"/>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2">
      <c r="A65" s="668" t="s">
        <v>659</v>
      </c>
      <c r="B65" s="168"/>
      <c r="C65" s="168"/>
      <c r="D65" s="168"/>
      <c r="E65" s="168"/>
      <c r="F65" s="169"/>
      <c r="G65" s="709" t="s">
        <v>651</v>
      </c>
      <c r="H65" s="710"/>
      <c r="I65" s="710"/>
      <c r="J65" s="710"/>
      <c r="K65" s="710"/>
      <c r="L65" s="710"/>
      <c r="M65" s="710"/>
      <c r="N65" s="710"/>
      <c r="O65" s="710"/>
      <c r="P65" s="711" t="s">
        <v>650</v>
      </c>
      <c r="Q65" s="710"/>
      <c r="R65" s="710"/>
      <c r="S65" s="710"/>
      <c r="T65" s="710"/>
      <c r="U65" s="710"/>
      <c r="V65" s="710"/>
      <c r="W65" s="710"/>
      <c r="X65" s="712"/>
      <c r="Y65" s="713"/>
      <c r="Z65" s="714"/>
      <c r="AA65" s="715"/>
      <c r="AB65" s="646" t="s">
        <v>11</v>
      </c>
      <c r="AC65" s="646"/>
      <c r="AD65" s="646"/>
      <c r="AE65" s="131" t="s">
        <v>495</v>
      </c>
      <c r="AF65" s="716"/>
      <c r="AG65" s="716"/>
      <c r="AH65" s="717"/>
      <c r="AI65" s="131" t="s">
        <v>647</v>
      </c>
      <c r="AJ65" s="716"/>
      <c r="AK65" s="716"/>
      <c r="AL65" s="717"/>
      <c r="AM65" s="131" t="s">
        <v>463</v>
      </c>
      <c r="AN65" s="716"/>
      <c r="AO65" s="716"/>
      <c r="AP65" s="717"/>
      <c r="AQ65" s="643" t="s">
        <v>494</v>
      </c>
      <c r="AR65" s="644"/>
      <c r="AS65" s="644"/>
      <c r="AT65" s="645"/>
      <c r="AU65" s="643" t="s">
        <v>670</v>
      </c>
      <c r="AV65" s="644"/>
      <c r="AW65" s="644"/>
      <c r="AX65" s="653"/>
      <c r="AY65">
        <f>COUNTA($G$66)</f>
        <v>0</v>
      </c>
    </row>
    <row r="66" spans="1:51" ht="23.25" hidden="1" customHeight="1" x14ac:dyDescent="0.2">
      <c r="A66" s="668"/>
      <c r="B66" s="168"/>
      <c r="C66" s="168"/>
      <c r="D66" s="168"/>
      <c r="E66" s="168"/>
      <c r="F66" s="169"/>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2">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2">
      <c r="A68" s="700" t="s">
        <v>660</v>
      </c>
      <c r="B68" s="701"/>
      <c r="C68" s="701"/>
      <c r="D68" s="701"/>
      <c r="E68" s="701"/>
      <c r="F68" s="702"/>
      <c r="G68" s="191" t="s">
        <v>661</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495</v>
      </c>
      <c r="AF68" s="134"/>
      <c r="AG68" s="134"/>
      <c r="AH68" s="134"/>
      <c r="AI68" s="134" t="s">
        <v>647</v>
      </c>
      <c r="AJ68" s="134"/>
      <c r="AK68" s="134"/>
      <c r="AL68" s="134"/>
      <c r="AM68" s="134" t="s">
        <v>463</v>
      </c>
      <c r="AN68" s="134"/>
      <c r="AO68" s="134"/>
      <c r="AP68" s="134"/>
      <c r="AQ68" s="647" t="s">
        <v>671</v>
      </c>
      <c r="AR68" s="648"/>
      <c r="AS68" s="648"/>
      <c r="AT68" s="648"/>
      <c r="AU68" s="648"/>
      <c r="AV68" s="648"/>
      <c r="AW68" s="648"/>
      <c r="AX68" s="649"/>
      <c r="AY68">
        <f>IF(SUBSTITUTE(SUBSTITUTE($G$69,"／",""),"　","")="",0,1)</f>
        <v>0</v>
      </c>
    </row>
    <row r="69" spans="1:51" ht="23.25" hidden="1" customHeight="1" x14ac:dyDescent="0.2">
      <c r="A69" s="703"/>
      <c r="B69" s="704"/>
      <c r="C69" s="704"/>
      <c r="D69" s="704"/>
      <c r="E69" s="704"/>
      <c r="F69" s="705"/>
      <c r="G69" s="672" t="s">
        <v>709</v>
      </c>
      <c r="H69" s="673"/>
      <c r="I69" s="673"/>
      <c r="J69" s="673"/>
      <c r="K69" s="673"/>
      <c r="L69" s="673"/>
      <c r="M69" s="673"/>
      <c r="N69" s="673"/>
      <c r="O69" s="673"/>
      <c r="P69" s="673"/>
      <c r="Q69" s="673"/>
      <c r="R69" s="673"/>
      <c r="S69" s="673"/>
      <c r="T69" s="673"/>
      <c r="U69" s="673"/>
      <c r="V69" s="673"/>
      <c r="W69" s="673"/>
      <c r="X69" s="673"/>
      <c r="Y69" s="676" t="s">
        <v>660</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2">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662</v>
      </c>
      <c r="Z70" s="669"/>
      <c r="AA70" s="670"/>
      <c r="AB70" s="632" t="s">
        <v>710</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2">
      <c r="A71" s="435" t="s">
        <v>312</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495</v>
      </c>
      <c r="AF71" s="134"/>
      <c r="AG71" s="134"/>
      <c r="AH71" s="134"/>
      <c r="AI71" s="134" t="s">
        <v>647</v>
      </c>
      <c r="AJ71" s="134"/>
      <c r="AK71" s="134"/>
      <c r="AL71" s="134"/>
      <c r="AM71" s="134" t="s">
        <v>463</v>
      </c>
      <c r="AN71" s="134"/>
      <c r="AO71" s="134"/>
      <c r="AP71" s="134"/>
      <c r="AQ71" s="231" t="s">
        <v>223</v>
      </c>
      <c r="AR71" s="232"/>
      <c r="AS71" s="232"/>
      <c r="AT71" s="233"/>
      <c r="AU71" s="212" t="s">
        <v>129</v>
      </c>
      <c r="AV71" s="212"/>
      <c r="AW71" s="212"/>
      <c r="AX71" s="215"/>
      <c r="AY71">
        <f>COUNTA($G$73)</f>
        <v>0</v>
      </c>
    </row>
    <row r="72" spans="1:51" ht="18.75" hidden="1" customHeight="1" x14ac:dyDescent="0.2">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2">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339</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652</v>
      </c>
      <c r="B78" s="167" t="s">
        <v>653</v>
      </c>
      <c r="C78" s="168"/>
      <c r="D78" s="168"/>
      <c r="E78" s="168"/>
      <c r="F78" s="169"/>
      <c r="G78" s="212" t="s">
        <v>654</v>
      </c>
      <c r="H78" s="212"/>
      <c r="I78" s="212"/>
      <c r="J78" s="212"/>
      <c r="K78" s="212"/>
      <c r="L78" s="212"/>
      <c r="M78" s="212"/>
      <c r="N78" s="212"/>
      <c r="O78" s="212"/>
      <c r="P78" s="212"/>
      <c r="Q78" s="212"/>
      <c r="R78" s="212"/>
      <c r="S78" s="212"/>
      <c r="T78" s="212"/>
      <c r="U78" s="212"/>
      <c r="V78" s="212"/>
      <c r="W78" s="212"/>
      <c r="X78" s="212"/>
      <c r="Y78" s="212"/>
      <c r="Z78" s="212"/>
      <c r="AA78" s="213"/>
      <c r="AB78" s="214" t="s">
        <v>672</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495</v>
      </c>
      <c r="AF83" s="134"/>
      <c r="AG83" s="134"/>
      <c r="AH83" s="134"/>
      <c r="AI83" s="134" t="s">
        <v>647</v>
      </c>
      <c r="AJ83" s="134"/>
      <c r="AK83" s="134"/>
      <c r="AL83" s="134"/>
      <c r="AM83" s="134" t="s">
        <v>463</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495</v>
      </c>
      <c r="AF88" s="134"/>
      <c r="AG88" s="134"/>
      <c r="AH88" s="134"/>
      <c r="AI88" s="134" t="s">
        <v>647</v>
      </c>
      <c r="AJ88" s="134"/>
      <c r="AK88" s="134"/>
      <c r="AL88" s="134"/>
      <c r="AM88" s="134" t="s">
        <v>463</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495</v>
      </c>
      <c r="AF93" s="134"/>
      <c r="AG93" s="134"/>
      <c r="AH93" s="134"/>
      <c r="AI93" s="134" t="s">
        <v>647</v>
      </c>
      <c r="AJ93" s="134"/>
      <c r="AK93" s="134"/>
      <c r="AL93" s="134"/>
      <c r="AM93" s="134" t="s">
        <v>463</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2" t="s">
        <v>658</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2">
      <c r="A99" s="668" t="s">
        <v>659</v>
      </c>
      <c r="B99" s="168"/>
      <c r="C99" s="168"/>
      <c r="D99" s="168"/>
      <c r="E99" s="168"/>
      <c r="F99" s="169"/>
      <c r="G99" s="709" t="s">
        <v>651</v>
      </c>
      <c r="H99" s="710"/>
      <c r="I99" s="710"/>
      <c r="J99" s="710"/>
      <c r="K99" s="710"/>
      <c r="L99" s="710"/>
      <c r="M99" s="710"/>
      <c r="N99" s="710"/>
      <c r="O99" s="710"/>
      <c r="P99" s="711" t="s">
        <v>650</v>
      </c>
      <c r="Q99" s="710"/>
      <c r="R99" s="710"/>
      <c r="S99" s="710"/>
      <c r="T99" s="710"/>
      <c r="U99" s="710"/>
      <c r="V99" s="710"/>
      <c r="W99" s="710"/>
      <c r="X99" s="712"/>
      <c r="Y99" s="713"/>
      <c r="Z99" s="714"/>
      <c r="AA99" s="715"/>
      <c r="AB99" s="646" t="s">
        <v>11</v>
      </c>
      <c r="AC99" s="646"/>
      <c r="AD99" s="646"/>
      <c r="AE99" s="134" t="s">
        <v>495</v>
      </c>
      <c r="AF99" s="134"/>
      <c r="AG99" s="134"/>
      <c r="AH99" s="134"/>
      <c r="AI99" s="134" t="s">
        <v>647</v>
      </c>
      <c r="AJ99" s="134"/>
      <c r="AK99" s="134"/>
      <c r="AL99" s="134"/>
      <c r="AM99" s="134" t="s">
        <v>463</v>
      </c>
      <c r="AN99" s="134"/>
      <c r="AO99" s="134"/>
      <c r="AP99" s="134"/>
      <c r="AQ99" s="643" t="s">
        <v>494</v>
      </c>
      <c r="AR99" s="644"/>
      <c r="AS99" s="644"/>
      <c r="AT99" s="645"/>
      <c r="AU99" s="643" t="s">
        <v>670</v>
      </c>
      <c r="AV99" s="644"/>
      <c r="AW99" s="644"/>
      <c r="AX99" s="653"/>
      <c r="AY99">
        <f>COUNTA($G$100)</f>
        <v>0</v>
      </c>
    </row>
    <row r="100" spans="1:60" ht="23.25" hidden="1" customHeight="1" x14ac:dyDescent="0.2">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2">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2">
      <c r="A102" s="202" t="s">
        <v>660</v>
      </c>
      <c r="B102" s="120"/>
      <c r="C102" s="120"/>
      <c r="D102" s="120"/>
      <c r="E102" s="120"/>
      <c r="F102" s="683"/>
      <c r="G102" s="191" t="s">
        <v>661</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495</v>
      </c>
      <c r="AF102" s="134"/>
      <c r="AG102" s="134"/>
      <c r="AH102" s="134"/>
      <c r="AI102" s="134" t="s">
        <v>647</v>
      </c>
      <c r="AJ102" s="134"/>
      <c r="AK102" s="134"/>
      <c r="AL102" s="134"/>
      <c r="AM102" s="134" t="s">
        <v>463</v>
      </c>
      <c r="AN102" s="134"/>
      <c r="AO102" s="134"/>
      <c r="AP102" s="134"/>
      <c r="AQ102" s="647" t="s">
        <v>671</v>
      </c>
      <c r="AR102" s="648"/>
      <c r="AS102" s="648"/>
      <c r="AT102" s="648"/>
      <c r="AU102" s="648"/>
      <c r="AV102" s="648"/>
      <c r="AW102" s="648"/>
      <c r="AX102" s="649"/>
      <c r="AY102">
        <f>IF(SUBSTITUTE(SUBSTITUTE($G$103,"／",""),"　","")="",0,1)</f>
        <v>0</v>
      </c>
    </row>
    <row r="103" spans="1:60" ht="23.25" hidden="1" customHeight="1" x14ac:dyDescent="0.2">
      <c r="A103" s="684"/>
      <c r="B103" s="212"/>
      <c r="C103" s="212"/>
      <c r="D103" s="212"/>
      <c r="E103" s="212"/>
      <c r="F103" s="685"/>
      <c r="G103" s="672" t="s">
        <v>711</v>
      </c>
      <c r="H103" s="673"/>
      <c r="I103" s="673"/>
      <c r="J103" s="673"/>
      <c r="K103" s="673"/>
      <c r="L103" s="673"/>
      <c r="M103" s="673"/>
      <c r="N103" s="673"/>
      <c r="O103" s="673"/>
      <c r="P103" s="673"/>
      <c r="Q103" s="673"/>
      <c r="R103" s="673"/>
      <c r="S103" s="673"/>
      <c r="T103" s="673"/>
      <c r="U103" s="673"/>
      <c r="V103" s="673"/>
      <c r="W103" s="673"/>
      <c r="X103" s="673"/>
      <c r="Y103" s="676" t="s">
        <v>660</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2">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662</v>
      </c>
      <c r="Z104" s="669"/>
      <c r="AA104" s="670"/>
      <c r="AB104" s="632" t="s">
        <v>710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2">
      <c r="A105" s="435" t="s">
        <v>312</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495</v>
      </c>
      <c r="AF105" s="134"/>
      <c r="AG105" s="134"/>
      <c r="AH105" s="134"/>
      <c r="AI105" s="134" t="s">
        <v>647</v>
      </c>
      <c r="AJ105" s="134"/>
      <c r="AK105" s="134"/>
      <c r="AL105" s="134"/>
      <c r="AM105" s="134" t="s">
        <v>463</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2">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652</v>
      </c>
      <c r="B112" s="167" t="s">
        <v>653</v>
      </c>
      <c r="C112" s="168"/>
      <c r="D112" s="168"/>
      <c r="E112" s="168"/>
      <c r="F112" s="169"/>
      <c r="G112" s="212" t="s">
        <v>654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672</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495</v>
      </c>
      <c r="AF117" s="134"/>
      <c r="AG117" s="134"/>
      <c r="AH117" s="134"/>
      <c r="AI117" s="134" t="s">
        <v>647</v>
      </c>
      <c r="AJ117" s="134"/>
      <c r="AK117" s="134"/>
      <c r="AL117" s="134"/>
      <c r="AM117" s="134" t="s">
        <v>463</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495</v>
      </c>
      <c r="AF122" s="134"/>
      <c r="AG122" s="134"/>
      <c r="AH122" s="134"/>
      <c r="AI122" s="134" t="s">
        <v>647</v>
      </c>
      <c r="AJ122" s="134"/>
      <c r="AK122" s="134"/>
      <c r="AL122" s="134"/>
      <c r="AM122" s="134" t="s">
        <v>463</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495</v>
      </c>
      <c r="AF127" s="134"/>
      <c r="AG127" s="134"/>
      <c r="AH127" s="134"/>
      <c r="AI127" s="134" t="s">
        <v>647</v>
      </c>
      <c r="AJ127" s="134"/>
      <c r="AK127" s="134"/>
      <c r="AL127" s="134"/>
      <c r="AM127" s="134" t="s">
        <v>463</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2" t="s">
        <v>658</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
      <c r="A133" s="668" t="s">
        <v>659</v>
      </c>
      <c r="B133" s="168"/>
      <c r="C133" s="168"/>
      <c r="D133" s="168"/>
      <c r="E133" s="168"/>
      <c r="F133" s="169"/>
      <c r="G133" s="709" t="s">
        <v>651</v>
      </c>
      <c r="H133" s="710"/>
      <c r="I133" s="710"/>
      <c r="J133" s="710"/>
      <c r="K133" s="710"/>
      <c r="L133" s="710"/>
      <c r="M133" s="710"/>
      <c r="N133" s="710"/>
      <c r="O133" s="710"/>
      <c r="P133" s="711" t="s">
        <v>650</v>
      </c>
      <c r="Q133" s="710"/>
      <c r="R133" s="710"/>
      <c r="S133" s="710"/>
      <c r="T133" s="710"/>
      <c r="U133" s="710"/>
      <c r="V133" s="710"/>
      <c r="W133" s="710"/>
      <c r="X133" s="712"/>
      <c r="Y133" s="713"/>
      <c r="Z133" s="714"/>
      <c r="AA133" s="715"/>
      <c r="AB133" s="646" t="s">
        <v>11</v>
      </c>
      <c r="AC133" s="646"/>
      <c r="AD133" s="646"/>
      <c r="AE133" s="134" t="s">
        <v>495</v>
      </c>
      <c r="AF133" s="134"/>
      <c r="AG133" s="134"/>
      <c r="AH133" s="134"/>
      <c r="AI133" s="134" t="s">
        <v>647</v>
      </c>
      <c r="AJ133" s="134"/>
      <c r="AK133" s="134"/>
      <c r="AL133" s="134"/>
      <c r="AM133" s="134" t="s">
        <v>463</v>
      </c>
      <c r="AN133" s="134"/>
      <c r="AO133" s="134"/>
      <c r="AP133" s="134"/>
      <c r="AQ133" s="643" t="s">
        <v>494</v>
      </c>
      <c r="AR133" s="644"/>
      <c r="AS133" s="644"/>
      <c r="AT133" s="645"/>
      <c r="AU133" s="643" t="s">
        <v>670</v>
      </c>
      <c r="AV133" s="644"/>
      <c r="AW133" s="644"/>
      <c r="AX133" s="653"/>
      <c r="AY133">
        <f>COUNTA($G$134)</f>
        <v>0</v>
      </c>
    </row>
    <row r="134" spans="1:60" ht="23.25" hidden="1" customHeight="1" x14ac:dyDescent="0.2">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2">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2">
      <c r="A136" s="202" t="s">
        <v>660</v>
      </c>
      <c r="B136" s="120"/>
      <c r="C136" s="120"/>
      <c r="D136" s="120"/>
      <c r="E136" s="120"/>
      <c r="F136" s="683"/>
      <c r="G136" s="191" t="s">
        <v>661</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495</v>
      </c>
      <c r="AF136" s="134"/>
      <c r="AG136" s="134"/>
      <c r="AH136" s="134"/>
      <c r="AI136" s="134" t="s">
        <v>647</v>
      </c>
      <c r="AJ136" s="134"/>
      <c r="AK136" s="134"/>
      <c r="AL136" s="134"/>
      <c r="AM136" s="134" t="s">
        <v>463</v>
      </c>
      <c r="AN136" s="134"/>
      <c r="AO136" s="134"/>
      <c r="AP136" s="134"/>
      <c r="AQ136" s="647" t="s">
        <v>671</v>
      </c>
      <c r="AR136" s="648"/>
      <c r="AS136" s="648"/>
      <c r="AT136" s="648"/>
      <c r="AU136" s="648"/>
      <c r="AV136" s="648"/>
      <c r="AW136" s="648"/>
      <c r="AX136" s="649"/>
      <c r="AY136">
        <f>IF(SUBSTITUTE(SUBSTITUTE($G$137,"／",""),"　","")="",0,1)</f>
        <v>0</v>
      </c>
    </row>
    <row r="137" spans="1:60" ht="23.25" hidden="1" customHeight="1" x14ac:dyDescent="0.2">
      <c r="A137" s="684"/>
      <c r="B137" s="212"/>
      <c r="C137" s="212"/>
      <c r="D137" s="212"/>
      <c r="E137" s="212"/>
      <c r="F137" s="685"/>
      <c r="G137" s="672" t="s">
        <v>712</v>
      </c>
      <c r="H137" s="673"/>
      <c r="I137" s="673"/>
      <c r="J137" s="673"/>
      <c r="K137" s="673"/>
      <c r="L137" s="673"/>
      <c r="M137" s="673"/>
      <c r="N137" s="673"/>
      <c r="O137" s="673"/>
      <c r="P137" s="673"/>
      <c r="Q137" s="673"/>
      <c r="R137" s="673"/>
      <c r="S137" s="673"/>
      <c r="T137" s="673"/>
      <c r="U137" s="673"/>
      <c r="V137" s="673"/>
      <c r="W137" s="673"/>
      <c r="X137" s="673"/>
      <c r="Y137" s="676" t="s">
        <v>660</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2">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662</v>
      </c>
      <c r="Z138" s="669"/>
      <c r="AA138" s="670"/>
      <c r="AB138" s="632" t="s">
        <v>710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2">
      <c r="A139" s="435" t="s">
        <v>312</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495</v>
      </c>
      <c r="AF139" s="134"/>
      <c r="AG139" s="134"/>
      <c r="AH139" s="134"/>
      <c r="AI139" s="134" t="s">
        <v>647</v>
      </c>
      <c r="AJ139" s="134"/>
      <c r="AK139" s="134"/>
      <c r="AL139" s="134"/>
      <c r="AM139" s="134" t="s">
        <v>463</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2">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652</v>
      </c>
      <c r="B146" s="167" t="s">
        <v>653</v>
      </c>
      <c r="C146" s="168"/>
      <c r="D146" s="168"/>
      <c r="E146" s="168"/>
      <c r="F146" s="169"/>
      <c r="G146" s="212" t="s">
        <v>654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672</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495</v>
      </c>
      <c r="AF151" s="134"/>
      <c r="AG151" s="134"/>
      <c r="AH151" s="134"/>
      <c r="AI151" s="134" t="s">
        <v>647</v>
      </c>
      <c r="AJ151" s="134"/>
      <c r="AK151" s="134"/>
      <c r="AL151" s="134"/>
      <c r="AM151" s="134" t="s">
        <v>463</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495</v>
      </c>
      <c r="AF156" s="134"/>
      <c r="AG156" s="134"/>
      <c r="AH156" s="134"/>
      <c r="AI156" s="134" t="s">
        <v>647</v>
      </c>
      <c r="AJ156" s="134"/>
      <c r="AK156" s="134"/>
      <c r="AL156" s="134"/>
      <c r="AM156" s="134" t="s">
        <v>463</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495</v>
      </c>
      <c r="AF161" s="134"/>
      <c r="AG161" s="134"/>
      <c r="AH161" s="134"/>
      <c r="AI161" s="134" t="s">
        <v>647</v>
      </c>
      <c r="AJ161" s="134"/>
      <c r="AK161" s="134"/>
      <c r="AL161" s="134"/>
      <c r="AM161" s="134" t="s">
        <v>463</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2" t="s">
        <v>658</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2">
      <c r="A167" s="668" t="s">
        <v>659</v>
      </c>
      <c r="B167" s="168"/>
      <c r="C167" s="168"/>
      <c r="D167" s="168"/>
      <c r="E167" s="168"/>
      <c r="F167" s="169"/>
      <c r="G167" s="709" t="s">
        <v>651</v>
      </c>
      <c r="H167" s="710"/>
      <c r="I167" s="710"/>
      <c r="J167" s="710"/>
      <c r="K167" s="710"/>
      <c r="L167" s="710"/>
      <c r="M167" s="710"/>
      <c r="N167" s="710"/>
      <c r="O167" s="710"/>
      <c r="P167" s="711" t="s">
        <v>650</v>
      </c>
      <c r="Q167" s="710"/>
      <c r="R167" s="710"/>
      <c r="S167" s="710"/>
      <c r="T167" s="710"/>
      <c r="U167" s="710"/>
      <c r="V167" s="710"/>
      <c r="W167" s="710"/>
      <c r="X167" s="712"/>
      <c r="Y167" s="713"/>
      <c r="Z167" s="714"/>
      <c r="AA167" s="715"/>
      <c r="AB167" s="646" t="s">
        <v>11</v>
      </c>
      <c r="AC167" s="646"/>
      <c r="AD167" s="646"/>
      <c r="AE167" s="134" t="s">
        <v>495</v>
      </c>
      <c r="AF167" s="134"/>
      <c r="AG167" s="134"/>
      <c r="AH167" s="134"/>
      <c r="AI167" s="134" t="s">
        <v>647</v>
      </c>
      <c r="AJ167" s="134"/>
      <c r="AK167" s="134"/>
      <c r="AL167" s="134"/>
      <c r="AM167" s="134" t="s">
        <v>463</v>
      </c>
      <c r="AN167" s="134"/>
      <c r="AO167" s="134"/>
      <c r="AP167" s="134"/>
      <c r="AQ167" s="643" t="s">
        <v>494</v>
      </c>
      <c r="AR167" s="644"/>
      <c r="AS167" s="644"/>
      <c r="AT167" s="645"/>
      <c r="AU167" s="643" t="s">
        <v>670</v>
      </c>
      <c r="AV167" s="644"/>
      <c r="AW167" s="644"/>
      <c r="AX167" s="653"/>
      <c r="AY167">
        <f>COUNTA($G$168)</f>
        <v>0</v>
      </c>
    </row>
    <row r="168" spans="1:60" ht="23.25" hidden="1" customHeight="1" x14ac:dyDescent="0.2">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202" t="s">
        <v>660</v>
      </c>
      <c r="B170" s="120"/>
      <c r="C170" s="120"/>
      <c r="D170" s="120"/>
      <c r="E170" s="120"/>
      <c r="F170" s="683"/>
      <c r="G170" s="191" t="s">
        <v>661</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495</v>
      </c>
      <c r="AF170" s="134"/>
      <c r="AG170" s="134"/>
      <c r="AH170" s="134"/>
      <c r="AI170" s="134" t="s">
        <v>647</v>
      </c>
      <c r="AJ170" s="134"/>
      <c r="AK170" s="134"/>
      <c r="AL170" s="134"/>
      <c r="AM170" s="134" t="s">
        <v>463</v>
      </c>
      <c r="AN170" s="134"/>
      <c r="AO170" s="134"/>
      <c r="AP170" s="134"/>
      <c r="AQ170" s="647" t="s">
        <v>671</v>
      </c>
      <c r="AR170" s="648"/>
      <c r="AS170" s="648"/>
      <c r="AT170" s="648"/>
      <c r="AU170" s="648"/>
      <c r="AV170" s="648"/>
      <c r="AW170" s="648"/>
      <c r="AX170" s="649"/>
      <c r="AY170">
        <f>IF(SUBSTITUTE(SUBSTITUTE($G$171,"／",""),"　","")="",0,1)</f>
        <v>0</v>
      </c>
    </row>
    <row r="171" spans="1:60" ht="23.25" hidden="1" customHeight="1" x14ac:dyDescent="0.2">
      <c r="A171" s="684"/>
      <c r="B171" s="212"/>
      <c r="C171" s="212"/>
      <c r="D171" s="212"/>
      <c r="E171" s="212"/>
      <c r="F171" s="685"/>
      <c r="G171" s="672" t="s">
        <v>712</v>
      </c>
      <c r="H171" s="673"/>
      <c r="I171" s="673"/>
      <c r="J171" s="673"/>
      <c r="K171" s="673"/>
      <c r="L171" s="673"/>
      <c r="M171" s="673"/>
      <c r="N171" s="673"/>
      <c r="O171" s="673"/>
      <c r="P171" s="673"/>
      <c r="Q171" s="673"/>
      <c r="R171" s="673"/>
      <c r="S171" s="673"/>
      <c r="T171" s="673"/>
      <c r="U171" s="673"/>
      <c r="V171" s="673"/>
      <c r="W171" s="673"/>
      <c r="X171" s="673"/>
      <c r="Y171" s="676" t="s">
        <v>660</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2">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662</v>
      </c>
      <c r="Z172" s="669"/>
      <c r="AA172" s="670"/>
      <c r="AB172" s="632" t="s">
        <v>710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2">
      <c r="A173" s="435" t="s">
        <v>312</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495</v>
      </c>
      <c r="AF173" s="134"/>
      <c r="AG173" s="134"/>
      <c r="AH173" s="134"/>
      <c r="AI173" s="134" t="s">
        <v>647</v>
      </c>
      <c r="AJ173" s="134"/>
      <c r="AK173" s="134"/>
      <c r="AL173" s="134"/>
      <c r="AM173" s="134" t="s">
        <v>463</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2">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652</v>
      </c>
      <c r="B180" s="167" t="s">
        <v>653</v>
      </c>
      <c r="C180" s="168"/>
      <c r="D180" s="168"/>
      <c r="E180" s="168"/>
      <c r="F180" s="169"/>
      <c r="G180" s="212" t="s">
        <v>654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672</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495</v>
      </c>
      <c r="AF185" s="134"/>
      <c r="AG185" s="134"/>
      <c r="AH185" s="134"/>
      <c r="AI185" s="134" t="s">
        <v>647</v>
      </c>
      <c r="AJ185" s="134"/>
      <c r="AK185" s="134"/>
      <c r="AL185" s="134"/>
      <c r="AM185" s="134" t="s">
        <v>463</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495</v>
      </c>
      <c r="AF190" s="134"/>
      <c r="AG190" s="134"/>
      <c r="AH190" s="134"/>
      <c r="AI190" s="134" t="s">
        <v>647</v>
      </c>
      <c r="AJ190" s="134"/>
      <c r="AK190" s="134"/>
      <c r="AL190" s="134"/>
      <c r="AM190" s="134" t="s">
        <v>463</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495</v>
      </c>
      <c r="AF195" s="134"/>
      <c r="AG195" s="134"/>
      <c r="AH195" s="134"/>
      <c r="AI195" s="134" t="s">
        <v>647</v>
      </c>
      <c r="AJ195" s="134"/>
      <c r="AK195" s="134"/>
      <c r="AL195" s="134"/>
      <c r="AM195" s="134" t="s">
        <v>463</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72" t="s">
        <v>313</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309</v>
      </c>
      <c r="X200" s="605"/>
      <c r="Y200" s="608"/>
      <c r="Z200" s="608"/>
      <c r="AA200" s="609"/>
      <c r="AB200" s="602" t="s">
        <v>11</v>
      </c>
      <c r="AC200" s="599"/>
      <c r="AD200" s="600"/>
      <c r="AE200" s="134" t="s">
        <v>495</v>
      </c>
      <c r="AF200" s="134"/>
      <c r="AG200" s="134"/>
      <c r="AH200" s="134"/>
      <c r="AI200" s="134" t="s">
        <v>647</v>
      </c>
      <c r="AJ200" s="134"/>
      <c r="AK200" s="134"/>
      <c r="AL200" s="134"/>
      <c r="AM200" s="134" t="s">
        <v>463</v>
      </c>
      <c r="AN200" s="134"/>
      <c r="AO200" s="134"/>
      <c r="AP200" s="134"/>
      <c r="AQ200" s="135" t="s">
        <v>223</v>
      </c>
      <c r="AR200" s="136"/>
      <c r="AS200" s="136"/>
      <c r="AT200" s="137"/>
      <c r="AU200" s="593" t="s">
        <v>129</v>
      </c>
      <c r="AV200" s="593"/>
      <c r="AW200" s="593"/>
      <c r="AX200" s="594"/>
      <c r="AY200">
        <f>COUNTA($H$202)</f>
        <v>1</v>
      </c>
    </row>
    <row r="201" spans="1:60" ht="18.75"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t="s">
        <v>362</v>
      </c>
      <c r="AR201" s="528"/>
      <c r="AS201" s="142" t="s">
        <v>224</v>
      </c>
      <c r="AT201" s="143"/>
      <c r="AU201" s="141">
        <v>12</v>
      </c>
      <c r="AV201" s="141"/>
      <c r="AW201" s="595" t="s">
        <v>170</v>
      </c>
      <c r="AX201" s="596"/>
      <c r="AY201">
        <f t="shared" ref="AY201:AY207" si="10">$AY$200</f>
        <v>1</v>
      </c>
    </row>
    <row r="202" spans="1:60" ht="45" customHeight="1" x14ac:dyDescent="0.2">
      <c r="A202" s="533"/>
      <c r="B202" s="534"/>
      <c r="C202" s="534"/>
      <c r="D202" s="534"/>
      <c r="E202" s="534"/>
      <c r="F202" s="535"/>
      <c r="G202" s="579" t="s">
        <v>225</v>
      </c>
      <c r="H202" s="581" t="s">
        <v>726</v>
      </c>
      <c r="I202" s="582"/>
      <c r="J202" s="582"/>
      <c r="K202" s="582"/>
      <c r="L202" s="582"/>
      <c r="M202" s="582"/>
      <c r="N202" s="582"/>
      <c r="O202" s="583"/>
      <c r="P202" s="581" t="s">
        <v>699</v>
      </c>
      <c r="Q202" s="582"/>
      <c r="R202" s="582"/>
      <c r="S202" s="582"/>
      <c r="T202" s="582"/>
      <c r="U202" s="582"/>
      <c r="V202" s="583"/>
      <c r="W202" s="587"/>
      <c r="X202" s="588"/>
      <c r="Y202" s="568" t="s">
        <v>12</v>
      </c>
      <c r="Z202" s="568"/>
      <c r="AA202" s="569"/>
      <c r="AB202" s="578" t="s">
        <v>329</v>
      </c>
      <c r="AC202" s="578"/>
      <c r="AD202" s="578"/>
      <c r="AE202" s="108" t="s">
        <v>694</v>
      </c>
      <c r="AF202" s="102"/>
      <c r="AG202" s="102"/>
      <c r="AH202" s="102"/>
      <c r="AI202" s="108" t="s">
        <v>694</v>
      </c>
      <c r="AJ202" s="102"/>
      <c r="AK202" s="102"/>
      <c r="AL202" s="102"/>
      <c r="AM202" s="108" t="s">
        <v>722</v>
      </c>
      <c r="AN202" s="102"/>
      <c r="AO202" s="102"/>
      <c r="AP202" s="102"/>
      <c r="AQ202" s="108" t="s">
        <v>694</v>
      </c>
      <c r="AR202" s="102"/>
      <c r="AS202" s="102"/>
      <c r="AT202" s="523"/>
      <c r="AU202" s="102" t="s">
        <v>694</v>
      </c>
      <c r="AV202" s="102"/>
      <c r="AW202" s="102"/>
      <c r="AX202" s="103"/>
      <c r="AY202">
        <f t="shared" si="10"/>
        <v>1</v>
      </c>
    </row>
    <row r="203" spans="1:60" ht="45"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329</v>
      </c>
      <c r="AC203" s="577"/>
      <c r="AD203" s="577"/>
      <c r="AE203" s="108" t="s">
        <v>694</v>
      </c>
      <c r="AF203" s="102"/>
      <c r="AG203" s="102"/>
      <c r="AH203" s="102"/>
      <c r="AI203" s="108" t="s">
        <v>694</v>
      </c>
      <c r="AJ203" s="102"/>
      <c r="AK203" s="102"/>
      <c r="AL203" s="102"/>
      <c r="AM203" s="108" t="s">
        <v>722</v>
      </c>
      <c r="AN203" s="102"/>
      <c r="AO203" s="102"/>
      <c r="AP203" s="102"/>
      <c r="AQ203" s="108" t="s">
        <v>362</v>
      </c>
      <c r="AR203" s="102"/>
      <c r="AS203" s="102"/>
      <c r="AT203" s="523"/>
      <c r="AU203" s="102">
        <v>1391</v>
      </c>
      <c r="AV203" s="102"/>
      <c r="AW203" s="102"/>
      <c r="AX203" s="103"/>
      <c r="AY203">
        <f t="shared" si="10"/>
        <v>1</v>
      </c>
    </row>
    <row r="204" spans="1:60" ht="45"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330</v>
      </c>
      <c r="AC204" s="575"/>
      <c r="AD204" s="575"/>
      <c r="AE204" s="113" t="s">
        <v>694</v>
      </c>
      <c r="AF204" s="114"/>
      <c r="AG204" s="114"/>
      <c r="AH204" s="114"/>
      <c r="AI204" s="113" t="s">
        <v>694</v>
      </c>
      <c r="AJ204" s="114"/>
      <c r="AK204" s="114"/>
      <c r="AL204" s="114"/>
      <c r="AM204" s="113" t="s">
        <v>722</v>
      </c>
      <c r="AN204" s="114"/>
      <c r="AO204" s="114"/>
      <c r="AP204" s="114"/>
      <c r="AQ204" s="108" t="s">
        <v>694</v>
      </c>
      <c r="AR204" s="102"/>
      <c r="AS204" s="102"/>
      <c r="AT204" s="523"/>
      <c r="AU204" s="102" t="s">
        <v>694</v>
      </c>
      <c r="AV204" s="102"/>
      <c r="AW204" s="102"/>
      <c r="AX204" s="103"/>
      <c r="AY204">
        <f t="shared" si="10"/>
        <v>1</v>
      </c>
    </row>
    <row r="205" spans="1:60" ht="121.25" customHeight="1" x14ac:dyDescent="0.2">
      <c r="A205" s="533" t="s">
        <v>317</v>
      </c>
      <c r="B205" s="534"/>
      <c r="C205" s="534"/>
      <c r="D205" s="534"/>
      <c r="E205" s="534"/>
      <c r="F205" s="535"/>
      <c r="G205" s="558" t="s">
        <v>226</v>
      </c>
      <c r="H205" s="559" t="s">
        <v>727</v>
      </c>
      <c r="I205" s="559"/>
      <c r="J205" s="559"/>
      <c r="K205" s="559"/>
      <c r="L205" s="559"/>
      <c r="M205" s="559"/>
      <c r="N205" s="559"/>
      <c r="O205" s="559"/>
      <c r="P205" s="559" t="s">
        <v>700</v>
      </c>
      <c r="Q205" s="559"/>
      <c r="R205" s="559"/>
      <c r="S205" s="559"/>
      <c r="T205" s="559"/>
      <c r="U205" s="559"/>
      <c r="V205" s="559"/>
      <c r="W205" s="562" t="s">
        <v>328</v>
      </c>
      <c r="X205" s="563"/>
      <c r="Y205" s="568" t="s">
        <v>12</v>
      </c>
      <c r="Z205" s="568"/>
      <c r="AA205" s="569"/>
      <c r="AB205" s="578" t="s">
        <v>329</v>
      </c>
      <c r="AC205" s="578"/>
      <c r="AD205" s="578"/>
      <c r="AE205" s="108" t="s">
        <v>694</v>
      </c>
      <c r="AF205" s="102"/>
      <c r="AG205" s="102"/>
      <c r="AH205" s="102"/>
      <c r="AI205" s="108" t="s">
        <v>694</v>
      </c>
      <c r="AJ205" s="102"/>
      <c r="AK205" s="102"/>
      <c r="AL205" s="102"/>
      <c r="AM205" s="108" t="s">
        <v>722</v>
      </c>
      <c r="AN205" s="102"/>
      <c r="AO205" s="102"/>
      <c r="AP205" s="102"/>
      <c r="AQ205" s="108" t="s">
        <v>694</v>
      </c>
      <c r="AR205" s="102"/>
      <c r="AS205" s="102"/>
      <c r="AT205" s="523"/>
      <c r="AU205" s="102" t="s">
        <v>694</v>
      </c>
      <c r="AV205" s="102"/>
      <c r="AW205" s="102"/>
      <c r="AX205" s="103"/>
      <c r="AY205">
        <f t="shared" si="10"/>
        <v>1</v>
      </c>
    </row>
    <row r="206" spans="1:60" ht="121.25"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329</v>
      </c>
      <c r="AC206" s="577"/>
      <c r="AD206" s="577"/>
      <c r="AE206" s="108" t="s">
        <v>694</v>
      </c>
      <c r="AF206" s="102"/>
      <c r="AG206" s="102"/>
      <c r="AH206" s="102"/>
      <c r="AI206" s="108" t="s">
        <v>694</v>
      </c>
      <c r="AJ206" s="102"/>
      <c r="AK206" s="102"/>
      <c r="AL206" s="102"/>
      <c r="AM206" s="108" t="s">
        <v>722</v>
      </c>
      <c r="AN206" s="102"/>
      <c r="AO206" s="102"/>
      <c r="AP206" s="102"/>
      <c r="AQ206" s="108" t="s">
        <v>694</v>
      </c>
      <c r="AR206" s="102"/>
      <c r="AS206" s="102"/>
      <c r="AT206" s="523"/>
      <c r="AU206" s="102" t="s">
        <v>694</v>
      </c>
      <c r="AV206" s="102"/>
      <c r="AW206" s="102"/>
      <c r="AX206" s="103"/>
      <c r="AY206">
        <f t="shared" si="10"/>
        <v>1</v>
      </c>
    </row>
    <row r="207" spans="1:60" ht="121.25" customHeight="1" thickBot="1" x14ac:dyDescent="0.2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330</v>
      </c>
      <c r="AC207" s="575"/>
      <c r="AD207" s="575"/>
      <c r="AE207" s="113" t="s">
        <v>694</v>
      </c>
      <c r="AF207" s="114"/>
      <c r="AG207" s="114"/>
      <c r="AH207" s="114"/>
      <c r="AI207" s="113" t="s">
        <v>694</v>
      </c>
      <c r="AJ207" s="114"/>
      <c r="AK207" s="114"/>
      <c r="AL207" s="114"/>
      <c r="AM207" s="113" t="s">
        <v>722</v>
      </c>
      <c r="AN207" s="114"/>
      <c r="AO207" s="114"/>
      <c r="AP207" s="576"/>
      <c r="AQ207" s="108" t="s">
        <v>694</v>
      </c>
      <c r="AR207" s="102"/>
      <c r="AS207" s="102"/>
      <c r="AT207" s="523"/>
      <c r="AU207" s="102" t="s">
        <v>694</v>
      </c>
      <c r="AV207" s="102"/>
      <c r="AW207" s="102"/>
      <c r="AX207" s="103"/>
      <c r="AY207">
        <f t="shared" si="10"/>
        <v>1</v>
      </c>
    </row>
    <row r="208" spans="1:60" ht="18.75" hidden="1" customHeight="1" x14ac:dyDescent="0.2">
      <c r="A208" s="530" t="s">
        <v>313</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495</v>
      </c>
      <c r="AF208" s="271"/>
      <c r="AG208" s="271"/>
      <c r="AH208" s="271"/>
      <c r="AI208" s="134" t="s">
        <v>647</v>
      </c>
      <c r="AJ208" s="134"/>
      <c r="AK208" s="134"/>
      <c r="AL208" s="134"/>
      <c r="AM208" s="134" t="s">
        <v>463</v>
      </c>
      <c r="AN208" s="134"/>
      <c r="AO208" s="134"/>
      <c r="AP208" s="134"/>
      <c r="AQ208" s="135" t="s">
        <v>223</v>
      </c>
      <c r="AR208" s="136"/>
      <c r="AS208" s="136"/>
      <c r="AT208" s="137"/>
      <c r="AU208" s="524" t="s">
        <v>129</v>
      </c>
      <c r="AV208" s="525"/>
      <c r="AW208" s="525"/>
      <c r="AX208" s="526"/>
      <c r="AY208">
        <f>COUNTA($H$210)</f>
        <v>0</v>
      </c>
    </row>
    <row r="209" spans="1:51" ht="18.75" hidden="1" customHeight="1" x14ac:dyDescent="0.2">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2">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2">
      <c r="A213" s="516" t="s">
        <v>701</v>
      </c>
      <c r="B213" s="517"/>
      <c r="C213" s="517"/>
      <c r="D213" s="517"/>
      <c r="E213" s="518" t="s">
        <v>301</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5">
      <c r="A214" s="435" t="s">
        <v>655</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308</v>
      </c>
      <c r="AP214" s="438"/>
      <c r="AQ214" s="438"/>
      <c r="AR214" s="96" t="s">
        <v>307</v>
      </c>
      <c r="AS214" s="437"/>
      <c r="AT214" s="438"/>
      <c r="AU214" s="438"/>
      <c r="AV214" s="438"/>
      <c r="AW214" s="438"/>
      <c r="AX214" s="439"/>
      <c r="AY214">
        <f>COUNTIF($AR$214,"☑")</f>
        <v>0</v>
      </c>
    </row>
    <row r="215" spans="1:51" ht="45" customHeight="1" x14ac:dyDescent="0.2">
      <c r="A215" s="424" t="s">
        <v>361</v>
      </c>
      <c r="B215" s="425"/>
      <c r="C215" s="428" t="s">
        <v>227</v>
      </c>
      <c r="D215" s="425"/>
      <c r="E215" s="430" t="s">
        <v>243</v>
      </c>
      <c r="F215" s="431"/>
      <c r="G215" s="432" t="s">
        <v>722</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4" t="s">
        <v>242</v>
      </c>
      <c r="F216" s="166"/>
      <c r="G216" s="145" t="s">
        <v>728</v>
      </c>
      <c r="H216" s="146"/>
      <c r="I216" s="146"/>
      <c r="J216" s="146"/>
      <c r="K216" s="146"/>
      <c r="L216" s="146"/>
      <c r="M216" s="146"/>
      <c r="N216" s="146"/>
      <c r="O216" s="146"/>
      <c r="P216" s="146"/>
      <c r="Q216" s="146"/>
      <c r="R216" s="146"/>
      <c r="S216" s="146"/>
      <c r="T216" s="146"/>
      <c r="U216" s="146"/>
      <c r="V216" s="147"/>
      <c r="W216" s="502" t="s">
        <v>663</v>
      </c>
      <c r="X216" s="503"/>
      <c r="Y216" s="503"/>
      <c r="Z216" s="503"/>
      <c r="AA216" s="504"/>
      <c r="AB216" s="505" t="s">
        <v>729</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2">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8" t="s">
        <v>664</v>
      </c>
      <c r="X217" s="509"/>
      <c r="Y217" s="509"/>
      <c r="Z217" s="509"/>
      <c r="AA217" s="510"/>
      <c r="AB217" s="505" t="s">
        <v>730</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2">
      <c r="A218" s="426"/>
      <c r="B218" s="427"/>
      <c r="C218" s="511" t="s">
        <v>676</v>
      </c>
      <c r="D218" s="512"/>
      <c r="E218" s="164" t="s">
        <v>357</v>
      </c>
      <c r="F218" s="166"/>
      <c r="G218" s="492" t="s">
        <v>230</v>
      </c>
      <c r="H218" s="493"/>
      <c r="I218" s="493"/>
      <c r="J218" s="513" t="s">
        <v>722</v>
      </c>
      <c r="K218" s="514"/>
      <c r="L218" s="514"/>
      <c r="M218" s="514"/>
      <c r="N218" s="514"/>
      <c r="O218" s="514"/>
      <c r="P218" s="514"/>
      <c r="Q218" s="514"/>
      <c r="R218" s="514"/>
      <c r="S218" s="514"/>
      <c r="T218" s="515"/>
      <c r="U218" s="490" t="s">
        <v>722</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2">
      <c r="A219" s="426"/>
      <c r="B219" s="427"/>
      <c r="C219" s="429"/>
      <c r="D219" s="427"/>
      <c r="E219" s="167"/>
      <c r="F219" s="169"/>
      <c r="G219" s="492" t="s">
        <v>677</v>
      </c>
      <c r="H219" s="493"/>
      <c r="I219" s="493"/>
      <c r="J219" s="493"/>
      <c r="K219" s="493"/>
      <c r="L219" s="493"/>
      <c r="M219" s="493"/>
      <c r="N219" s="493"/>
      <c r="O219" s="493"/>
      <c r="P219" s="493"/>
      <c r="Q219" s="493"/>
      <c r="R219" s="493"/>
      <c r="S219" s="493"/>
      <c r="T219" s="493"/>
      <c r="U219" s="489" t="s">
        <v>722</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5">
      <c r="A220" s="426"/>
      <c r="B220" s="427"/>
      <c r="C220" s="429"/>
      <c r="D220" s="427"/>
      <c r="E220" s="172"/>
      <c r="F220" s="174"/>
      <c r="G220" s="492" t="s">
        <v>664</v>
      </c>
      <c r="H220" s="493"/>
      <c r="I220" s="493"/>
      <c r="J220" s="493"/>
      <c r="K220" s="493"/>
      <c r="L220" s="493"/>
      <c r="M220" s="493"/>
      <c r="N220" s="493"/>
      <c r="O220" s="493"/>
      <c r="P220" s="493"/>
      <c r="Q220" s="493"/>
      <c r="R220" s="493"/>
      <c r="S220" s="493"/>
      <c r="T220" s="493"/>
      <c r="U220" s="826" t="s">
        <v>722</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2">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54.65"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720</v>
      </c>
      <c r="AE223" s="470"/>
      <c r="AF223" s="470"/>
      <c r="AG223" s="471" t="s">
        <v>841</v>
      </c>
      <c r="AH223" s="472"/>
      <c r="AI223" s="472"/>
      <c r="AJ223" s="472"/>
      <c r="AK223" s="472"/>
      <c r="AL223" s="472"/>
      <c r="AM223" s="472"/>
      <c r="AN223" s="472"/>
      <c r="AO223" s="472"/>
      <c r="AP223" s="472"/>
      <c r="AQ223" s="472"/>
      <c r="AR223" s="472"/>
      <c r="AS223" s="472"/>
      <c r="AT223" s="472"/>
      <c r="AU223" s="472"/>
      <c r="AV223" s="472"/>
      <c r="AW223" s="472"/>
      <c r="AX223" s="473"/>
    </row>
    <row r="224" spans="1:51" ht="54.65"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3"/>
      <c r="AD224" s="384" t="s">
        <v>720</v>
      </c>
      <c r="AE224" s="385"/>
      <c r="AF224" s="385"/>
      <c r="AG224" s="379" t="s">
        <v>731</v>
      </c>
      <c r="AH224" s="380"/>
      <c r="AI224" s="380"/>
      <c r="AJ224" s="380"/>
      <c r="AK224" s="380"/>
      <c r="AL224" s="380"/>
      <c r="AM224" s="380"/>
      <c r="AN224" s="380"/>
      <c r="AO224" s="380"/>
      <c r="AP224" s="380"/>
      <c r="AQ224" s="380"/>
      <c r="AR224" s="380"/>
      <c r="AS224" s="380"/>
      <c r="AT224" s="380"/>
      <c r="AU224" s="380"/>
      <c r="AV224" s="380"/>
      <c r="AW224" s="380"/>
      <c r="AX224" s="381"/>
    </row>
    <row r="225" spans="1:50" ht="46.75"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79" t="s">
        <v>720</v>
      </c>
      <c r="AE225" s="480"/>
      <c r="AF225" s="480"/>
      <c r="AG225" s="407" t="s">
        <v>732</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2">
      <c r="A226" s="359" t="s">
        <v>37</v>
      </c>
      <c r="B226" s="440"/>
      <c r="C226" s="442" t="s">
        <v>39</v>
      </c>
      <c r="D226" s="401"/>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2" t="s">
        <v>720</v>
      </c>
      <c r="AE226" s="403"/>
      <c r="AF226" s="403"/>
      <c r="AG226" s="405" t="s">
        <v>734</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2">
      <c r="A227" s="361"/>
      <c r="B227" s="441"/>
      <c r="C227" s="445"/>
      <c r="D227" s="446"/>
      <c r="E227" s="449" t="s">
        <v>340</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4" t="s">
        <v>733</v>
      </c>
      <c r="AE227" s="385"/>
      <c r="AF227" s="452"/>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2">
      <c r="A228" s="361"/>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733</v>
      </c>
      <c r="AE228" s="457"/>
      <c r="AF228" s="457"/>
      <c r="AG228" s="407"/>
      <c r="AH228" s="149"/>
      <c r="AI228" s="149"/>
      <c r="AJ228" s="149"/>
      <c r="AK228" s="149"/>
      <c r="AL228" s="149"/>
      <c r="AM228" s="149"/>
      <c r="AN228" s="149"/>
      <c r="AO228" s="149"/>
      <c r="AP228" s="149"/>
      <c r="AQ228" s="149"/>
      <c r="AR228" s="149"/>
      <c r="AS228" s="149"/>
      <c r="AT228" s="149"/>
      <c r="AU228" s="149"/>
      <c r="AV228" s="149"/>
      <c r="AW228" s="149"/>
      <c r="AX228" s="408"/>
    </row>
    <row r="229" spans="1:50" ht="31.25" customHeight="1" x14ac:dyDescent="0.2">
      <c r="A229" s="361"/>
      <c r="B229" s="362"/>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8" t="s">
        <v>720</v>
      </c>
      <c r="AE229" s="369"/>
      <c r="AF229" s="369"/>
      <c r="AG229" s="371" t="s">
        <v>735</v>
      </c>
      <c r="AH229" s="372"/>
      <c r="AI229" s="372"/>
      <c r="AJ229" s="372"/>
      <c r="AK229" s="372"/>
      <c r="AL229" s="372"/>
      <c r="AM229" s="372"/>
      <c r="AN229" s="372"/>
      <c r="AO229" s="372"/>
      <c r="AP229" s="372"/>
      <c r="AQ229" s="372"/>
      <c r="AR229" s="372"/>
      <c r="AS229" s="372"/>
      <c r="AT229" s="372"/>
      <c r="AU229" s="372"/>
      <c r="AV229" s="372"/>
      <c r="AW229" s="372"/>
      <c r="AX229" s="373"/>
    </row>
    <row r="230" spans="1:50" ht="31.25" customHeight="1" x14ac:dyDescent="0.2">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720</v>
      </c>
      <c r="AE230" s="385"/>
      <c r="AF230" s="385"/>
      <c r="AG230" s="379" t="s">
        <v>736</v>
      </c>
      <c r="AH230" s="380"/>
      <c r="AI230" s="380"/>
      <c r="AJ230" s="380"/>
      <c r="AK230" s="380"/>
      <c r="AL230" s="380"/>
      <c r="AM230" s="380"/>
      <c r="AN230" s="380"/>
      <c r="AO230" s="380"/>
      <c r="AP230" s="380"/>
      <c r="AQ230" s="380"/>
      <c r="AR230" s="380"/>
      <c r="AS230" s="380"/>
      <c r="AT230" s="380"/>
      <c r="AU230" s="380"/>
      <c r="AV230" s="380"/>
      <c r="AW230" s="380"/>
      <c r="AX230" s="381"/>
    </row>
    <row r="231" spans="1:50" ht="63" customHeight="1" x14ac:dyDescent="0.2">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720</v>
      </c>
      <c r="AE231" s="385"/>
      <c r="AF231" s="385"/>
      <c r="AG231" s="379" t="s">
        <v>737</v>
      </c>
      <c r="AH231" s="380"/>
      <c r="AI231" s="380"/>
      <c r="AJ231" s="380"/>
      <c r="AK231" s="380"/>
      <c r="AL231" s="380"/>
      <c r="AM231" s="380"/>
      <c r="AN231" s="380"/>
      <c r="AO231" s="380"/>
      <c r="AP231" s="380"/>
      <c r="AQ231" s="380"/>
      <c r="AR231" s="380"/>
      <c r="AS231" s="380"/>
      <c r="AT231" s="380"/>
      <c r="AU231" s="380"/>
      <c r="AV231" s="380"/>
      <c r="AW231" s="380"/>
      <c r="AX231" s="381"/>
    </row>
    <row r="232" spans="1:50" ht="47.4" customHeight="1" x14ac:dyDescent="0.2">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720</v>
      </c>
      <c r="AE232" s="385"/>
      <c r="AF232" s="385"/>
      <c r="AG232" s="379" t="s">
        <v>738</v>
      </c>
      <c r="AH232" s="380"/>
      <c r="AI232" s="380"/>
      <c r="AJ232" s="380"/>
      <c r="AK232" s="380"/>
      <c r="AL232" s="380"/>
      <c r="AM232" s="380"/>
      <c r="AN232" s="380"/>
      <c r="AO232" s="380"/>
      <c r="AP232" s="380"/>
      <c r="AQ232" s="380"/>
      <c r="AR232" s="380"/>
      <c r="AS232" s="380"/>
      <c r="AT232" s="380"/>
      <c r="AU232" s="380"/>
      <c r="AV232" s="380"/>
      <c r="AW232" s="380"/>
      <c r="AX232" s="381"/>
    </row>
    <row r="233" spans="1:50" ht="58.75" customHeight="1" x14ac:dyDescent="0.2">
      <c r="A233" s="361"/>
      <c r="B233" s="362"/>
      <c r="C233" s="382" t="s">
        <v>310</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384" t="s">
        <v>720</v>
      </c>
      <c r="AE233" s="385"/>
      <c r="AF233" s="385"/>
      <c r="AG233" s="421" t="s">
        <v>739</v>
      </c>
      <c r="AH233" s="422"/>
      <c r="AI233" s="422"/>
      <c r="AJ233" s="422"/>
      <c r="AK233" s="422"/>
      <c r="AL233" s="422"/>
      <c r="AM233" s="422"/>
      <c r="AN233" s="422"/>
      <c r="AO233" s="422"/>
      <c r="AP233" s="422"/>
      <c r="AQ233" s="422"/>
      <c r="AR233" s="422"/>
      <c r="AS233" s="422"/>
      <c r="AT233" s="422"/>
      <c r="AU233" s="422"/>
      <c r="AV233" s="422"/>
      <c r="AW233" s="422"/>
      <c r="AX233" s="423"/>
    </row>
    <row r="234" spans="1:50" ht="31.25" customHeight="1" x14ac:dyDescent="0.2">
      <c r="A234" s="361"/>
      <c r="B234" s="362"/>
      <c r="C234" s="481" t="s">
        <v>311</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720</v>
      </c>
      <c r="AE234" s="385"/>
      <c r="AF234" s="452"/>
      <c r="AG234" s="379" t="s">
        <v>749</v>
      </c>
      <c r="AH234" s="380"/>
      <c r="AI234" s="380"/>
      <c r="AJ234" s="380"/>
      <c r="AK234" s="380"/>
      <c r="AL234" s="380"/>
      <c r="AM234" s="380"/>
      <c r="AN234" s="380"/>
      <c r="AO234" s="380"/>
      <c r="AP234" s="380"/>
      <c r="AQ234" s="380"/>
      <c r="AR234" s="380"/>
      <c r="AS234" s="380"/>
      <c r="AT234" s="380"/>
      <c r="AU234" s="380"/>
      <c r="AV234" s="380"/>
      <c r="AW234" s="380"/>
      <c r="AX234" s="381"/>
    </row>
    <row r="235" spans="1:50" ht="61.25" customHeight="1" x14ac:dyDescent="0.2">
      <c r="A235" s="363"/>
      <c r="B235" s="364"/>
      <c r="C235" s="484" t="s">
        <v>298</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720</v>
      </c>
      <c r="AE235" s="415"/>
      <c r="AF235" s="416"/>
      <c r="AG235" s="417" t="s">
        <v>740</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2">
      <c r="A236" s="359" t="s">
        <v>38</v>
      </c>
      <c r="B236" s="360"/>
      <c r="C236" s="365" t="s">
        <v>299</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720</v>
      </c>
      <c r="AE236" s="369"/>
      <c r="AF236" s="370"/>
      <c r="AG236" s="371" t="s">
        <v>741</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2">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720</v>
      </c>
      <c r="AE237" s="378"/>
      <c r="AF237" s="378"/>
      <c r="AG237" s="379" t="s">
        <v>742</v>
      </c>
      <c r="AH237" s="380"/>
      <c r="AI237" s="380"/>
      <c r="AJ237" s="380"/>
      <c r="AK237" s="380"/>
      <c r="AL237" s="380"/>
      <c r="AM237" s="380"/>
      <c r="AN237" s="380"/>
      <c r="AO237" s="380"/>
      <c r="AP237" s="380"/>
      <c r="AQ237" s="380"/>
      <c r="AR237" s="380"/>
      <c r="AS237" s="380"/>
      <c r="AT237" s="380"/>
      <c r="AU237" s="380"/>
      <c r="AV237" s="380"/>
      <c r="AW237" s="380"/>
      <c r="AX237" s="381"/>
    </row>
    <row r="238" spans="1:50" ht="28.75" customHeight="1" x14ac:dyDescent="0.2">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720</v>
      </c>
      <c r="AE238" s="385"/>
      <c r="AF238" s="385"/>
      <c r="AG238" s="379" t="s">
        <v>743</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2">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720</v>
      </c>
      <c r="AE239" s="385"/>
      <c r="AF239" s="385"/>
      <c r="AG239" s="409" t="s">
        <v>744</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2">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745</v>
      </c>
      <c r="AE240" s="403"/>
      <c r="AF240" s="404"/>
      <c r="AG240" s="405"/>
      <c r="AH240" s="146"/>
      <c r="AI240" s="146"/>
      <c r="AJ240" s="146"/>
      <c r="AK240" s="146"/>
      <c r="AL240" s="146"/>
      <c r="AM240" s="146"/>
      <c r="AN240" s="146"/>
      <c r="AO240" s="146"/>
      <c r="AP240" s="146"/>
      <c r="AQ240" s="146"/>
      <c r="AR240" s="146"/>
      <c r="AS240" s="146"/>
      <c r="AT240" s="146"/>
      <c r="AU240" s="146"/>
      <c r="AV240" s="146"/>
      <c r="AW240" s="146"/>
      <c r="AX240" s="406"/>
    </row>
    <row r="241" spans="1:50" ht="19.649999999999999" customHeight="1" x14ac:dyDescent="0.2">
      <c r="A241" s="395"/>
      <c r="B241" s="396"/>
      <c r="C241" s="905" t="s">
        <v>0</v>
      </c>
      <c r="D241" s="906"/>
      <c r="E241" s="906"/>
      <c r="F241" s="906"/>
      <c r="G241" s="906"/>
      <c r="H241" s="906"/>
      <c r="I241" s="906"/>
      <c r="J241" s="906"/>
      <c r="K241" s="906"/>
      <c r="L241" s="906"/>
      <c r="M241" s="906"/>
      <c r="N241" s="906"/>
      <c r="O241" s="902" t="s">
        <v>682</v>
      </c>
      <c r="P241" s="903"/>
      <c r="Q241" s="903"/>
      <c r="R241" s="903"/>
      <c r="S241" s="903"/>
      <c r="T241" s="903"/>
      <c r="U241" s="903"/>
      <c r="V241" s="903"/>
      <c r="W241" s="903"/>
      <c r="X241" s="903"/>
      <c r="Y241" s="903"/>
      <c r="Z241" s="903"/>
      <c r="AA241" s="903"/>
      <c r="AB241" s="903"/>
      <c r="AC241" s="903"/>
      <c r="AD241" s="903"/>
      <c r="AE241" s="903"/>
      <c r="AF241" s="904"/>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2">
      <c r="A242" s="395"/>
      <c r="B242" s="396"/>
      <c r="C242" s="889"/>
      <c r="D242" s="890"/>
      <c r="E242" s="388"/>
      <c r="F242" s="388"/>
      <c r="G242" s="388"/>
      <c r="H242" s="389"/>
      <c r="I242" s="389"/>
      <c r="J242" s="891"/>
      <c r="K242" s="891"/>
      <c r="L242" s="891"/>
      <c r="M242" s="389"/>
      <c r="N242" s="892"/>
      <c r="O242" s="893"/>
      <c r="P242" s="894"/>
      <c r="Q242" s="894"/>
      <c r="R242" s="894"/>
      <c r="S242" s="894"/>
      <c r="T242" s="894"/>
      <c r="U242" s="894"/>
      <c r="V242" s="894"/>
      <c r="W242" s="894"/>
      <c r="X242" s="894"/>
      <c r="Y242" s="894"/>
      <c r="Z242" s="894"/>
      <c r="AA242" s="894"/>
      <c r="AB242" s="894"/>
      <c r="AC242" s="894"/>
      <c r="AD242" s="894"/>
      <c r="AE242" s="894"/>
      <c r="AF242" s="895"/>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x14ac:dyDescent="0.2">
      <c r="A243" s="395"/>
      <c r="B243" s="396"/>
      <c r="C243" s="386"/>
      <c r="D243" s="387"/>
      <c r="E243" s="388"/>
      <c r="F243" s="388"/>
      <c r="G243" s="388"/>
      <c r="H243" s="389"/>
      <c r="I243" s="389"/>
      <c r="J243" s="390"/>
      <c r="K243" s="390"/>
      <c r="L243" s="390"/>
      <c r="M243" s="391"/>
      <c r="N243" s="392"/>
      <c r="O243" s="896"/>
      <c r="P243" s="897"/>
      <c r="Q243" s="897"/>
      <c r="R243" s="897"/>
      <c r="S243" s="897"/>
      <c r="T243" s="897"/>
      <c r="U243" s="897"/>
      <c r="V243" s="897"/>
      <c r="W243" s="897"/>
      <c r="X243" s="897"/>
      <c r="Y243" s="897"/>
      <c r="Z243" s="897"/>
      <c r="AA243" s="897"/>
      <c r="AB243" s="897"/>
      <c r="AC243" s="897"/>
      <c r="AD243" s="897"/>
      <c r="AE243" s="897"/>
      <c r="AF243" s="898"/>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x14ac:dyDescent="0.2">
      <c r="A244" s="395"/>
      <c r="B244" s="396"/>
      <c r="C244" s="386"/>
      <c r="D244" s="387"/>
      <c r="E244" s="388"/>
      <c r="F244" s="388"/>
      <c r="G244" s="388"/>
      <c r="H244" s="389"/>
      <c r="I244" s="389"/>
      <c r="J244" s="390"/>
      <c r="K244" s="390"/>
      <c r="L244" s="390"/>
      <c r="M244" s="391"/>
      <c r="N244" s="392"/>
      <c r="O244" s="896"/>
      <c r="P244" s="897"/>
      <c r="Q244" s="897"/>
      <c r="R244" s="897"/>
      <c r="S244" s="897"/>
      <c r="T244" s="897"/>
      <c r="U244" s="897"/>
      <c r="V244" s="897"/>
      <c r="W244" s="897"/>
      <c r="X244" s="897"/>
      <c r="Y244" s="897"/>
      <c r="Z244" s="897"/>
      <c r="AA244" s="897"/>
      <c r="AB244" s="897"/>
      <c r="AC244" s="897"/>
      <c r="AD244" s="897"/>
      <c r="AE244" s="897"/>
      <c r="AF244" s="898"/>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x14ac:dyDescent="0.2">
      <c r="A245" s="395"/>
      <c r="B245" s="396"/>
      <c r="C245" s="386"/>
      <c r="D245" s="387"/>
      <c r="E245" s="388"/>
      <c r="F245" s="388"/>
      <c r="G245" s="388"/>
      <c r="H245" s="389"/>
      <c r="I245" s="389"/>
      <c r="J245" s="390"/>
      <c r="K245" s="390"/>
      <c r="L245" s="390"/>
      <c r="M245" s="391"/>
      <c r="N245" s="392"/>
      <c r="O245" s="896"/>
      <c r="P245" s="897"/>
      <c r="Q245" s="897"/>
      <c r="R245" s="897"/>
      <c r="S245" s="897"/>
      <c r="T245" s="897"/>
      <c r="U245" s="897"/>
      <c r="V245" s="897"/>
      <c r="W245" s="897"/>
      <c r="X245" s="897"/>
      <c r="Y245" s="897"/>
      <c r="Z245" s="897"/>
      <c r="AA245" s="897"/>
      <c r="AB245" s="897"/>
      <c r="AC245" s="897"/>
      <c r="AD245" s="897"/>
      <c r="AE245" s="897"/>
      <c r="AF245" s="898"/>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x14ac:dyDescent="0.2">
      <c r="A246" s="397"/>
      <c r="B246" s="398"/>
      <c r="C246" s="411"/>
      <c r="D246" s="412"/>
      <c r="E246" s="388"/>
      <c r="F246" s="388"/>
      <c r="G246" s="388"/>
      <c r="H246" s="389"/>
      <c r="I246" s="389"/>
      <c r="J246" s="413"/>
      <c r="K246" s="413"/>
      <c r="L246" s="413"/>
      <c r="M246" s="887"/>
      <c r="N246" s="888"/>
      <c r="O246" s="899"/>
      <c r="P246" s="900"/>
      <c r="Q246" s="900"/>
      <c r="R246" s="900"/>
      <c r="S246" s="900"/>
      <c r="T246" s="900"/>
      <c r="U246" s="900"/>
      <c r="V246" s="900"/>
      <c r="W246" s="900"/>
      <c r="X246" s="900"/>
      <c r="Y246" s="900"/>
      <c r="Z246" s="900"/>
      <c r="AA246" s="900"/>
      <c r="AB246" s="900"/>
      <c r="AC246" s="900"/>
      <c r="AD246" s="900"/>
      <c r="AE246" s="900"/>
      <c r="AF246" s="901"/>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2">
      <c r="A247" s="359" t="s">
        <v>46</v>
      </c>
      <c r="B247" s="917"/>
      <c r="C247" s="318" t="s">
        <v>50</v>
      </c>
      <c r="D247" s="738"/>
      <c r="E247" s="738"/>
      <c r="F247" s="739"/>
      <c r="G247" s="920" t="s">
        <v>851</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54</v>
      </c>
      <c r="D248" s="923"/>
      <c r="E248" s="923"/>
      <c r="F248" s="924"/>
      <c r="G248" s="925" t="s">
        <v>722</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43.75" customHeight="1" thickBot="1" x14ac:dyDescent="0.25">
      <c r="A250" s="910" t="s">
        <v>849</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43.75" customHeight="1" thickBot="1" x14ac:dyDescent="0.25">
      <c r="A252" s="343" t="s">
        <v>132</v>
      </c>
      <c r="B252" s="344"/>
      <c r="C252" s="344"/>
      <c r="D252" s="344"/>
      <c r="E252" s="345"/>
      <c r="F252" s="916" t="s">
        <v>850</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48.5" customHeight="1" thickBot="1" x14ac:dyDescent="0.25">
      <c r="A254" s="343" t="s">
        <v>341</v>
      </c>
      <c r="B254" s="344"/>
      <c r="C254" s="344"/>
      <c r="D254" s="344"/>
      <c r="E254" s="345"/>
      <c r="F254" s="346" t="s">
        <v>852</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2">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43.75" customHeight="1" thickBot="1" x14ac:dyDescent="0.25">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2">
      <c r="A257" s="355" t="s">
        <v>314</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2">
      <c r="A258" s="358" t="s">
        <v>355</v>
      </c>
      <c r="B258" s="105"/>
      <c r="C258" s="105"/>
      <c r="D258" s="106"/>
      <c r="E258" s="339" t="s">
        <v>694</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2">
      <c r="A259" s="271" t="s">
        <v>354</v>
      </c>
      <c r="B259" s="271"/>
      <c r="C259" s="271"/>
      <c r="D259" s="271"/>
      <c r="E259" s="339" t="s">
        <v>713</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2">
      <c r="A260" s="271" t="s">
        <v>353</v>
      </c>
      <c r="B260" s="271"/>
      <c r="C260" s="271"/>
      <c r="D260" s="271"/>
      <c r="E260" s="339" t="s">
        <v>714</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2">
      <c r="A261" s="271" t="s">
        <v>352</v>
      </c>
      <c r="B261" s="271"/>
      <c r="C261" s="271"/>
      <c r="D261" s="271"/>
      <c r="E261" s="339" t="s">
        <v>715</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2">
      <c r="A262" s="271" t="s">
        <v>351</v>
      </c>
      <c r="B262" s="271"/>
      <c r="C262" s="271"/>
      <c r="D262" s="271"/>
      <c r="E262" s="339" t="s">
        <v>716</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2">
      <c r="A263" s="271" t="s">
        <v>350</v>
      </c>
      <c r="B263" s="271"/>
      <c r="C263" s="271"/>
      <c r="D263" s="271"/>
      <c r="E263" s="339" t="s">
        <v>717</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2">
      <c r="A264" s="271" t="s">
        <v>349</v>
      </c>
      <c r="B264" s="271"/>
      <c r="C264" s="271"/>
      <c r="D264" s="271"/>
      <c r="E264" s="339" t="s">
        <v>718</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2">
      <c r="A265" s="271" t="s">
        <v>348</v>
      </c>
      <c r="B265" s="271"/>
      <c r="C265" s="271"/>
      <c r="D265" s="271"/>
      <c r="E265" s="339" t="s">
        <v>719</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2">
      <c r="A266" s="271" t="s">
        <v>495</v>
      </c>
      <c r="B266" s="271"/>
      <c r="C266" s="271"/>
      <c r="D266" s="271"/>
      <c r="E266" s="115" t="s">
        <v>685</v>
      </c>
      <c r="F266" s="101"/>
      <c r="G266" s="101"/>
      <c r="H266" s="92" t="str">
        <f>IF(E266="","","-")</f>
        <v>-</v>
      </c>
      <c r="I266" s="101"/>
      <c r="J266" s="101"/>
      <c r="K266" s="92" t="str">
        <f>IF(I266="","","-")</f>
        <v/>
      </c>
      <c r="L266" s="116">
        <v>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673</v>
      </c>
      <c r="B267" s="271"/>
      <c r="C267" s="271"/>
      <c r="D267" s="271"/>
      <c r="E267" s="115" t="s">
        <v>685</v>
      </c>
      <c r="F267" s="101"/>
      <c r="G267" s="101"/>
      <c r="H267" s="92"/>
      <c r="I267" s="101"/>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463</v>
      </c>
      <c r="B268" s="271"/>
      <c r="C268" s="271"/>
      <c r="D268" s="271"/>
      <c r="E268" s="99">
        <v>2021</v>
      </c>
      <c r="F268" s="100"/>
      <c r="G268" s="101" t="s">
        <v>684</v>
      </c>
      <c r="H268" s="101"/>
      <c r="I268" s="101"/>
      <c r="J268" s="100">
        <v>20</v>
      </c>
      <c r="K268" s="100"/>
      <c r="L268" s="116">
        <v>20</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4" customHeight="1" x14ac:dyDescent="0.2">
      <c r="A269" s="327" t="s">
        <v>342</v>
      </c>
      <c r="B269" s="328"/>
      <c r="C269" s="328"/>
      <c r="D269" s="328"/>
      <c r="E269" s="328"/>
      <c r="F269" s="329"/>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25" customHeight="1" x14ac:dyDescent="0.2">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x14ac:dyDescent="0.2">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x14ac:dyDescent="0.2">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x14ac:dyDescent="0.2">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x14ac:dyDescent="0.2">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x14ac:dyDescent="0.2">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x14ac:dyDescent="0.2">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x14ac:dyDescent="0.2">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x14ac:dyDescent="0.2">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x14ac:dyDescent="0.2">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x14ac:dyDescent="0.2">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x14ac:dyDescent="0.2">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x14ac:dyDescent="0.2">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x14ac:dyDescent="0.2">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x14ac:dyDescent="0.2">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x14ac:dyDescent="0.2">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x14ac:dyDescent="0.2">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x14ac:dyDescent="0.2">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x14ac:dyDescent="0.2">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x14ac:dyDescent="0.2">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5" thickBot="1" x14ac:dyDescent="0.25">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6.5" x14ac:dyDescent="0.2">
      <c r="A308" s="333" t="s">
        <v>344</v>
      </c>
      <c r="B308" s="334"/>
      <c r="C308" s="334"/>
      <c r="D308" s="334"/>
      <c r="E308" s="334"/>
      <c r="F308" s="335"/>
      <c r="G308" s="314" t="s">
        <v>782</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783</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2">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2">
      <c r="A310" s="336"/>
      <c r="B310" s="337"/>
      <c r="C310" s="337"/>
      <c r="D310" s="337"/>
      <c r="E310" s="337"/>
      <c r="F310" s="338"/>
      <c r="G310" s="304" t="s">
        <v>803</v>
      </c>
      <c r="H310" s="305"/>
      <c r="I310" s="305"/>
      <c r="J310" s="305"/>
      <c r="K310" s="306"/>
      <c r="L310" s="307" t="s">
        <v>804</v>
      </c>
      <c r="M310" s="308"/>
      <c r="N310" s="308"/>
      <c r="O310" s="308"/>
      <c r="P310" s="308"/>
      <c r="Q310" s="308"/>
      <c r="R310" s="308"/>
      <c r="S310" s="308"/>
      <c r="T310" s="308"/>
      <c r="U310" s="308"/>
      <c r="V310" s="308"/>
      <c r="W310" s="308"/>
      <c r="X310" s="309"/>
      <c r="Y310" s="310">
        <v>288</v>
      </c>
      <c r="Z310" s="311"/>
      <c r="AA310" s="311"/>
      <c r="AB310" s="312"/>
      <c r="AC310" s="304" t="s">
        <v>807</v>
      </c>
      <c r="AD310" s="305"/>
      <c r="AE310" s="305"/>
      <c r="AF310" s="305"/>
      <c r="AG310" s="306"/>
      <c r="AH310" s="307" t="s">
        <v>810</v>
      </c>
      <c r="AI310" s="308"/>
      <c r="AJ310" s="308"/>
      <c r="AK310" s="308"/>
      <c r="AL310" s="308"/>
      <c r="AM310" s="308"/>
      <c r="AN310" s="308"/>
      <c r="AO310" s="308"/>
      <c r="AP310" s="308"/>
      <c r="AQ310" s="308"/>
      <c r="AR310" s="308"/>
      <c r="AS310" s="308"/>
      <c r="AT310" s="309"/>
      <c r="AU310" s="310">
        <v>85</v>
      </c>
      <c r="AV310" s="311"/>
      <c r="AW310" s="311"/>
      <c r="AX310" s="313"/>
    </row>
    <row r="311" spans="1:50" ht="24.75" customHeight="1" x14ac:dyDescent="0.2">
      <c r="A311" s="336"/>
      <c r="B311" s="337"/>
      <c r="C311" s="337"/>
      <c r="D311" s="337"/>
      <c r="E311" s="337"/>
      <c r="F311" s="338"/>
      <c r="G311" s="294" t="s">
        <v>796</v>
      </c>
      <c r="H311" s="295"/>
      <c r="I311" s="295"/>
      <c r="J311" s="295"/>
      <c r="K311" s="296"/>
      <c r="L311" s="297" t="s">
        <v>805</v>
      </c>
      <c r="M311" s="298"/>
      <c r="N311" s="298"/>
      <c r="O311" s="298"/>
      <c r="P311" s="298"/>
      <c r="Q311" s="298"/>
      <c r="R311" s="298"/>
      <c r="S311" s="298"/>
      <c r="T311" s="298"/>
      <c r="U311" s="298"/>
      <c r="V311" s="298"/>
      <c r="W311" s="298"/>
      <c r="X311" s="299"/>
      <c r="Y311" s="300">
        <v>250</v>
      </c>
      <c r="Z311" s="301"/>
      <c r="AA311" s="301"/>
      <c r="AB311" s="302"/>
      <c r="AC311" s="294" t="s">
        <v>808</v>
      </c>
      <c r="AD311" s="295"/>
      <c r="AE311" s="295"/>
      <c r="AF311" s="295"/>
      <c r="AG311" s="296"/>
      <c r="AH311" s="297" t="s">
        <v>809</v>
      </c>
      <c r="AI311" s="298"/>
      <c r="AJ311" s="298"/>
      <c r="AK311" s="298"/>
      <c r="AL311" s="298"/>
      <c r="AM311" s="298"/>
      <c r="AN311" s="298"/>
      <c r="AO311" s="298"/>
      <c r="AP311" s="298"/>
      <c r="AQ311" s="298"/>
      <c r="AR311" s="298"/>
      <c r="AS311" s="298"/>
      <c r="AT311" s="299"/>
      <c r="AU311" s="300">
        <v>58</v>
      </c>
      <c r="AV311" s="301"/>
      <c r="AW311" s="301"/>
      <c r="AX311" s="303"/>
    </row>
    <row r="312" spans="1:50" ht="24.75" customHeight="1" x14ac:dyDescent="0.2">
      <c r="A312" s="336"/>
      <c r="B312" s="337"/>
      <c r="C312" s="337"/>
      <c r="D312" s="337"/>
      <c r="E312" s="337"/>
      <c r="F312" s="338"/>
      <c r="G312" s="294" t="s">
        <v>792</v>
      </c>
      <c r="H312" s="295"/>
      <c r="I312" s="295"/>
      <c r="J312" s="295"/>
      <c r="K312" s="296"/>
      <c r="L312" s="297" t="s">
        <v>806</v>
      </c>
      <c r="M312" s="298"/>
      <c r="N312" s="298"/>
      <c r="O312" s="298"/>
      <c r="P312" s="298"/>
      <c r="Q312" s="298"/>
      <c r="R312" s="298"/>
      <c r="S312" s="298"/>
      <c r="T312" s="298"/>
      <c r="U312" s="298"/>
      <c r="V312" s="298"/>
      <c r="W312" s="298"/>
      <c r="X312" s="299"/>
      <c r="Y312" s="300">
        <v>139</v>
      </c>
      <c r="Z312" s="301"/>
      <c r="AA312" s="301"/>
      <c r="AB312" s="302"/>
      <c r="AC312" s="294" t="s">
        <v>792</v>
      </c>
      <c r="AD312" s="295"/>
      <c r="AE312" s="295"/>
      <c r="AF312" s="295"/>
      <c r="AG312" s="296"/>
      <c r="AH312" s="297" t="s">
        <v>806</v>
      </c>
      <c r="AI312" s="298"/>
      <c r="AJ312" s="298"/>
      <c r="AK312" s="298"/>
      <c r="AL312" s="298"/>
      <c r="AM312" s="298"/>
      <c r="AN312" s="298"/>
      <c r="AO312" s="298"/>
      <c r="AP312" s="298"/>
      <c r="AQ312" s="298"/>
      <c r="AR312" s="298"/>
      <c r="AS312" s="298"/>
      <c r="AT312" s="299"/>
      <c r="AU312" s="300">
        <v>5</v>
      </c>
      <c r="AV312" s="301"/>
      <c r="AW312" s="301"/>
      <c r="AX312" s="303"/>
    </row>
    <row r="313" spans="1:50" ht="24.75" customHeight="1" x14ac:dyDescent="0.2">
      <c r="A313" s="336"/>
      <c r="B313" s="337"/>
      <c r="C313" s="337"/>
      <c r="D313" s="337"/>
      <c r="E313" s="337"/>
      <c r="F313" s="338"/>
      <c r="G313" s="294" t="s">
        <v>794</v>
      </c>
      <c r="H313" s="295"/>
      <c r="I313" s="295"/>
      <c r="J313" s="295"/>
      <c r="K313" s="296"/>
      <c r="L313" s="297" t="s">
        <v>795</v>
      </c>
      <c r="M313" s="298"/>
      <c r="N313" s="298"/>
      <c r="O313" s="298"/>
      <c r="P313" s="298"/>
      <c r="Q313" s="298"/>
      <c r="R313" s="298"/>
      <c r="S313" s="298"/>
      <c r="T313" s="298"/>
      <c r="U313" s="298"/>
      <c r="V313" s="298"/>
      <c r="W313" s="298"/>
      <c r="X313" s="299"/>
      <c r="Y313" s="300">
        <v>181</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2">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2">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2">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2">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2">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2">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858</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148</v>
      </c>
      <c r="AV320" s="291"/>
      <c r="AW320" s="291"/>
      <c r="AX320" s="293"/>
    </row>
    <row r="321" spans="1:51" ht="24.75" customHeight="1" x14ac:dyDescent="0.2">
      <c r="A321" s="336"/>
      <c r="B321" s="337"/>
      <c r="C321" s="337"/>
      <c r="D321" s="337"/>
      <c r="E321" s="337"/>
      <c r="F321" s="338"/>
      <c r="G321" s="314" t="s">
        <v>784</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811</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2">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24.75" customHeight="1" x14ac:dyDescent="0.2">
      <c r="A323" s="336"/>
      <c r="B323" s="337"/>
      <c r="C323" s="337"/>
      <c r="D323" s="337"/>
      <c r="E323" s="337"/>
      <c r="F323" s="338"/>
      <c r="G323" s="304" t="s">
        <v>791</v>
      </c>
      <c r="H323" s="305"/>
      <c r="I323" s="305"/>
      <c r="J323" s="305"/>
      <c r="K323" s="306"/>
      <c r="L323" s="307" t="s">
        <v>797</v>
      </c>
      <c r="M323" s="308"/>
      <c r="N323" s="308"/>
      <c r="O323" s="308"/>
      <c r="P323" s="308"/>
      <c r="Q323" s="308"/>
      <c r="R323" s="308"/>
      <c r="S323" s="308"/>
      <c r="T323" s="308"/>
      <c r="U323" s="308"/>
      <c r="V323" s="308"/>
      <c r="W323" s="308"/>
      <c r="X323" s="309"/>
      <c r="Y323" s="310">
        <v>14</v>
      </c>
      <c r="Z323" s="311"/>
      <c r="AA323" s="311"/>
      <c r="AB323" s="312"/>
      <c r="AC323" s="304" t="s">
        <v>796</v>
      </c>
      <c r="AD323" s="305"/>
      <c r="AE323" s="305"/>
      <c r="AF323" s="305"/>
      <c r="AG323" s="306"/>
      <c r="AH323" s="307" t="s">
        <v>812</v>
      </c>
      <c r="AI323" s="308"/>
      <c r="AJ323" s="308"/>
      <c r="AK323" s="308"/>
      <c r="AL323" s="308"/>
      <c r="AM323" s="308"/>
      <c r="AN323" s="308"/>
      <c r="AO323" s="308"/>
      <c r="AP323" s="308"/>
      <c r="AQ323" s="308"/>
      <c r="AR323" s="308"/>
      <c r="AS323" s="308"/>
      <c r="AT323" s="309"/>
      <c r="AU323" s="310">
        <v>154</v>
      </c>
      <c r="AV323" s="311"/>
      <c r="AW323" s="311"/>
      <c r="AX323" s="313"/>
      <c r="AY323">
        <f t="shared" si="11"/>
        <v>2</v>
      </c>
    </row>
    <row r="324" spans="1:51" ht="24.75" customHeight="1" x14ac:dyDescent="0.2">
      <c r="A324" s="336"/>
      <c r="B324" s="337"/>
      <c r="C324" s="337"/>
      <c r="D324" s="337"/>
      <c r="E324" s="337"/>
      <c r="F324" s="338"/>
      <c r="G324" s="294" t="s">
        <v>796</v>
      </c>
      <c r="H324" s="295"/>
      <c r="I324" s="295"/>
      <c r="J324" s="295"/>
      <c r="K324" s="296"/>
      <c r="L324" s="297" t="s">
        <v>799</v>
      </c>
      <c r="M324" s="298"/>
      <c r="N324" s="298"/>
      <c r="O324" s="298"/>
      <c r="P324" s="298"/>
      <c r="Q324" s="298"/>
      <c r="R324" s="298"/>
      <c r="S324" s="298"/>
      <c r="T324" s="298"/>
      <c r="U324" s="298"/>
      <c r="V324" s="298"/>
      <c r="W324" s="298"/>
      <c r="X324" s="299"/>
      <c r="Y324" s="300">
        <v>10</v>
      </c>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2</v>
      </c>
    </row>
    <row r="325" spans="1:51" ht="24.75" customHeight="1" x14ac:dyDescent="0.2">
      <c r="A325" s="336"/>
      <c r="B325" s="337"/>
      <c r="C325" s="337"/>
      <c r="D325" s="337"/>
      <c r="E325" s="337"/>
      <c r="F325" s="338"/>
      <c r="G325" s="294" t="s">
        <v>792</v>
      </c>
      <c r="H325" s="295"/>
      <c r="I325" s="295"/>
      <c r="J325" s="295"/>
      <c r="K325" s="296"/>
      <c r="L325" s="297" t="s">
        <v>801</v>
      </c>
      <c r="M325" s="298"/>
      <c r="N325" s="298"/>
      <c r="O325" s="298"/>
      <c r="P325" s="298"/>
      <c r="Q325" s="298"/>
      <c r="R325" s="298"/>
      <c r="S325" s="298"/>
      <c r="T325" s="298"/>
      <c r="U325" s="298"/>
      <c r="V325" s="298"/>
      <c r="W325" s="298"/>
      <c r="X325" s="299"/>
      <c r="Y325" s="300">
        <v>1</v>
      </c>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customHeight="1" x14ac:dyDescent="0.2">
      <c r="A326" s="336"/>
      <c r="B326" s="337"/>
      <c r="C326" s="337"/>
      <c r="D326" s="337"/>
      <c r="E326" s="337"/>
      <c r="F326" s="338"/>
      <c r="G326" s="294" t="s">
        <v>793</v>
      </c>
      <c r="H326" s="295"/>
      <c r="I326" s="295"/>
      <c r="J326" s="295"/>
      <c r="K326" s="296"/>
      <c r="L326" s="297" t="s">
        <v>798</v>
      </c>
      <c r="M326" s="298"/>
      <c r="N326" s="298"/>
      <c r="O326" s="298"/>
      <c r="P326" s="298"/>
      <c r="Q326" s="298"/>
      <c r="R326" s="298"/>
      <c r="S326" s="298"/>
      <c r="T326" s="298"/>
      <c r="U326" s="298"/>
      <c r="V326" s="298"/>
      <c r="W326" s="298"/>
      <c r="X326" s="299"/>
      <c r="Y326" s="300">
        <v>1</v>
      </c>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customHeight="1" x14ac:dyDescent="0.2">
      <c r="A327" s="336"/>
      <c r="B327" s="337"/>
      <c r="C327" s="337"/>
      <c r="D327" s="337"/>
      <c r="E327" s="337"/>
      <c r="F327" s="338"/>
      <c r="G327" s="294" t="s">
        <v>794</v>
      </c>
      <c r="H327" s="295"/>
      <c r="I327" s="295"/>
      <c r="J327" s="295"/>
      <c r="K327" s="296"/>
      <c r="L327" s="297" t="s">
        <v>795</v>
      </c>
      <c r="M327" s="298"/>
      <c r="N327" s="298"/>
      <c r="O327" s="298"/>
      <c r="P327" s="298"/>
      <c r="Q327" s="298"/>
      <c r="R327" s="298"/>
      <c r="S327" s="298"/>
      <c r="T327" s="298"/>
      <c r="U327" s="298"/>
      <c r="V327" s="298"/>
      <c r="W327" s="298"/>
      <c r="X327" s="299"/>
      <c r="Y327" s="300">
        <v>5</v>
      </c>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2">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2">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2">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2">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2">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13.5" thickBot="1" x14ac:dyDescent="0.25">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31</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154</v>
      </c>
      <c r="AV333" s="291"/>
      <c r="AW333" s="291"/>
      <c r="AX333" s="293"/>
      <c r="AY333">
        <f t="shared" si="11"/>
        <v>2</v>
      </c>
    </row>
    <row r="334" spans="1:51" ht="16.5" x14ac:dyDescent="0.2">
      <c r="A334" s="336"/>
      <c r="B334" s="337"/>
      <c r="C334" s="337"/>
      <c r="D334" s="337"/>
      <c r="E334" s="337"/>
      <c r="F334" s="338"/>
      <c r="G334" s="314" t="s">
        <v>832</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802</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5.25" customHeight="1" x14ac:dyDescent="0.2">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32.4" customHeight="1" x14ac:dyDescent="0.2">
      <c r="A336" s="336"/>
      <c r="B336" s="337"/>
      <c r="C336" s="337"/>
      <c r="D336" s="337"/>
      <c r="E336" s="337"/>
      <c r="F336" s="338"/>
      <c r="G336" s="304" t="s">
        <v>796</v>
      </c>
      <c r="H336" s="305"/>
      <c r="I336" s="305"/>
      <c r="J336" s="305"/>
      <c r="K336" s="306"/>
      <c r="L336" s="307" t="s">
        <v>833</v>
      </c>
      <c r="M336" s="308"/>
      <c r="N336" s="308"/>
      <c r="O336" s="308"/>
      <c r="P336" s="308"/>
      <c r="Q336" s="308"/>
      <c r="R336" s="308"/>
      <c r="S336" s="308"/>
      <c r="T336" s="308"/>
      <c r="U336" s="308"/>
      <c r="V336" s="308"/>
      <c r="W336" s="308"/>
      <c r="X336" s="309"/>
      <c r="Y336" s="310">
        <v>36</v>
      </c>
      <c r="Z336" s="311"/>
      <c r="AA336" s="311"/>
      <c r="AB336" s="312"/>
      <c r="AC336" s="304" t="s">
        <v>796</v>
      </c>
      <c r="AD336" s="305"/>
      <c r="AE336" s="305"/>
      <c r="AF336" s="305"/>
      <c r="AG336" s="306"/>
      <c r="AH336" s="307" t="s">
        <v>797</v>
      </c>
      <c r="AI336" s="308"/>
      <c r="AJ336" s="308"/>
      <c r="AK336" s="308"/>
      <c r="AL336" s="308"/>
      <c r="AM336" s="308"/>
      <c r="AN336" s="308"/>
      <c r="AO336" s="308"/>
      <c r="AP336" s="308"/>
      <c r="AQ336" s="308"/>
      <c r="AR336" s="308"/>
      <c r="AS336" s="308"/>
      <c r="AT336" s="309"/>
      <c r="AU336" s="310">
        <v>13</v>
      </c>
      <c r="AV336" s="311"/>
      <c r="AW336" s="311"/>
      <c r="AX336" s="313"/>
      <c r="AY336">
        <f t="shared" si="12"/>
        <v>2</v>
      </c>
    </row>
    <row r="337" spans="1:51" hidden="1" x14ac:dyDescent="0.2">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2</v>
      </c>
    </row>
    <row r="338" spans="1:51" hidden="1" x14ac:dyDescent="0.2">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idden="1" x14ac:dyDescent="0.2">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idden="1" x14ac:dyDescent="0.2">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idden="1" x14ac:dyDescent="0.2">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idden="1" x14ac:dyDescent="0.2">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idden="1" x14ac:dyDescent="0.2">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idden="1" x14ac:dyDescent="0.2">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idden="1" x14ac:dyDescent="0.2">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36</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13</v>
      </c>
      <c r="AV346" s="291"/>
      <c r="AW346" s="291"/>
      <c r="AX346" s="293"/>
      <c r="AY346">
        <f t="shared" si="13"/>
        <v>2</v>
      </c>
    </row>
    <row r="347" spans="1:51" ht="16.5" hidden="1" x14ac:dyDescent="0.2">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idden="1" x14ac:dyDescent="0.2">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idden="1" x14ac:dyDescent="0.2">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idden="1" x14ac:dyDescent="0.2">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idden="1" x14ac:dyDescent="0.2">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idden="1" x14ac:dyDescent="0.2">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idden="1" x14ac:dyDescent="0.2">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idden="1" x14ac:dyDescent="0.2">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idden="1" x14ac:dyDescent="0.2">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idden="1" x14ac:dyDescent="0.2">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idden="1" x14ac:dyDescent="0.2">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idden="1" x14ac:dyDescent="0.2">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idden="1" x14ac:dyDescent="0.2">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13.5" thickBot="1" x14ac:dyDescent="0.25">
      <c r="A360" s="280" t="s">
        <v>656</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308</v>
      </c>
      <c r="AM360" s="284"/>
      <c r="AN360" s="284"/>
      <c r="AO360" s="94" t="s">
        <v>307</v>
      </c>
      <c r="AP360" s="21"/>
      <c r="AQ360" s="21"/>
      <c r="AR360" s="21"/>
      <c r="AS360" s="21"/>
      <c r="AT360" s="21"/>
      <c r="AU360" s="21"/>
      <c r="AV360" s="21"/>
      <c r="AW360" s="21"/>
      <c r="AX360" s="22"/>
      <c r="AY360">
        <f>COUNTIF($AO$360,"☑")</f>
        <v>0</v>
      </c>
    </row>
    <row r="361" spans="1:5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7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2">
      <c r="A366" s="245">
        <v>1</v>
      </c>
      <c r="B366" s="245">
        <v>1</v>
      </c>
      <c r="C366" s="266" t="s">
        <v>750</v>
      </c>
      <c r="D366" s="265"/>
      <c r="E366" s="265"/>
      <c r="F366" s="265"/>
      <c r="G366" s="265"/>
      <c r="H366" s="265"/>
      <c r="I366" s="265"/>
      <c r="J366" s="248">
        <v>3120001031541</v>
      </c>
      <c r="K366" s="249"/>
      <c r="L366" s="249"/>
      <c r="M366" s="249"/>
      <c r="N366" s="249"/>
      <c r="O366" s="249"/>
      <c r="P366" s="267" t="s">
        <v>760</v>
      </c>
      <c r="Q366" s="250"/>
      <c r="R366" s="250"/>
      <c r="S366" s="250"/>
      <c r="T366" s="250"/>
      <c r="U366" s="250"/>
      <c r="V366" s="250"/>
      <c r="W366" s="250"/>
      <c r="X366" s="250"/>
      <c r="Y366" s="251">
        <v>858</v>
      </c>
      <c r="Z366" s="252"/>
      <c r="AA366" s="252"/>
      <c r="AB366" s="253"/>
      <c r="AC366" s="237" t="s">
        <v>336</v>
      </c>
      <c r="AD366" s="238"/>
      <c r="AE366" s="238"/>
      <c r="AF366" s="238"/>
      <c r="AG366" s="238"/>
      <c r="AH366" s="268" t="s">
        <v>362</v>
      </c>
      <c r="AI366" s="269"/>
      <c r="AJ366" s="269"/>
      <c r="AK366" s="269"/>
      <c r="AL366" s="241" t="s">
        <v>362</v>
      </c>
      <c r="AM366" s="242"/>
      <c r="AN366" s="242"/>
      <c r="AO366" s="243"/>
      <c r="AP366" s="244" t="s">
        <v>362</v>
      </c>
      <c r="AQ366" s="244"/>
      <c r="AR366" s="244"/>
      <c r="AS366" s="244"/>
      <c r="AT366" s="244"/>
      <c r="AU366" s="244"/>
      <c r="AV366" s="244"/>
      <c r="AW366" s="244"/>
      <c r="AX366" s="244"/>
    </row>
    <row r="367" spans="1:51" ht="37.25" customHeight="1" x14ac:dyDescent="0.2">
      <c r="A367" s="245">
        <v>2</v>
      </c>
      <c r="B367" s="245">
        <v>1</v>
      </c>
      <c r="C367" s="275" t="s">
        <v>752</v>
      </c>
      <c r="D367" s="265"/>
      <c r="E367" s="265"/>
      <c r="F367" s="265"/>
      <c r="G367" s="265"/>
      <c r="H367" s="265"/>
      <c r="I367" s="265"/>
      <c r="J367" s="248">
        <v>3011101056803</v>
      </c>
      <c r="K367" s="249"/>
      <c r="L367" s="249"/>
      <c r="M367" s="249"/>
      <c r="N367" s="249"/>
      <c r="O367" s="249"/>
      <c r="P367" s="276" t="s">
        <v>759</v>
      </c>
      <c r="Q367" s="250"/>
      <c r="R367" s="250"/>
      <c r="S367" s="250"/>
      <c r="T367" s="250"/>
      <c r="U367" s="250"/>
      <c r="V367" s="250"/>
      <c r="W367" s="250"/>
      <c r="X367" s="250"/>
      <c r="Y367" s="277">
        <v>540</v>
      </c>
      <c r="Z367" s="278"/>
      <c r="AA367" s="278"/>
      <c r="AB367" s="279"/>
      <c r="AC367" s="237" t="s">
        <v>336</v>
      </c>
      <c r="AD367" s="238"/>
      <c r="AE367" s="238"/>
      <c r="AF367" s="238"/>
      <c r="AG367" s="238"/>
      <c r="AH367" s="268" t="s">
        <v>362</v>
      </c>
      <c r="AI367" s="269"/>
      <c r="AJ367" s="269"/>
      <c r="AK367" s="269"/>
      <c r="AL367" s="241" t="s">
        <v>362</v>
      </c>
      <c r="AM367" s="242"/>
      <c r="AN367" s="242"/>
      <c r="AO367" s="243"/>
      <c r="AP367" s="244" t="s">
        <v>362</v>
      </c>
      <c r="AQ367" s="244"/>
      <c r="AR367" s="244"/>
      <c r="AS367" s="244"/>
      <c r="AT367" s="244"/>
      <c r="AU367" s="244"/>
      <c r="AV367" s="244"/>
      <c r="AW367" s="244"/>
      <c r="AX367" s="244"/>
      <c r="AY367">
        <f>COUNTA($C$367)</f>
        <v>1</v>
      </c>
    </row>
    <row r="368" spans="1:51" ht="56.4" customHeight="1" x14ac:dyDescent="0.2">
      <c r="A368" s="245">
        <v>3</v>
      </c>
      <c r="B368" s="245">
        <v>1</v>
      </c>
      <c r="C368" s="266" t="s">
        <v>751</v>
      </c>
      <c r="D368" s="265"/>
      <c r="E368" s="265"/>
      <c r="F368" s="265"/>
      <c r="G368" s="265"/>
      <c r="H368" s="265"/>
      <c r="I368" s="265"/>
      <c r="J368" s="248">
        <v>1010401013565</v>
      </c>
      <c r="K368" s="249"/>
      <c r="L368" s="249"/>
      <c r="M368" s="249"/>
      <c r="N368" s="249"/>
      <c r="O368" s="249"/>
      <c r="P368" s="267" t="s">
        <v>761</v>
      </c>
      <c r="Q368" s="250"/>
      <c r="R368" s="250"/>
      <c r="S368" s="250"/>
      <c r="T368" s="250"/>
      <c r="U368" s="250"/>
      <c r="V368" s="250"/>
      <c r="W368" s="250"/>
      <c r="X368" s="250"/>
      <c r="Y368" s="251">
        <v>414</v>
      </c>
      <c r="Z368" s="252"/>
      <c r="AA368" s="252"/>
      <c r="AB368" s="253"/>
      <c r="AC368" s="237" t="s">
        <v>336</v>
      </c>
      <c r="AD368" s="238"/>
      <c r="AE368" s="238"/>
      <c r="AF368" s="238"/>
      <c r="AG368" s="238"/>
      <c r="AH368" s="268" t="s">
        <v>362</v>
      </c>
      <c r="AI368" s="269"/>
      <c r="AJ368" s="269"/>
      <c r="AK368" s="269"/>
      <c r="AL368" s="241" t="s">
        <v>362</v>
      </c>
      <c r="AM368" s="242"/>
      <c r="AN368" s="242"/>
      <c r="AO368" s="243"/>
      <c r="AP368" s="244" t="s">
        <v>362</v>
      </c>
      <c r="AQ368" s="244"/>
      <c r="AR368" s="244"/>
      <c r="AS368" s="244"/>
      <c r="AT368" s="244"/>
      <c r="AU368" s="244"/>
      <c r="AV368" s="244"/>
      <c r="AW368" s="244"/>
      <c r="AX368" s="244"/>
      <c r="AY368">
        <f>COUNTA($C$368)</f>
        <v>1</v>
      </c>
    </row>
    <row r="369" spans="1:51" ht="30" customHeight="1" x14ac:dyDescent="0.2">
      <c r="A369" s="245">
        <v>4</v>
      </c>
      <c r="B369" s="245">
        <v>1</v>
      </c>
      <c r="C369" s="266" t="s">
        <v>753</v>
      </c>
      <c r="D369" s="265"/>
      <c r="E369" s="265"/>
      <c r="F369" s="265"/>
      <c r="G369" s="265"/>
      <c r="H369" s="265"/>
      <c r="I369" s="265"/>
      <c r="J369" s="248">
        <v>1120001059650</v>
      </c>
      <c r="K369" s="249"/>
      <c r="L369" s="249"/>
      <c r="M369" s="249"/>
      <c r="N369" s="249"/>
      <c r="O369" s="249"/>
      <c r="P369" s="267" t="s">
        <v>762</v>
      </c>
      <c r="Q369" s="250"/>
      <c r="R369" s="250"/>
      <c r="S369" s="250"/>
      <c r="T369" s="250"/>
      <c r="U369" s="250"/>
      <c r="V369" s="250"/>
      <c r="W369" s="250"/>
      <c r="X369" s="250"/>
      <c r="Y369" s="251">
        <v>361</v>
      </c>
      <c r="Z369" s="252"/>
      <c r="AA369" s="252"/>
      <c r="AB369" s="253"/>
      <c r="AC369" s="237" t="s">
        <v>336</v>
      </c>
      <c r="AD369" s="238"/>
      <c r="AE369" s="238"/>
      <c r="AF369" s="238"/>
      <c r="AG369" s="238"/>
      <c r="AH369" s="268" t="s">
        <v>362</v>
      </c>
      <c r="AI369" s="269"/>
      <c r="AJ369" s="269"/>
      <c r="AK369" s="269"/>
      <c r="AL369" s="241" t="s">
        <v>362</v>
      </c>
      <c r="AM369" s="242"/>
      <c r="AN369" s="242"/>
      <c r="AO369" s="243"/>
      <c r="AP369" s="244" t="s">
        <v>362</v>
      </c>
      <c r="AQ369" s="244"/>
      <c r="AR369" s="244"/>
      <c r="AS369" s="244"/>
      <c r="AT369" s="244"/>
      <c r="AU369" s="244"/>
      <c r="AV369" s="244"/>
      <c r="AW369" s="244"/>
      <c r="AX369" s="244"/>
      <c r="AY369">
        <f>COUNTA($C$369)</f>
        <v>1</v>
      </c>
    </row>
    <row r="370" spans="1:51" ht="54" customHeight="1" x14ac:dyDescent="0.2">
      <c r="A370" s="245">
        <v>5</v>
      </c>
      <c r="B370" s="245">
        <v>1</v>
      </c>
      <c r="C370" s="266" t="s">
        <v>754</v>
      </c>
      <c r="D370" s="265"/>
      <c r="E370" s="265"/>
      <c r="F370" s="265"/>
      <c r="G370" s="265"/>
      <c r="H370" s="265"/>
      <c r="I370" s="265"/>
      <c r="J370" s="248">
        <v>6010401093900</v>
      </c>
      <c r="K370" s="249"/>
      <c r="L370" s="249"/>
      <c r="M370" s="249"/>
      <c r="N370" s="249"/>
      <c r="O370" s="249"/>
      <c r="P370" s="267" t="s">
        <v>763</v>
      </c>
      <c r="Q370" s="250"/>
      <c r="R370" s="250"/>
      <c r="S370" s="250"/>
      <c r="T370" s="250"/>
      <c r="U370" s="250"/>
      <c r="V370" s="250"/>
      <c r="W370" s="250"/>
      <c r="X370" s="250"/>
      <c r="Y370" s="251">
        <v>350</v>
      </c>
      <c r="Z370" s="252"/>
      <c r="AA370" s="252"/>
      <c r="AB370" s="253"/>
      <c r="AC370" s="237" t="s">
        <v>336</v>
      </c>
      <c r="AD370" s="238"/>
      <c r="AE370" s="238"/>
      <c r="AF370" s="238"/>
      <c r="AG370" s="238"/>
      <c r="AH370" s="268" t="s">
        <v>362</v>
      </c>
      <c r="AI370" s="269"/>
      <c r="AJ370" s="269"/>
      <c r="AK370" s="269"/>
      <c r="AL370" s="241" t="s">
        <v>362</v>
      </c>
      <c r="AM370" s="242"/>
      <c r="AN370" s="242"/>
      <c r="AO370" s="243"/>
      <c r="AP370" s="244" t="s">
        <v>362</v>
      </c>
      <c r="AQ370" s="244"/>
      <c r="AR370" s="244"/>
      <c r="AS370" s="244"/>
      <c r="AT370" s="244"/>
      <c r="AU370" s="244"/>
      <c r="AV370" s="244"/>
      <c r="AW370" s="244"/>
      <c r="AX370" s="244"/>
      <c r="AY370">
        <f>COUNTA($C$370)</f>
        <v>1</v>
      </c>
    </row>
    <row r="371" spans="1:51" ht="54.65" customHeight="1" x14ac:dyDescent="0.2">
      <c r="A371" s="245">
        <v>6</v>
      </c>
      <c r="B371" s="245">
        <v>1</v>
      </c>
      <c r="C371" s="266" t="s">
        <v>756</v>
      </c>
      <c r="D371" s="265"/>
      <c r="E371" s="265"/>
      <c r="F371" s="265"/>
      <c r="G371" s="265"/>
      <c r="H371" s="265"/>
      <c r="I371" s="265"/>
      <c r="J371" s="248">
        <v>4010601031604</v>
      </c>
      <c r="K371" s="249"/>
      <c r="L371" s="249"/>
      <c r="M371" s="249"/>
      <c r="N371" s="249"/>
      <c r="O371" s="249"/>
      <c r="P371" s="267" t="s">
        <v>766</v>
      </c>
      <c r="Q371" s="250"/>
      <c r="R371" s="250"/>
      <c r="S371" s="250"/>
      <c r="T371" s="250"/>
      <c r="U371" s="250"/>
      <c r="V371" s="250"/>
      <c r="W371" s="250"/>
      <c r="X371" s="250"/>
      <c r="Y371" s="251">
        <v>316</v>
      </c>
      <c r="Z371" s="252"/>
      <c r="AA371" s="252"/>
      <c r="AB371" s="253"/>
      <c r="AC371" s="237" t="s">
        <v>336</v>
      </c>
      <c r="AD371" s="238"/>
      <c r="AE371" s="238"/>
      <c r="AF371" s="238"/>
      <c r="AG371" s="238"/>
      <c r="AH371" s="268" t="s">
        <v>362</v>
      </c>
      <c r="AI371" s="269"/>
      <c r="AJ371" s="269"/>
      <c r="AK371" s="269"/>
      <c r="AL371" s="241" t="s">
        <v>362</v>
      </c>
      <c r="AM371" s="242"/>
      <c r="AN371" s="242"/>
      <c r="AO371" s="243"/>
      <c r="AP371" s="244" t="s">
        <v>362</v>
      </c>
      <c r="AQ371" s="244"/>
      <c r="AR371" s="244"/>
      <c r="AS371" s="244"/>
      <c r="AT371" s="244"/>
      <c r="AU371" s="244"/>
      <c r="AV371" s="244"/>
      <c r="AW371" s="244"/>
      <c r="AX371" s="244"/>
      <c r="AY371">
        <f>COUNTA($C$371)</f>
        <v>1</v>
      </c>
    </row>
    <row r="372" spans="1:51" ht="54.65" customHeight="1" x14ac:dyDescent="0.2">
      <c r="A372" s="245">
        <v>7</v>
      </c>
      <c r="B372" s="245">
        <v>1</v>
      </c>
      <c r="C372" s="275" t="s">
        <v>847</v>
      </c>
      <c r="D372" s="265"/>
      <c r="E372" s="265"/>
      <c r="F372" s="265"/>
      <c r="G372" s="265"/>
      <c r="H372" s="265"/>
      <c r="I372" s="265"/>
      <c r="J372" s="248">
        <v>5120001158218</v>
      </c>
      <c r="K372" s="249"/>
      <c r="L372" s="249"/>
      <c r="M372" s="249"/>
      <c r="N372" s="249"/>
      <c r="O372" s="249"/>
      <c r="P372" s="276" t="s">
        <v>764</v>
      </c>
      <c r="Q372" s="250"/>
      <c r="R372" s="250"/>
      <c r="S372" s="250"/>
      <c r="T372" s="250"/>
      <c r="U372" s="250"/>
      <c r="V372" s="250"/>
      <c r="W372" s="250"/>
      <c r="X372" s="250"/>
      <c r="Y372" s="277">
        <v>248</v>
      </c>
      <c r="Z372" s="278"/>
      <c r="AA372" s="278"/>
      <c r="AB372" s="279"/>
      <c r="AC372" s="237" t="s">
        <v>336</v>
      </c>
      <c r="AD372" s="238"/>
      <c r="AE372" s="238"/>
      <c r="AF372" s="238"/>
      <c r="AG372" s="238"/>
      <c r="AH372" s="268" t="s">
        <v>362</v>
      </c>
      <c r="AI372" s="269"/>
      <c r="AJ372" s="269"/>
      <c r="AK372" s="269"/>
      <c r="AL372" s="241" t="s">
        <v>362</v>
      </c>
      <c r="AM372" s="242"/>
      <c r="AN372" s="242"/>
      <c r="AO372" s="243"/>
      <c r="AP372" s="244" t="s">
        <v>362</v>
      </c>
      <c r="AQ372" s="244"/>
      <c r="AR372" s="244"/>
      <c r="AS372" s="244"/>
      <c r="AT372" s="244"/>
      <c r="AU372" s="244"/>
      <c r="AV372" s="244"/>
      <c r="AW372" s="244"/>
      <c r="AX372" s="244"/>
      <c r="AY372">
        <f>COUNTA($C$372)</f>
        <v>1</v>
      </c>
    </row>
    <row r="373" spans="1:51" ht="58.75" customHeight="1" x14ac:dyDescent="0.2">
      <c r="A373" s="245">
        <v>8</v>
      </c>
      <c r="B373" s="245">
        <v>1</v>
      </c>
      <c r="C373" s="275" t="s">
        <v>755</v>
      </c>
      <c r="D373" s="265"/>
      <c r="E373" s="265"/>
      <c r="F373" s="265"/>
      <c r="G373" s="265"/>
      <c r="H373" s="265"/>
      <c r="I373" s="265"/>
      <c r="J373" s="248">
        <v>9180301018855</v>
      </c>
      <c r="K373" s="249"/>
      <c r="L373" s="249"/>
      <c r="M373" s="249"/>
      <c r="N373" s="249"/>
      <c r="O373" s="249"/>
      <c r="P373" s="276" t="s">
        <v>765</v>
      </c>
      <c r="Q373" s="250"/>
      <c r="R373" s="250"/>
      <c r="S373" s="250"/>
      <c r="T373" s="250"/>
      <c r="U373" s="250"/>
      <c r="V373" s="250"/>
      <c r="W373" s="250"/>
      <c r="X373" s="250"/>
      <c r="Y373" s="277">
        <v>218</v>
      </c>
      <c r="Z373" s="278"/>
      <c r="AA373" s="278"/>
      <c r="AB373" s="279"/>
      <c r="AC373" s="237" t="s">
        <v>336</v>
      </c>
      <c r="AD373" s="238"/>
      <c r="AE373" s="238"/>
      <c r="AF373" s="238"/>
      <c r="AG373" s="238"/>
      <c r="AH373" s="268" t="s">
        <v>362</v>
      </c>
      <c r="AI373" s="269"/>
      <c r="AJ373" s="269"/>
      <c r="AK373" s="269"/>
      <c r="AL373" s="241" t="s">
        <v>362</v>
      </c>
      <c r="AM373" s="242"/>
      <c r="AN373" s="242"/>
      <c r="AO373" s="243"/>
      <c r="AP373" s="244" t="s">
        <v>362</v>
      </c>
      <c r="AQ373" s="244"/>
      <c r="AR373" s="244"/>
      <c r="AS373" s="244"/>
      <c r="AT373" s="244"/>
      <c r="AU373" s="244"/>
      <c r="AV373" s="244"/>
      <c r="AW373" s="244"/>
      <c r="AX373" s="244"/>
      <c r="AY373">
        <f>COUNTA($C$373)</f>
        <v>1</v>
      </c>
    </row>
    <row r="374" spans="1:51" ht="71.400000000000006" customHeight="1" x14ac:dyDescent="0.2">
      <c r="A374" s="245">
        <v>9</v>
      </c>
      <c r="B374" s="245">
        <v>1</v>
      </c>
      <c r="C374" s="266" t="s">
        <v>757</v>
      </c>
      <c r="D374" s="265"/>
      <c r="E374" s="265"/>
      <c r="F374" s="265"/>
      <c r="G374" s="265"/>
      <c r="H374" s="265"/>
      <c r="I374" s="265"/>
      <c r="J374" s="248">
        <v>2012401029986</v>
      </c>
      <c r="K374" s="249"/>
      <c r="L374" s="249"/>
      <c r="M374" s="249"/>
      <c r="N374" s="249"/>
      <c r="O374" s="249"/>
      <c r="P374" s="267" t="s">
        <v>767</v>
      </c>
      <c r="Q374" s="250"/>
      <c r="R374" s="250"/>
      <c r="S374" s="250"/>
      <c r="T374" s="250"/>
      <c r="U374" s="250"/>
      <c r="V374" s="250"/>
      <c r="W374" s="250"/>
      <c r="X374" s="250"/>
      <c r="Y374" s="251">
        <v>182</v>
      </c>
      <c r="Z374" s="252"/>
      <c r="AA374" s="252"/>
      <c r="AB374" s="253"/>
      <c r="AC374" s="237" t="s">
        <v>336</v>
      </c>
      <c r="AD374" s="238"/>
      <c r="AE374" s="238"/>
      <c r="AF374" s="238"/>
      <c r="AG374" s="238"/>
      <c r="AH374" s="268" t="s">
        <v>362</v>
      </c>
      <c r="AI374" s="269"/>
      <c r="AJ374" s="269"/>
      <c r="AK374" s="269"/>
      <c r="AL374" s="241" t="s">
        <v>362</v>
      </c>
      <c r="AM374" s="242"/>
      <c r="AN374" s="242"/>
      <c r="AO374" s="243"/>
      <c r="AP374" s="244" t="s">
        <v>362</v>
      </c>
      <c r="AQ374" s="244"/>
      <c r="AR374" s="244"/>
      <c r="AS374" s="244"/>
      <c r="AT374" s="244"/>
      <c r="AU374" s="244"/>
      <c r="AV374" s="244"/>
      <c r="AW374" s="244"/>
      <c r="AX374" s="244"/>
      <c r="AY374">
        <f>COUNTA($C$374)</f>
        <v>1</v>
      </c>
    </row>
    <row r="375" spans="1:51" ht="53.4" customHeight="1" x14ac:dyDescent="0.2">
      <c r="A375" s="245">
        <v>10</v>
      </c>
      <c r="B375" s="245">
        <v>1</v>
      </c>
      <c r="C375" s="266" t="s">
        <v>758</v>
      </c>
      <c r="D375" s="265"/>
      <c r="E375" s="265"/>
      <c r="F375" s="265"/>
      <c r="G375" s="265"/>
      <c r="H375" s="265"/>
      <c r="I375" s="265"/>
      <c r="J375" s="248">
        <v>5400001014210</v>
      </c>
      <c r="K375" s="249"/>
      <c r="L375" s="249"/>
      <c r="M375" s="249"/>
      <c r="N375" s="249"/>
      <c r="O375" s="249"/>
      <c r="P375" s="267" t="s">
        <v>768</v>
      </c>
      <c r="Q375" s="250"/>
      <c r="R375" s="250"/>
      <c r="S375" s="250"/>
      <c r="T375" s="250"/>
      <c r="U375" s="250"/>
      <c r="V375" s="250"/>
      <c r="W375" s="250"/>
      <c r="X375" s="250"/>
      <c r="Y375" s="251">
        <v>173</v>
      </c>
      <c r="Z375" s="252"/>
      <c r="AA375" s="252"/>
      <c r="AB375" s="253"/>
      <c r="AC375" s="237" t="s">
        <v>336</v>
      </c>
      <c r="AD375" s="238"/>
      <c r="AE375" s="238"/>
      <c r="AF375" s="238"/>
      <c r="AG375" s="238"/>
      <c r="AH375" s="268" t="s">
        <v>362</v>
      </c>
      <c r="AI375" s="269"/>
      <c r="AJ375" s="269"/>
      <c r="AK375" s="269"/>
      <c r="AL375" s="241" t="s">
        <v>362</v>
      </c>
      <c r="AM375" s="242"/>
      <c r="AN375" s="242"/>
      <c r="AO375" s="243"/>
      <c r="AP375" s="244" t="s">
        <v>362</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1"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9.4" customHeight="1" x14ac:dyDescent="0.2">
      <c r="A399" s="245">
        <v>1</v>
      </c>
      <c r="B399" s="245">
        <v>1</v>
      </c>
      <c r="C399" s="266" t="s">
        <v>845</v>
      </c>
      <c r="D399" s="265"/>
      <c r="E399" s="265"/>
      <c r="F399" s="265"/>
      <c r="G399" s="265"/>
      <c r="H399" s="265"/>
      <c r="I399" s="265"/>
      <c r="J399" s="248">
        <v>2180001022387</v>
      </c>
      <c r="K399" s="249"/>
      <c r="L399" s="249"/>
      <c r="M399" s="249"/>
      <c r="N399" s="249"/>
      <c r="O399" s="249"/>
      <c r="P399" s="267" t="s">
        <v>777</v>
      </c>
      <c r="Q399" s="250"/>
      <c r="R399" s="250"/>
      <c r="S399" s="250"/>
      <c r="T399" s="250"/>
      <c r="U399" s="250"/>
      <c r="V399" s="250"/>
      <c r="W399" s="250"/>
      <c r="X399" s="250"/>
      <c r="Y399" s="251">
        <v>148</v>
      </c>
      <c r="Z399" s="252"/>
      <c r="AA399" s="252"/>
      <c r="AB399" s="253"/>
      <c r="AC399" s="237" t="s">
        <v>336</v>
      </c>
      <c r="AD399" s="238"/>
      <c r="AE399" s="238"/>
      <c r="AF399" s="238"/>
      <c r="AG399" s="238"/>
      <c r="AH399" s="268" t="s">
        <v>694</v>
      </c>
      <c r="AI399" s="269"/>
      <c r="AJ399" s="269"/>
      <c r="AK399" s="269"/>
      <c r="AL399" s="241" t="s">
        <v>694</v>
      </c>
      <c r="AM399" s="242"/>
      <c r="AN399" s="242"/>
      <c r="AO399" s="243"/>
      <c r="AP399" s="244" t="s">
        <v>694</v>
      </c>
      <c r="AQ399" s="244"/>
      <c r="AR399" s="244"/>
      <c r="AS399" s="244"/>
      <c r="AT399" s="244"/>
      <c r="AU399" s="244"/>
      <c r="AV399" s="244"/>
      <c r="AW399" s="244"/>
      <c r="AX399" s="244"/>
      <c r="AY399">
        <f>$AY$396</f>
        <v>1</v>
      </c>
    </row>
    <row r="400" spans="1:51" ht="59.4" customHeight="1" x14ac:dyDescent="0.2">
      <c r="A400" s="245">
        <v>2</v>
      </c>
      <c r="B400" s="245">
        <v>1</v>
      </c>
      <c r="C400" s="266" t="s">
        <v>769</v>
      </c>
      <c r="D400" s="265"/>
      <c r="E400" s="265"/>
      <c r="F400" s="265"/>
      <c r="G400" s="265"/>
      <c r="H400" s="265"/>
      <c r="I400" s="265"/>
      <c r="J400" s="248">
        <v>8500001014833</v>
      </c>
      <c r="K400" s="249"/>
      <c r="L400" s="249"/>
      <c r="M400" s="249"/>
      <c r="N400" s="249"/>
      <c r="O400" s="249"/>
      <c r="P400" s="267" t="s">
        <v>786</v>
      </c>
      <c r="Q400" s="250"/>
      <c r="R400" s="250"/>
      <c r="S400" s="250"/>
      <c r="T400" s="250"/>
      <c r="U400" s="250"/>
      <c r="V400" s="250"/>
      <c r="W400" s="250"/>
      <c r="X400" s="250"/>
      <c r="Y400" s="251">
        <v>39</v>
      </c>
      <c r="Z400" s="252"/>
      <c r="AA400" s="252"/>
      <c r="AB400" s="253"/>
      <c r="AC400" s="237" t="s">
        <v>336</v>
      </c>
      <c r="AD400" s="238"/>
      <c r="AE400" s="238"/>
      <c r="AF400" s="238"/>
      <c r="AG400" s="238"/>
      <c r="AH400" s="268" t="s">
        <v>694</v>
      </c>
      <c r="AI400" s="269"/>
      <c r="AJ400" s="269"/>
      <c r="AK400" s="269"/>
      <c r="AL400" s="241" t="s">
        <v>694</v>
      </c>
      <c r="AM400" s="242"/>
      <c r="AN400" s="242"/>
      <c r="AO400" s="243"/>
      <c r="AP400" s="244" t="s">
        <v>694</v>
      </c>
      <c r="AQ400" s="244"/>
      <c r="AR400" s="244"/>
      <c r="AS400" s="244"/>
      <c r="AT400" s="244"/>
      <c r="AU400" s="244"/>
      <c r="AV400" s="244"/>
      <c r="AW400" s="244"/>
      <c r="AX400" s="244"/>
      <c r="AY400">
        <f>COUNTA($C$400)</f>
        <v>1</v>
      </c>
    </row>
    <row r="401" spans="1:51" ht="59.4" customHeight="1" x14ac:dyDescent="0.2">
      <c r="A401" s="245">
        <v>3</v>
      </c>
      <c r="B401" s="245">
        <v>1</v>
      </c>
      <c r="C401" s="266" t="s">
        <v>770</v>
      </c>
      <c r="D401" s="265"/>
      <c r="E401" s="265"/>
      <c r="F401" s="265"/>
      <c r="G401" s="265"/>
      <c r="H401" s="265"/>
      <c r="I401" s="265"/>
      <c r="J401" s="248">
        <v>4010001049866</v>
      </c>
      <c r="K401" s="249"/>
      <c r="L401" s="249"/>
      <c r="M401" s="249"/>
      <c r="N401" s="249"/>
      <c r="O401" s="249"/>
      <c r="P401" s="267" t="s">
        <v>776</v>
      </c>
      <c r="Q401" s="250"/>
      <c r="R401" s="250"/>
      <c r="S401" s="250"/>
      <c r="T401" s="250"/>
      <c r="U401" s="250"/>
      <c r="V401" s="250"/>
      <c r="W401" s="250"/>
      <c r="X401" s="250"/>
      <c r="Y401" s="251">
        <v>36</v>
      </c>
      <c r="Z401" s="252"/>
      <c r="AA401" s="252"/>
      <c r="AB401" s="253"/>
      <c r="AC401" s="237" t="s">
        <v>336</v>
      </c>
      <c r="AD401" s="238"/>
      <c r="AE401" s="238"/>
      <c r="AF401" s="238"/>
      <c r="AG401" s="238"/>
      <c r="AH401" s="239" t="s">
        <v>694</v>
      </c>
      <c r="AI401" s="240"/>
      <c r="AJ401" s="240"/>
      <c r="AK401" s="240"/>
      <c r="AL401" s="241" t="s">
        <v>694</v>
      </c>
      <c r="AM401" s="242"/>
      <c r="AN401" s="242"/>
      <c r="AO401" s="243"/>
      <c r="AP401" s="244" t="s">
        <v>694</v>
      </c>
      <c r="AQ401" s="244"/>
      <c r="AR401" s="244"/>
      <c r="AS401" s="244"/>
      <c r="AT401" s="244"/>
      <c r="AU401" s="244"/>
      <c r="AV401" s="244"/>
      <c r="AW401" s="244"/>
      <c r="AX401" s="244"/>
      <c r="AY401">
        <f>COUNTA($C$401)</f>
        <v>1</v>
      </c>
    </row>
    <row r="402" spans="1:51" ht="59.4" customHeight="1" x14ac:dyDescent="0.2">
      <c r="A402" s="245">
        <v>4</v>
      </c>
      <c r="B402" s="245">
        <v>1</v>
      </c>
      <c r="C402" s="266" t="s">
        <v>771</v>
      </c>
      <c r="D402" s="265"/>
      <c r="E402" s="265"/>
      <c r="F402" s="265"/>
      <c r="G402" s="265"/>
      <c r="H402" s="265"/>
      <c r="I402" s="265"/>
      <c r="J402" s="248">
        <v>5010401072079</v>
      </c>
      <c r="K402" s="249"/>
      <c r="L402" s="249"/>
      <c r="M402" s="249"/>
      <c r="N402" s="249"/>
      <c r="O402" s="249"/>
      <c r="P402" s="267" t="s">
        <v>776</v>
      </c>
      <c r="Q402" s="250"/>
      <c r="R402" s="250"/>
      <c r="S402" s="250"/>
      <c r="T402" s="250"/>
      <c r="U402" s="250"/>
      <c r="V402" s="250"/>
      <c r="W402" s="250"/>
      <c r="X402" s="250"/>
      <c r="Y402" s="251">
        <v>25</v>
      </c>
      <c r="Z402" s="252"/>
      <c r="AA402" s="252"/>
      <c r="AB402" s="253"/>
      <c r="AC402" s="237" t="s">
        <v>336</v>
      </c>
      <c r="AD402" s="238"/>
      <c r="AE402" s="238"/>
      <c r="AF402" s="238"/>
      <c r="AG402" s="238"/>
      <c r="AH402" s="239" t="s">
        <v>694</v>
      </c>
      <c r="AI402" s="240"/>
      <c r="AJ402" s="240"/>
      <c r="AK402" s="240"/>
      <c r="AL402" s="241" t="s">
        <v>694</v>
      </c>
      <c r="AM402" s="242"/>
      <c r="AN402" s="242"/>
      <c r="AO402" s="243"/>
      <c r="AP402" s="244" t="s">
        <v>694</v>
      </c>
      <c r="AQ402" s="244"/>
      <c r="AR402" s="244"/>
      <c r="AS402" s="244"/>
      <c r="AT402" s="244"/>
      <c r="AU402" s="244"/>
      <c r="AV402" s="244"/>
      <c r="AW402" s="244"/>
      <c r="AX402" s="244"/>
      <c r="AY402">
        <f>COUNTA($C$402)</f>
        <v>1</v>
      </c>
    </row>
    <row r="403" spans="1:51" ht="72" customHeight="1" x14ac:dyDescent="0.2">
      <c r="A403" s="245">
        <v>5</v>
      </c>
      <c r="B403" s="245">
        <v>1</v>
      </c>
      <c r="C403" s="266" t="s">
        <v>757</v>
      </c>
      <c r="D403" s="265"/>
      <c r="E403" s="265"/>
      <c r="F403" s="265"/>
      <c r="G403" s="265"/>
      <c r="H403" s="265"/>
      <c r="I403" s="265"/>
      <c r="J403" s="248">
        <v>2012401029986</v>
      </c>
      <c r="K403" s="249"/>
      <c r="L403" s="249"/>
      <c r="M403" s="249"/>
      <c r="N403" s="249"/>
      <c r="O403" s="249"/>
      <c r="P403" s="267" t="s">
        <v>767</v>
      </c>
      <c r="Q403" s="250"/>
      <c r="R403" s="250"/>
      <c r="S403" s="250"/>
      <c r="T403" s="250"/>
      <c r="U403" s="250"/>
      <c r="V403" s="250"/>
      <c r="W403" s="250"/>
      <c r="X403" s="250"/>
      <c r="Y403" s="251">
        <v>16</v>
      </c>
      <c r="Z403" s="252"/>
      <c r="AA403" s="252"/>
      <c r="AB403" s="253"/>
      <c r="AC403" s="237" t="s">
        <v>336</v>
      </c>
      <c r="AD403" s="238"/>
      <c r="AE403" s="238"/>
      <c r="AF403" s="238"/>
      <c r="AG403" s="238"/>
      <c r="AH403" s="239" t="s">
        <v>694</v>
      </c>
      <c r="AI403" s="240"/>
      <c r="AJ403" s="240"/>
      <c r="AK403" s="240"/>
      <c r="AL403" s="241" t="s">
        <v>694</v>
      </c>
      <c r="AM403" s="242"/>
      <c r="AN403" s="242"/>
      <c r="AO403" s="243"/>
      <c r="AP403" s="244" t="s">
        <v>694</v>
      </c>
      <c r="AQ403" s="244"/>
      <c r="AR403" s="244"/>
      <c r="AS403" s="244"/>
      <c r="AT403" s="244"/>
      <c r="AU403" s="244"/>
      <c r="AV403" s="244"/>
      <c r="AW403" s="244"/>
      <c r="AX403" s="244"/>
      <c r="AY403">
        <f>COUNTA($C$403)</f>
        <v>1</v>
      </c>
    </row>
    <row r="404" spans="1:51" ht="59.4" customHeight="1" x14ac:dyDescent="0.2">
      <c r="A404" s="245">
        <v>6</v>
      </c>
      <c r="B404" s="245">
        <v>1</v>
      </c>
      <c r="C404" s="266" t="s">
        <v>772</v>
      </c>
      <c r="D404" s="265"/>
      <c r="E404" s="265"/>
      <c r="F404" s="265"/>
      <c r="G404" s="265"/>
      <c r="H404" s="265"/>
      <c r="I404" s="265"/>
      <c r="J404" s="248">
        <v>4140001019022</v>
      </c>
      <c r="K404" s="249"/>
      <c r="L404" s="249"/>
      <c r="M404" s="249"/>
      <c r="N404" s="249"/>
      <c r="O404" s="249"/>
      <c r="P404" s="267" t="s">
        <v>778</v>
      </c>
      <c r="Q404" s="250"/>
      <c r="R404" s="250"/>
      <c r="S404" s="250"/>
      <c r="T404" s="250"/>
      <c r="U404" s="250"/>
      <c r="V404" s="250"/>
      <c r="W404" s="250"/>
      <c r="X404" s="250"/>
      <c r="Y404" s="251">
        <v>5</v>
      </c>
      <c r="Z404" s="252"/>
      <c r="AA404" s="252"/>
      <c r="AB404" s="253"/>
      <c r="AC404" s="237" t="s">
        <v>336</v>
      </c>
      <c r="AD404" s="238"/>
      <c r="AE404" s="238"/>
      <c r="AF404" s="238"/>
      <c r="AG404" s="238"/>
      <c r="AH404" s="239" t="s">
        <v>694</v>
      </c>
      <c r="AI404" s="240"/>
      <c r="AJ404" s="240"/>
      <c r="AK404" s="240"/>
      <c r="AL404" s="241" t="s">
        <v>694</v>
      </c>
      <c r="AM404" s="242"/>
      <c r="AN404" s="242"/>
      <c r="AO404" s="243"/>
      <c r="AP404" s="244" t="s">
        <v>694</v>
      </c>
      <c r="AQ404" s="244"/>
      <c r="AR404" s="244"/>
      <c r="AS404" s="244"/>
      <c r="AT404" s="244"/>
      <c r="AU404" s="244"/>
      <c r="AV404" s="244"/>
      <c r="AW404" s="244"/>
      <c r="AX404" s="244"/>
      <c r="AY404">
        <f>COUNTA($C$404)</f>
        <v>1</v>
      </c>
    </row>
    <row r="405" spans="1:51" ht="50.4" customHeight="1" x14ac:dyDescent="0.2">
      <c r="A405" s="245">
        <v>7</v>
      </c>
      <c r="B405" s="245">
        <v>1</v>
      </c>
      <c r="C405" s="266" t="s">
        <v>773</v>
      </c>
      <c r="D405" s="265"/>
      <c r="E405" s="265"/>
      <c r="F405" s="265"/>
      <c r="G405" s="265"/>
      <c r="H405" s="265"/>
      <c r="I405" s="265"/>
      <c r="J405" s="248">
        <v>3120001077469</v>
      </c>
      <c r="K405" s="249"/>
      <c r="L405" s="249"/>
      <c r="M405" s="249"/>
      <c r="N405" s="249"/>
      <c r="O405" s="249"/>
      <c r="P405" s="267" t="s">
        <v>779</v>
      </c>
      <c r="Q405" s="250"/>
      <c r="R405" s="250"/>
      <c r="S405" s="250"/>
      <c r="T405" s="250"/>
      <c r="U405" s="250"/>
      <c r="V405" s="250"/>
      <c r="W405" s="250"/>
      <c r="X405" s="250"/>
      <c r="Y405" s="251">
        <v>5</v>
      </c>
      <c r="Z405" s="252"/>
      <c r="AA405" s="252"/>
      <c r="AB405" s="253"/>
      <c r="AC405" s="237" t="s">
        <v>336</v>
      </c>
      <c r="AD405" s="238"/>
      <c r="AE405" s="238"/>
      <c r="AF405" s="238"/>
      <c r="AG405" s="238"/>
      <c r="AH405" s="239" t="s">
        <v>694</v>
      </c>
      <c r="AI405" s="240"/>
      <c r="AJ405" s="240"/>
      <c r="AK405" s="240"/>
      <c r="AL405" s="241" t="s">
        <v>694</v>
      </c>
      <c r="AM405" s="242"/>
      <c r="AN405" s="242"/>
      <c r="AO405" s="243"/>
      <c r="AP405" s="244" t="s">
        <v>694</v>
      </c>
      <c r="AQ405" s="244"/>
      <c r="AR405" s="244"/>
      <c r="AS405" s="244"/>
      <c r="AT405" s="244"/>
      <c r="AU405" s="244"/>
      <c r="AV405" s="244"/>
      <c r="AW405" s="244"/>
      <c r="AX405" s="244"/>
      <c r="AY405">
        <f>COUNTA($C$405)</f>
        <v>1</v>
      </c>
    </row>
    <row r="406" spans="1:51" ht="59.4" customHeight="1" x14ac:dyDescent="0.2">
      <c r="A406" s="245">
        <v>8</v>
      </c>
      <c r="B406" s="245">
        <v>1</v>
      </c>
      <c r="C406" s="266" t="s">
        <v>774</v>
      </c>
      <c r="D406" s="265"/>
      <c r="E406" s="265"/>
      <c r="F406" s="265"/>
      <c r="G406" s="265"/>
      <c r="H406" s="265"/>
      <c r="I406" s="265"/>
      <c r="J406" s="248">
        <v>9050001009597</v>
      </c>
      <c r="K406" s="249"/>
      <c r="L406" s="249"/>
      <c r="M406" s="249"/>
      <c r="N406" s="249"/>
      <c r="O406" s="249"/>
      <c r="P406" s="267" t="s">
        <v>787</v>
      </c>
      <c r="Q406" s="250"/>
      <c r="R406" s="250"/>
      <c r="S406" s="250"/>
      <c r="T406" s="250"/>
      <c r="U406" s="250"/>
      <c r="V406" s="250"/>
      <c r="W406" s="250"/>
      <c r="X406" s="250"/>
      <c r="Y406" s="251">
        <v>2</v>
      </c>
      <c r="Z406" s="252"/>
      <c r="AA406" s="252"/>
      <c r="AB406" s="253"/>
      <c r="AC406" s="237" t="s">
        <v>336</v>
      </c>
      <c r="AD406" s="238"/>
      <c r="AE406" s="238"/>
      <c r="AF406" s="238"/>
      <c r="AG406" s="238"/>
      <c r="AH406" s="239" t="s">
        <v>694</v>
      </c>
      <c r="AI406" s="240"/>
      <c r="AJ406" s="240"/>
      <c r="AK406" s="240"/>
      <c r="AL406" s="241" t="s">
        <v>694</v>
      </c>
      <c r="AM406" s="242"/>
      <c r="AN406" s="242"/>
      <c r="AO406" s="243"/>
      <c r="AP406" s="244" t="s">
        <v>694</v>
      </c>
      <c r="AQ406" s="244"/>
      <c r="AR406" s="244"/>
      <c r="AS406" s="244"/>
      <c r="AT406" s="244"/>
      <c r="AU406" s="244"/>
      <c r="AV406" s="244"/>
      <c r="AW406" s="244"/>
      <c r="AX406" s="244"/>
      <c r="AY406">
        <f>COUNTA($C$406)</f>
        <v>1</v>
      </c>
    </row>
    <row r="407" spans="1:51" ht="48.65" customHeight="1" x14ac:dyDescent="0.2">
      <c r="A407" s="245">
        <v>9</v>
      </c>
      <c r="B407" s="245">
        <v>1</v>
      </c>
      <c r="C407" s="266" t="s">
        <v>775</v>
      </c>
      <c r="D407" s="265"/>
      <c r="E407" s="265"/>
      <c r="F407" s="265"/>
      <c r="G407" s="265"/>
      <c r="H407" s="265"/>
      <c r="I407" s="265"/>
      <c r="J407" s="248">
        <v>6390001001473</v>
      </c>
      <c r="K407" s="249"/>
      <c r="L407" s="249"/>
      <c r="M407" s="249"/>
      <c r="N407" s="249"/>
      <c r="O407" s="249"/>
      <c r="P407" s="267" t="s">
        <v>780</v>
      </c>
      <c r="Q407" s="250"/>
      <c r="R407" s="250"/>
      <c r="S407" s="250"/>
      <c r="T407" s="250"/>
      <c r="U407" s="250"/>
      <c r="V407" s="250"/>
      <c r="W407" s="250"/>
      <c r="X407" s="250"/>
      <c r="Y407" s="251">
        <v>1</v>
      </c>
      <c r="Z407" s="252"/>
      <c r="AA407" s="252"/>
      <c r="AB407" s="253"/>
      <c r="AC407" s="237" t="s">
        <v>336</v>
      </c>
      <c r="AD407" s="238"/>
      <c r="AE407" s="238"/>
      <c r="AF407" s="238"/>
      <c r="AG407" s="238"/>
      <c r="AH407" s="239" t="s">
        <v>694</v>
      </c>
      <c r="AI407" s="240"/>
      <c r="AJ407" s="240"/>
      <c r="AK407" s="240"/>
      <c r="AL407" s="241" t="s">
        <v>694</v>
      </c>
      <c r="AM407" s="242"/>
      <c r="AN407" s="242"/>
      <c r="AO407" s="243"/>
      <c r="AP407" s="244" t="s">
        <v>694</v>
      </c>
      <c r="AQ407" s="244"/>
      <c r="AR407" s="244"/>
      <c r="AS407" s="244"/>
      <c r="AT407" s="244"/>
      <c r="AU407" s="244"/>
      <c r="AV407" s="244"/>
      <c r="AW407" s="244"/>
      <c r="AX407" s="244"/>
      <c r="AY407">
        <f>COUNTA($C$407)</f>
        <v>1</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0.7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4.4" customHeight="1" x14ac:dyDescent="0.2">
      <c r="A432" s="245">
        <v>1</v>
      </c>
      <c r="B432" s="245">
        <v>1</v>
      </c>
      <c r="C432" s="266" t="s">
        <v>781</v>
      </c>
      <c r="D432" s="265"/>
      <c r="E432" s="265"/>
      <c r="F432" s="265"/>
      <c r="G432" s="265"/>
      <c r="H432" s="265"/>
      <c r="I432" s="265"/>
      <c r="J432" s="248">
        <v>7010001195294</v>
      </c>
      <c r="K432" s="249"/>
      <c r="L432" s="249"/>
      <c r="M432" s="249"/>
      <c r="N432" s="249"/>
      <c r="O432" s="249"/>
      <c r="P432" s="267" t="s">
        <v>785</v>
      </c>
      <c r="Q432" s="250"/>
      <c r="R432" s="250"/>
      <c r="S432" s="250"/>
      <c r="T432" s="250"/>
      <c r="U432" s="250"/>
      <c r="V432" s="250"/>
      <c r="W432" s="250"/>
      <c r="X432" s="250"/>
      <c r="Y432" s="251">
        <v>31</v>
      </c>
      <c r="Z432" s="252"/>
      <c r="AA432" s="252"/>
      <c r="AB432" s="253"/>
      <c r="AC432" s="237" t="s">
        <v>335</v>
      </c>
      <c r="AD432" s="238"/>
      <c r="AE432" s="238"/>
      <c r="AF432" s="238"/>
      <c r="AG432" s="238"/>
      <c r="AH432" s="268">
        <v>3</v>
      </c>
      <c r="AI432" s="269"/>
      <c r="AJ432" s="269"/>
      <c r="AK432" s="269"/>
      <c r="AL432" s="241">
        <v>100</v>
      </c>
      <c r="AM432" s="242"/>
      <c r="AN432" s="242"/>
      <c r="AO432" s="243"/>
      <c r="AP432" s="244" t="s">
        <v>694</v>
      </c>
      <c r="AQ432" s="244"/>
      <c r="AR432" s="244"/>
      <c r="AS432" s="244"/>
      <c r="AT432" s="244"/>
      <c r="AU432" s="244"/>
      <c r="AV432" s="244"/>
      <c r="AW432" s="244"/>
      <c r="AX432" s="244"/>
      <c r="AY432">
        <f>$AY$429</f>
        <v>1</v>
      </c>
    </row>
    <row r="433" spans="1:51" hidden="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idden="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idden="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idden="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idden="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idden="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idden="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idden="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idden="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idden="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idden="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3.75" customHeight="1" x14ac:dyDescent="0.2">
      <c r="A465" s="245">
        <v>1</v>
      </c>
      <c r="B465" s="245">
        <v>1</v>
      </c>
      <c r="C465" s="266" t="s">
        <v>813</v>
      </c>
      <c r="D465" s="265"/>
      <c r="E465" s="265"/>
      <c r="F465" s="265"/>
      <c r="G465" s="265"/>
      <c r="H465" s="265"/>
      <c r="I465" s="265"/>
      <c r="J465" s="248">
        <v>6080101008739</v>
      </c>
      <c r="K465" s="249"/>
      <c r="L465" s="249"/>
      <c r="M465" s="249"/>
      <c r="N465" s="249"/>
      <c r="O465" s="249"/>
      <c r="P465" s="267" t="s">
        <v>814</v>
      </c>
      <c r="Q465" s="250"/>
      <c r="R465" s="250"/>
      <c r="S465" s="250"/>
      <c r="T465" s="250"/>
      <c r="U465" s="250"/>
      <c r="V465" s="250"/>
      <c r="W465" s="250"/>
      <c r="X465" s="250"/>
      <c r="Y465" s="251">
        <v>154</v>
      </c>
      <c r="Z465" s="252"/>
      <c r="AA465" s="252"/>
      <c r="AB465" s="253"/>
      <c r="AC465" s="237" t="s">
        <v>338</v>
      </c>
      <c r="AD465" s="238"/>
      <c r="AE465" s="238"/>
      <c r="AF465" s="238"/>
      <c r="AG465" s="238"/>
      <c r="AH465" s="268" t="s">
        <v>694</v>
      </c>
      <c r="AI465" s="269"/>
      <c r="AJ465" s="269"/>
      <c r="AK465" s="269"/>
      <c r="AL465" s="241" t="s">
        <v>694</v>
      </c>
      <c r="AM465" s="242"/>
      <c r="AN465" s="242"/>
      <c r="AO465" s="243"/>
      <c r="AP465" s="244" t="s">
        <v>694</v>
      </c>
      <c r="AQ465" s="244"/>
      <c r="AR465" s="244"/>
      <c r="AS465" s="244"/>
      <c r="AT465" s="244"/>
      <c r="AU465" s="244"/>
      <c r="AV465" s="244"/>
      <c r="AW465" s="244"/>
      <c r="AX465" s="244"/>
      <c r="AY465">
        <f>$AY$462</f>
        <v>1</v>
      </c>
    </row>
    <row r="466" spans="1:51" ht="33.65" customHeight="1" x14ac:dyDescent="0.2">
      <c r="A466" s="245">
        <v>2</v>
      </c>
      <c r="B466" s="245">
        <v>1</v>
      </c>
      <c r="C466" s="266" t="s">
        <v>815</v>
      </c>
      <c r="D466" s="265"/>
      <c r="E466" s="265"/>
      <c r="F466" s="265"/>
      <c r="G466" s="265"/>
      <c r="H466" s="265"/>
      <c r="I466" s="265"/>
      <c r="J466" s="248">
        <v>6370201004113</v>
      </c>
      <c r="K466" s="249"/>
      <c r="L466" s="249"/>
      <c r="M466" s="249"/>
      <c r="N466" s="249"/>
      <c r="O466" s="249"/>
      <c r="P466" s="267" t="s">
        <v>816</v>
      </c>
      <c r="Q466" s="250"/>
      <c r="R466" s="250"/>
      <c r="S466" s="250"/>
      <c r="T466" s="250"/>
      <c r="U466" s="250"/>
      <c r="V466" s="250"/>
      <c r="W466" s="250"/>
      <c r="X466" s="250"/>
      <c r="Y466" s="251">
        <v>140</v>
      </c>
      <c r="Z466" s="252"/>
      <c r="AA466" s="252"/>
      <c r="AB466" s="253"/>
      <c r="AC466" s="237" t="s">
        <v>338</v>
      </c>
      <c r="AD466" s="238"/>
      <c r="AE466" s="238"/>
      <c r="AF466" s="238"/>
      <c r="AG466" s="238"/>
      <c r="AH466" s="268" t="s">
        <v>694</v>
      </c>
      <c r="AI466" s="269"/>
      <c r="AJ466" s="269"/>
      <c r="AK466" s="269"/>
      <c r="AL466" s="241" t="s">
        <v>694</v>
      </c>
      <c r="AM466" s="242"/>
      <c r="AN466" s="242"/>
      <c r="AO466" s="243"/>
      <c r="AP466" s="244" t="s">
        <v>694</v>
      </c>
      <c r="AQ466" s="244"/>
      <c r="AR466" s="244"/>
      <c r="AS466" s="244"/>
      <c r="AT466" s="244"/>
      <c r="AU466" s="244"/>
      <c r="AV466" s="244"/>
      <c r="AW466" s="244"/>
      <c r="AX466" s="244"/>
      <c r="AY466">
        <f>COUNTA($C$466)</f>
        <v>1</v>
      </c>
    </row>
    <row r="467" spans="1:51" ht="33.65" customHeight="1" x14ac:dyDescent="0.2">
      <c r="A467" s="245">
        <v>3</v>
      </c>
      <c r="B467" s="245">
        <v>1</v>
      </c>
      <c r="C467" s="266" t="s">
        <v>817</v>
      </c>
      <c r="D467" s="265"/>
      <c r="E467" s="265"/>
      <c r="F467" s="265"/>
      <c r="G467" s="265"/>
      <c r="H467" s="265"/>
      <c r="I467" s="265"/>
      <c r="J467" s="248">
        <v>1010001110829</v>
      </c>
      <c r="K467" s="249"/>
      <c r="L467" s="249"/>
      <c r="M467" s="249"/>
      <c r="N467" s="249"/>
      <c r="O467" s="249"/>
      <c r="P467" s="267" t="s">
        <v>818</v>
      </c>
      <c r="Q467" s="250"/>
      <c r="R467" s="250"/>
      <c r="S467" s="250"/>
      <c r="T467" s="250"/>
      <c r="U467" s="250"/>
      <c r="V467" s="250"/>
      <c r="W467" s="250"/>
      <c r="X467" s="250"/>
      <c r="Y467" s="251">
        <v>133</v>
      </c>
      <c r="Z467" s="252"/>
      <c r="AA467" s="252"/>
      <c r="AB467" s="253"/>
      <c r="AC467" s="237" t="s">
        <v>338</v>
      </c>
      <c r="AD467" s="238"/>
      <c r="AE467" s="238"/>
      <c r="AF467" s="238"/>
      <c r="AG467" s="238"/>
      <c r="AH467" s="239" t="s">
        <v>694</v>
      </c>
      <c r="AI467" s="240"/>
      <c r="AJ467" s="240"/>
      <c r="AK467" s="240"/>
      <c r="AL467" s="241" t="s">
        <v>694</v>
      </c>
      <c r="AM467" s="242"/>
      <c r="AN467" s="242"/>
      <c r="AO467" s="243"/>
      <c r="AP467" s="244" t="s">
        <v>694</v>
      </c>
      <c r="AQ467" s="244"/>
      <c r="AR467" s="244"/>
      <c r="AS467" s="244"/>
      <c r="AT467" s="244"/>
      <c r="AU467" s="244"/>
      <c r="AV467" s="244"/>
      <c r="AW467" s="244"/>
      <c r="AX467" s="244"/>
      <c r="AY467">
        <f>COUNTA($C$467)</f>
        <v>1</v>
      </c>
    </row>
    <row r="468" spans="1:51" ht="33.65" customHeight="1" x14ac:dyDescent="0.2">
      <c r="A468" s="245">
        <v>4</v>
      </c>
      <c r="B468" s="245">
        <v>1</v>
      </c>
      <c r="C468" s="266" t="s">
        <v>819</v>
      </c>
      <c r="D468" s="265"/>
      <c r="E468" s="265"/>
      <c r="F468" s="265"/>
      <c r="G468" s="265"/>
      <c r="H468" s="265"/>
      <c r="I468" s="265"/>
      <c r="J468" s="248">
        <v>8020001015327</v>
      </c>
      <c r="K468" s="249"/>
      <c r="L468" s="249"/>
      <c r="M468" s="249"/>
      <c r="N468" s="249"/>
      <c r="O468" s="249"/>
      <c r="P468" s="267" t="s">
        <v>820</v>
      </c>
      <c r="Q468" s="250"/>
      <c r="R468" s="250"/>
      <c r="S468" s="250"/>
      <c r="T468" s="250"/>
      <c r="U468" s="250"/>
      <c r="V468" s="250"/>
      <c r="W468" s="250"/>
      <c r="X468" s="250"/>
      <c r="Y468" s="251">
        <v>114</v>
      </c>
      <c r="Z468" s="252"/>
      <c r="AA468" s="252"/>
      <c r="AB468" s="253"/>
      <c r="AC468" s="237" t="s">
        <v>338</v>
      </c>
      <c r="AD468" s="238"/>
      <c r="AE468" s="238"/>
      <c r="AF468" s="238"/>
      <c r="AG468" s="238"/>
      <c r="AH468" s="239" t="s">
        <v>694</v>
      </c>
      <c r="AI468" s="240"/>
      <c r="AJ468" s="240"/>
      <c r="AK468" s="240"/>
      <c r="AL468" s="241" t="s">
        <v>694</v>
      </c>
      <c r="AM468" s="242"/>
      <c r="AN468" s="242"/>
      <c r="AO468" s="243"/>
      <c r="AP468" s="244" t="s">
        <v>694</v>
      </c>
      <c r="AQ468" s="244"/>
      <c r="AR468" s="244"/>
      <c r="AS468" s="244"/>
      <c r="AT468" s="244"/>
      <c r="AU468" s="244"/>
      <c r="AV468" s="244"/>
      <c r="AW468" s="244"/>
      <c r="AX468" s="244"/>
      <c r="AY468">
        <f>COUNTA($C$468)</f>
        <v>1</v>
      </c>
    </row>
    <row r="469" spans="1:51" ht="59.4" customHeight="1" x14ac:dyDescent="0.2">
      <c r="A469" s="245">
        <v>5</v>
      </c>
      <c r="B469" s="245">
        <v>1</v>
      </c>
      <c r="C469" s="266" t="s">
        <v>844</v>
      </c>
      <c r="D469" s="265"/>
      <c r="E469" s="265"/>
      <c r="F469" s="265"/>
      <c r="G469" s="265"/>
      <c r="H469" s="265"/>
      <c r="I469" s="265"/>
      <c r="J469" s="248">
        <v>3120001077601</v>
      </c>
      <c r="K469" s="249"/>
      <c r="L469" s="249"/>
      <c r="M469" s="249"/>
      <c r="N469" s="249"/>
      <c r="O469" s="249"/>
      <c r="P469" s="267" t="s">
        <v>821</v>
      </c>
      <c r="Q469" s="250"/>
      <c r="R469" s="250"/>
      <c r="S469" s="250"/>
      <c r="T469" s="250"/>
      <c r="U469" s="250"/>
      <c r="V469" s="250"/>
      <c r="W469" s="250"/>
      <c r="X469" s="250"/>
      <c r="Y469" s="251">
        <v>91</v>
      </c>
      <c r="Z469" s="252"/>
      <c r="AA469" s="252"/>
      <c r="AB469" s="253"/>
      <c r="AC469" s="237" t="s">
        <v>338</v>
      </c>
      <c r="AD469" s="238"/>
      <c r="AE469" s="238"/>
      <c r="AF469" s="238"/>
      <c r="AG469" s="238"/>
      <c r="AH469" s="239" t="s">
        <v>694</v>
      </c>
      <c r="AI469" s="240"/>
      <c r="AJ469" s="240"/>
      <c r="AK469" s="240"/>
      <c r="AL469" s="241" t="s">
        <v>694</v>
      </c>
      <c r="AM469" s="242"/>
      <c r="AN469" s="242"/>
      <c r="AO469" s="243"/>
      <c r="AP469" s="244" t="s">
        <v>694</v>
      </c>
      <c r="AQ469" s="244"/>
      <c r="AR469" s="244"/>
      <c r="AS469" s="244"/>
      <c r="AT469" s="244"/>
      <c r="AU469" s="244"/>
      <c r="AV469" s="244"/>
      <c r="AW469" s="244"/>
      <c r="AX469" s="244"/>
      <c r="AY469">
        <f>COUNTA($C$469)</f>
        <v>1</v>
      </c>
    </row>
    <row r="470" spans="1:51" ht="33.65" customHeight="1" x14ac:dyDescent="0.2">
      <c r="A470" s="245">
        <v>6</v>
      </c>
      <c r="B470" s="245">
        <v>1</v>
      </c>
      <c r="C470" s="266" t="s">
        <v>822</v>
      </c>
      <c r="D470" s="265"/>
      <c r="E470" s="265"/>
      <c r="F470" s="265"/>
      <c r="G470" s="265"/>
      <c r="H470" s="265"/>
      <c r="I470" s="265"/>
      <c r="J470" s="248">
        <v>2130001022029</v>
      </c>
      <c r="K470" s="249"/>
      <c r="L470" s="249"/>
      <c r="M470" s="249"/>
      <c r="N470" s="249"/>
      <c r="O470" s="249"/>
      <c r="P470" s="267" t="s">
        <v>823</v>
      </c>
      <c r="Q470" s="250"/>
      <c r="R470" s="250"/>
      <c r="S470" s="250"/>
      <c r="T470" s="250"/>
      <c r="U470" s="250"/>
      <c r="V470" s="250"/>
      <c r="W470" s="250"/>
      <c r="X470" s="250"/>
      <c r="Y470" s="251">
        <v>82</v>
      </c>
      <c r="Z470" s="252"/>
      <c r="AA470" s="252"/>
      <c r="AB470" s="253"/>
      <c r="AC470" s="237" t="s">
        <v>338</v>
      </c>
      <c r="AD470" s="238"/>
      <c r="AE470" s="238"/>
      <c r="AF470" s="238"/>
      <c r="AG470" s="238"/>
      <c r="AH470" s="239" t="s">
        <v>694</v>
      </c>
      <c r="AI470" s="240"/>
      <c r="AJ470" s="240"/>
      <c r="AK470" s="240"/>
      <c r="AL470" s="241" t="s">
        <v>694</v>
      </c>
      <c r="AM470" s="242"/>
      <c r="AN470" s="242"/>
      <c r="AO470" s="243"/>
      <c r="AP470" s="244" t="s">
        <v>694</v>
      </c>
      <c r="AQ470" s="244"/>
      <c r="AR470" s="244"/>
      <c r="AS470" s="244"/>
      <c r="AT470" s="244"/>
      <c r="AU470" s="244"/>
      <c r="AV470" s="244"/>
      <c r="AW470" s="244"/>
      <c r="AX470" s="244"/>
      <c r="AY470">
        <f>COUNTA($C$470)</f>
        <v>1</v>
      </c>
    </row>
    <row r="471" spans="1:51" ht="33.65" customHeight="1" x14ac:dyDescent="0.2">
      <c r="A471" s="245">
        <v>7</v>
      </c>
      <c r="B471" s="245">
        <v>1</v>
      </c>
      <c r="C471" s="266" t="s">
        <v>825</v>
      </c>
      <c r="D471" s="265"/>
      <c r="E471" s="265"/>
      <c r="F471" s="265"/>
      <c r="G471" s="265"/>
      <c r="H471" s="265"/>
      <c r="I471" s="265"/>
      <c r="J471" s="248">
        <v>2010401044997</v>
      </c>
      <c r="K471" s="249"/>
      <c r="L471" s="249"/>
      <c r="M471" s="249"/>
      <c r="N471" s="249"/>
      <c r="O471" s="249"/>
      <c r="P471" s="267" t="s">
        <v>830</v>
      </c>
      <c r="Q471" s="250"/>
      <c r="R471" s="250"/>
      <c r="S471" s="250"/>
      <c r="T471" s="250"/>
      <c r="U471" s="250"/>
      <c r="V471" s="250"/>
      <c r="W471" s="250"/>
      <c r="X471" s="250"/>
      <c r="Y471" s="251">
        <v>60</v>
      </c>
      <c r="Z471" s="252"/>
      <c r="AA471" s="252"/>
      <c r="AB471" s="253"/>
      <c r="AC471" s="237" t="s">
        <v>338</v>
      </c>
      <c r="AD471" s="238"/>
      <c r="AE471" s="238"/>
      <c r="AF471" s="238"/>
      <c r="AG471" s="238"/>
      <c r="AH471" s="239" t="s">
        <v>694</v>
      </c>
      <c r="AI471" s="240"/>
      <c r="AJ471" s="240"/>
      <c r="AK471" s="240"/>
      <c r="AL471" s="241" t="s">
        <v>694</v>
      </c>
      <c r="AM471" s="242"/>
      <c r="AN471" s="242"/>
      <c r="AO471" s="243"/>
      <c r="AP471" s="244" t="s">
        <v>694</v>
      </c>
      <c r="AQ471" s="244"/>
      <c r="AR471" s="244"/>
      <c r="AS471" s="244"/>
      <c r="AT471" s="244"/>
      <c r="AU471" s="244"/>
      <c r="AV471" s="244"/>
      <c r="AW471" s="244"/>
      <c r="AX471" s="244"/>
      <c r="AY471">
        <f>COUNTA($C$471)</f>
        <v>1</v>
      </c>
    </row>
    <row r="472" spans="1:51" ht="43.75" customHeight="1" x14ac:dyDescent="0.2">
      <c r="A472" s="245">
        <v>8</v>
      </c>
      <c r="B472" s="245">
        <v>1</v>
      </c>
      <c r="C472" s="266" t="s">
        <v>824</v>
      </c>
      <c r="D472" s="265"/>
      <c r="E472" s="265"/>
      <c r="F472" s="265"/>
      <c r="G472" s="265"/>
      <c r="H472" s="265"/>
      <c r="I472" s="265"/>
      <c r="J472" s="248">
        <v>3011101059013</v>
      </c>
      <c r="K472" s="249"/>
      <c r="L472" s="249"/>
      <c r="M472" s="249"/>
      <c r="N472" s="249"/>
      <c r="O472" s="249"/>
      <c r="P472" s="267" t="s">
        <v>826</v>
      </c>
      <c r="Q472" s="250"/>
      <c r="R472" s="250"/>
      <c r="S472" s="250"/>
      <c r="T472" s="250"/>
      <c r="U472" s="250"/>
      <c r="V472" s="250"/>
      <c r="W472" s="250"/>
      <c r="X472" s="250"/>
      <c r="Y472" s="251">
        <v>54</v>
      </c>
      <c r="Z472" s="252"/>
      <c r="AA472" s="252"/>
      <c r="AB472" s="253"/>
      <c r="AC472" s="237" t="s">
        <v>338</v>
      </c>
      <c r="AD472" s="238"/>
      <c r="AE472" s="238"/>
      <c r="AF472" s="238"/>
      <c r="AG472" s="238"/>
      <c r="AH472" s="239" t="s">
        <v>694</v>
      </c>
      <c r="AI472" s="240"/>
      <c r="AJ472" s="240"/>
      <c r="AK472" s="240"/>
      <c r="AL472" s="241" t="s">
        <v>694</v>
      </c>
      <c r="AM472" s="242"/>
      <c r="AN472" s="242"/>
      <c r="AO472" s="243"/>
      <c r="AP472" s="244" t="s">
        <v>694</v>
      </c>
      <c r="AQ472" s="244"/>
      <c r="AR472" s="244"/>
      <c r="AS472" s="244"/>
      <c r="AT472" s="244"/>
      <c r="AU472" s="244"/>
      <c r="AV472" s="244"/>
      <c r="AW472" s="244"/>
      <c r="AX472" s="244"/>
      <c r="AY472">
        <f>COUNTA($C$472)</f>
        <v>1</v>
      </c>
    </row>
    <row r="473" spans="1:51" ht="42" customHeight="1" x14ac:dyDescent="0.2">
      <c r="A473" s="245">
        <v>9</v>
      </c>
      <c r="B473" s="245">
        <v>1</v>
      </c>
      <c r="C473" s="266" t="s">
        <v>827</v>
      </c>
      <c r="D473" s="265"/>
      <c r="E473" s="265"/>
      <c r="F473" s="265"/>
      <c r="G473" s="265"/>
      <c r="H473" s="265"/>
      <c r="I473" s="265"/>
      <c r="J473" s="248">
        <v>5010001078914</v>
      </c>
      <c r="K473" s="249"/>
      <c r="L473" s="249"/>
      <c r="M473" s="249"/>
      <c r="N473" s="249"/>
      <c r="O473" s="249"/>
      <c r="P473" s="267" t="s">
        <v>829</v>
      </c>
      <c r="Q473" s="250"/>
      <c r="R473" s="250"/>
      <c r="S473" s="250"/>
      <c r="T473" s="250"/>
      <c r="U473" s="250"/>
      <c r="V473" s="250"/>
      <c r="W473" s="250"/>
      <c r="X473" s="250"/>
      <c r="Y473" s="251">
        <v>52</v>
      </c>
      <c r="Z473" s="252"/>
      <c r="AA473" s="252"/>
      <c r="AB473" s="253"/>
      <c r="AC473" s="237" t="s">
        <v>338</v>
      </c>
      <c r="AD473" s="238"/>
      <c r="AE473" s="238"/>
      <c r="AF473" s="238"/>
      <c r="AG473" s="238"/>
      <c r="AH473" s="239" t="s">
        <v>694</v>
      </c>
      <c r="AI473" s="240"/>
      <c r="AJ473" s="240"/>
      <c r="AK473" s="240"/>
      <c r="AL473" s="241" t="s">
        <v>694</v>
      </c>
      <c r="AM473" s="242"/>
      <c r="AN473" s="242"/>
      <c r="AO473" s="243"/>
      <c r="AP473" s="244" t="s">
        <v>694</v>
      </c>
      <c r="AQ473" s="244"/>
      <c r="AR473" s="244"/>
      <c r="AS473" s="244"/>
      <c r="AT473" s="244"/>
      <c r="AU473" s="244"/>
      <c r="AV473" s="244"/>
      <c r="AW473" s="244"/>
      <c r="AX473" s="244"/>
      <c r="AY473">
        <f>COUNTA($C$473)</f>
        <v>1</v>
      </c>
    </row>
    <row r="474" spans="1:51" ht="43.25" customHeight="1" x14ac:dyDescent="0.2">
      <c r="A474" s="245">
        <v>10</v>
      </c>
      <c r="B474" s="245">
        <v>1</v>
      </c>
      <c r="C474" s="266" t="s">
        <v>828</v>
      </c>
      <c r="D474" s="265"/>
      <c r="E474" s="265"/>
      <c r="F474" s="265"/>
      <c r="G474" s="265"/>
      <c r="H474" s="265"/>
      <c r="I474" s="265"/>
      <c r="J474" s="248">
        <v>6010001107003</v>
      </c>
      <c r="K474" s="249"/>
      <c r="L474" s="249"/>
      <c r="M474" s="249"/>
      <c r="N474" s="249"/>
      <c r="O474" s="249"/>
      <c r="P474" s="267" t="s">
        <v>831</v>
      </c>
      <c r="Q474" s="250"/>
      <c r="R474" s="250"/>
      <c r="S474" s="250"/>
      <c r="T474" s="250"/>
      <c r="U474" s="250"/>
      <c r="V474" s="250"/>
      <c r="W474" s="250"/>
      <c r="X474" s="250"/>
      <c r="Y474" s="251">
        <v>50</v>
      </c>
      <c r="Z474" s="252"/>
      <c r="AA474" s="252"/>
      <c r="AB474" s="253"/>
      <c r="AC474" s="237" t="s">
        <v>338</v>
      </c>
      <c r="AD474" s="238"/>
      <c r="AE474" s="238"/>
      <c r="AF474" s="238"/>
      <c r="AG474" s="238"/>
      <c r="AH474" s="268" t="s">
        <v>694</v>
      </c>
      <c r="AI474" s="269"/>
      <c r="AJ474" s="269"/>
      <c r="AK474" s="269"/>
      <c r="AL474" s="241" t="s">
        <v>694</v>
      </c>
      <c r="AM474" s="242"/>
      <c r="AN474" s="242"/>
      <c r="AO474" s="243"/>
      <c r="AP474" s="244" t="s">
        <v>694</v>
      </c>
      <c r="AQ474" s="244"/>
      <c r="AR474" s="244"/>
      <c r="AS474" s="244"/>
      <c r="AT474" s="244"/>
      <c r="AU474" s="244"/>
      <c r="AV474" s="244"/>
      <c r="AW474" s="244"/>
      <c r="AX474" s="244"/>
      <c r="AY474">
        <f>COUNTA($C$474)</f>
        <v>1</v>
      </c>
    </row>
    <row r="475" spans="1:51" hidden="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idden="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1.25" customHeight="1" x14ac:dyDescent="0.2">
      <c r="A498" s="245">
        <v>1</v>
      </c>
      <c r="B498" s="245">
        <v>1</v>
      </c>
      <c r="C498" s="266" t="s">
        <v>770</v>
      </c>
      <c r="D498" s="265"/>
      <c r="E498" s="265"/>
      <c r="F498" s="265"/>
      <c r="G498" s="265"/>
      <c r="H498" s="265"/>
      <c r="I498" s="265"/>
      <c r="J498" s="248">
        <v>4010001049866</v>
      </c>
      <c r="K498" s="249"/>
      <c r="L498" s="249"/>
      <c r="M498" s="249"/>
      <c r="N498" s="249"/>
      <c r="O498" s="249"/>
      <c r="P498" s="267" t="s">
        <v>834</v>
      </c>
      <c r="Q498" s="250"/>
      <c r="R498" s="250"/>
      <c r="S498" s="250"/>
      <c r="T498" s="250"/>
      <c r="U498" s="250"/>
      <c r="V498" s="250"/>
      <c r="W498" s="250"/>
      <c r="X498" s="250"/>
      <c r="Y498" s="251">
        <v>36</v>
      </c>
      <c r="Z498" s="252"/>
      <c r="AA498" s="252"/>
      <c r="AB498" s="253"/>
      <c r="AC498" s="237" t="s">
        <v>338</v>
      </c>
      <c r="AD498" s="238"/>
      <c r="AE498" s="238"/>
      <c r="AF498" s="238"/>
      <c r="AG498" s="238"/>
      <c r="AH498" s="268" t="s">
        <v>694</v>
      </c>
      <c r="AI498" s="269"/>
      <c r="AJ498" s="269"/>
      <c r="AK498" s="269"/>
      <c r="AL498" s="241" t="s">
        <v>694</v>
      </c>
      <c r="AM498" s="242"/>
      <c r="AN498" s="242"/>
      <c r="AO498" s="243"/>
      <c r="AP498" s="244" t="s">
        <v>694</v>
      </c>
      <c r="AQ498" s="244"/>
      <c r="AR498" s="244"/>
      <c r="AS498" s="244"/>
      <c r="AT498" s="244"/>
      <c r="AU498" s="244"/>
      <c r="AV498" s="244"/>
      <c r="AW498" s="244"/>
      <c r="AX498" s="244"/>
      <c r="AY498">
        <f>$AY$495</f>
        <v>1</v>
      </c>
    </row>
    <row r="499" spans="1:51" ht="31.25" customHeight="1" x14ac:dyDescent="0.2">
      <c r="A499" s="245">
        <v>2</v>
      </c>
      <c r="B499" s="245">
        <v>1</v>
      </c>
      <c r="C499" s="266" t="s">
        <v>846</v>
      </c>
      <c r="D499" s="265"/>
      <c r="E499" s="265"/>
      <c r="F499" s="265"/>
      <c r="G499" s="265"/>
      <c r="H499" s="265"/>
      <c r="I499" s="265"/>
      <c r="J499" s="248">
        <v>8020001126306</v>
      </c>
      <c r="K499" s="249"/>
      <c r="L499" s="249"/>
      <c r="M499" s="249"/>
      <c r="N499" s="249"/>
      <c r="O499" s="249"/>
      <c r="P499" s="267" t="s">
        <v>835</v>
      </c>
      <c r="Q499" s="250"/>
      <c r="R499" s="250"/>
      <c r="S499" s="250"/>
      <c r="T499" s="250"/>
      <c r="U499" s="250"/>
      <c r="V499" s="250"/>
      <c r="W499" s="250"/>
      <c r="X499" s="250"/>
      <c r="Y499" s="251">
        <v>28</v>
      </c>
      <c r="Z499" s="252"/>
      <c r="AA499" s="252"/>
      <c r="AB499" s="253"/>
      <c r="AC499" s="237" t="s">
        <v>338</v>
      </c>
      <c r="AD499" s="238"/>
      <c r="AE499" s="238"/>
      <c r="AF499" s="238"/>
      <c r="AG499" s="238"/>
      <c r="AH499" s="268" t="s">
        <v>694</v>
      </c>
      <c r="AI499" s="269"/>
      <c r="AJ499" s="269"/>
      <c r="AK499" s="269"/>
      <c r="AL499" s="241" t="s">
        <v>694</v>
      </c>
      <c r="AM499" s="242"/>
      <c r="AN499" s="242"/>
      <c r="AO499" s="243"/>
      <c r="AP499" s="244" t="s">
        <v>694</v>
      </c>
      <c r="AQ499" s="244"/>
      <c r="AR499" s="244"/>
      <c r="AS499" s="244"/>
      <c r="AT499" s="244"/>
      <c r="AU499" s="244"/>
      <c r="AV499" s="244"/>
      <c r="AW499" s="244"/>
      <c r="AX499" s="244"/>
      <c r="AY499">
        <f>COUNTA($C$499)</f>
        <v>1</v>
      </c>
    </row>
    <row r="500" spans="1:51" ht="31.25" customHeight="1" x14ac:dyDescent="0.2">
      <c r="A500" s="245">
        <v>3</v>
      </c>
      <c r="B500" s="245">
        <v>1</v>
      </c>
      <c r="C500" s="266" t="s">
        <v>839</v>
      </c>
      <c r="D500" s="265"/>
      <c r="E500" s="265"/>
      <c r="F500" s="265"/>
      <c r="G500" s="265"/>
      <c r="H500" s="265"/>
      <c r="I500" s="265"/>
      <c r="J500" s="248">
        <v>3011101060846</v>
      </c>
      <c r="K500" s="249"/>
      <c r="L500" s="249"/>
      <c r="M500" s="249"/>
      <c r="N500" s="249"/>
      <c r="O500" s="249"/>
      <c r="P500" s="267" t="s">
        <v>838</v>
      </c>
      <c r="Q500" s="250"/>
      <c r="R500" s="250"/>
      <c r="S500" s="250"/>
      <c r="T500" s="250"/>
      <c r="U500" s="250"/>
      <c r="V500" s="250"/>
      <c r="W500" s="250"/>
      <c r="X500" s="250"/>
      <c r="Y500" s="251">
        <v>5</v>
      </c>
      <c r="Z500" s="252"/>
      <c r="AA500" s="252"/>
      <c r="AB500" s="253"/>
      <c r="AC500" s="237" t="s">
        <v>338</v>
      </c>
      <c r="AD500" s="238"/>
      <c r="AE500" s="238"/>
      <c r="AF500" s="238"/>
      <c r="AG500" s="238"/>
      <c r="AH500" s="239" t="s">
        <v>694</v>
      </c>
      <c r="AI500" s="240"/>
      <c r="AJ500" s="240"/>
      <c r="AK500" s="240"/>
      <c r="AL500" s="241" t="s">
        <v>694</v>
      </c>
      <c r="AM500" s="242"/>
      <c r="AN500" s="242"/>
      <c r="AO500" s="243"/>
      <c r="AP500" s="244" t="s">
        <v>694</v>
      </c>
      <c r="AQ500" s="244"/>
      <c r="AR500" s="244"/>
      <c r="AS500" s="244"/>
      <c r="AT500" s="244"/>
      <c r="AU500" s="244"/>
      <c r="AV500" s="244"/>
      <c r="AW500" s="244"/>
      <c r="AX500" s="244"/>
      <c r="AY500">
        <f>COUNTA($C$500)</f>
        <v>1</v>
      </c>
    </row>
    <row r="501" spans="1:51" ht="44.4" customHeight="1" x14ac:dyDescent="0.2">
      <c r="A501" s="245">
        <v>4</v>
      </c>
      <c r="B501" s="245">
        <v>1</v>
      </c>
      <c r="C501" s="266" t="s">
        <v>837</v>
      </c>
      <c r="D501" s="265"/>
      <c r="E501" s="265"/>
      <c r="F501" s="265"/>
      <c r="G501" s="265"/>
      <c r="H501" s="265"/>
      <c r="I501" s="265"/>
      <c r="J501" s="248">
        <v>1010401149649</v>
      </c>
      <c r="K501" s="249"/>
      <c r="L501" s="249"/>
      <c r="M501" s="249"/>
      <c r="N501" s="249"/>
      <c r="O501" s="249"/>
      <c r="P501" s="267" t="s">
        <v>836</v>
      </c>
      <c r="Q501" s="250"/>
      <c r="R501" s="250"/>
      <c r="S501" s="250"/>
      <c r="T501" s="250"/>
      <c r="U501" s="250"/>
      <c r="V501" s="250"/>
      <c r="W501" s="250"/>
      <c r="X501" s="250"/>
      <c r="Y501" s="251">
        <v>1</v>
      </c>
      <c r="Z501" s="252"/>
      <c r="AA501" s="252"/>
      <c r="AB501" s="253"/>
      <c r="AC501" s="237" t="s">
        <v>338</v>
      </c>
      <c r="AD501" s="238"/>
      <c r="AE501" s="238"/>
      <c r="AF501" s="238"/>
      <c r="AG501" s="238"/>
      <c r="AH501" s="239" t="s">
        <v>694</v>
      </c>
      <c r="AI501" s="240"/>
      <c r="AJ501" s="240"/>
      <c r="AK501" s="240"/>
      <c r="AL501" s="241" t="s">
        <v>694</v>
      </c>
      <c r="AM501" s="242"/>
      <c r="AN501" s="242"/>
      <c r="AO501" s="243"/>
      <c r="AP501" s="244" t="s">
        <v>694</v>
      </c>
      <c r="AQ501" s="244"/>
      <c r="AR501" s="244"/>
      <c r="AS501" s="244"/>
      <c r="AT501" s="244"/>
      <c r="AU501" s="244"/>
      <c r="AV501" s="244"/>
      <c r="AW501" s="244"/>
      <c r="AX501" s="244"/>
      <c r="AY501">
        <f>COUNTA($C$501)</f>
        <v>1</v>
      </c>
    </row>
    <row r="502" spans="1:51" hidden="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idden="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idden="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idden="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idden="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idden="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idden="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idden="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idden="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idden="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idden="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idden="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idden="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idden="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idden="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idden="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idden="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idden="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idden="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idden="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idden="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idden="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idden="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idden="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idden="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idden="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61.75"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43.75" customHeight="1" x14ac:dyDescent="0.2">
      <c r="A531" s="245">
        <v>1</v>
      </c>
      <c r="B531" s="245">
        <v>1</v>
      </c>
      <c r="C531" s="266" t="s">
        <v>790</v>
      </c>
      <c r="D531" s="265"/>
      <c r="E531" s="265"/>
      <c r="F531" s="265"/>
      <c r="G531" s="265"/>
      <c r="H531" s="265"/>
      <c r="I531" s="265"/>
      <c r="J531" s="248">
        <v>3010401150092</v>
      </c>
      <c r="K531" s="249"/>
      <c r="L531" s="249"/>
      <c r="M531" s="249"/>
      <c r="N531" s="249"/>
      <c r="O531" s="249"/>
      <c r="P531" s="267" t="s">
        <v>788</v>
      </c>
      <c r="Q531" s="250"/>
      <c r="R531" s="250"/>
      <c r="S531" s="250"/>
      <c r="T531" s="250"/>
      <c r="U531" s="250"/>
      <c r="V531" s="250"/>
      <c r="W531" s="250"/>
      <c r="X531" s="250"/>
      <c r="Y531" s="251">
        <v>13</v>
      </c>
      <c r="Z531" s="252"/>
      <c r="AA531" s="252"/>
      <c r="AB531" s="253"/>
      <c r="AC531" s="237" t="s">
        <v>338</v>
      </c>
      <c r="AD531" s="238"/>
      <c r="AE531" s="238"/>
      <c r="AF531" s="238"/>
      <c r="AG531" s="238"/>
      <c r="AH531" s="268" t="s">
        <v>362</v>
      </c>
      <c r="AI531" s="269"/>
      <c r="AJ531" s="269"/>
      <c r="AK531" s="269"/>
      <c r="AL531" s="241" t="s">
        <v>362</v>
      </c>
      <c r="AM531" s="242"/>
      <c r="AN531" s="242"/>
      <c r="AO531" s="243"/>
      <c r="AP531" s="244" t="s">
        <v>362</v>
      </c>
      <c r="AQ531" s="244"/>
      <c r="AR531" s="244"/>
      <c r="AS531" s="244"/>
      <c r="AT531" s="244"/>
      <c r="AU531" s="244"/>
      <c r="AV531" s="244"/>
      <c r="AW531" s="244"/>
      <c r="AX531" s="244"/>
      <c r="AY531">
        <f>$AY$528</f>
        <v>1</v>
      </c>
    </row>
    <row r="532" spans="1:51" ht="31.25" customHeight="1" x14ac:dyDescent="0.2">
      <c r="A532" s="245">
        <v>2</v>
      </c>
      <c r="B532" s="245">
        <v>1</v>
      </c>
      <c r="C532" s="266" t="s">
        <v>789</v>
      </c>
      <c r="D532" s="265"/>
      <c r="E532" s="265"/>
      <c r="F532" s="265"/>
      <c r="G532" s="265"/>
      <c r="H532" s="265"/>
      <c r="I532" s="265"/>
      <c r="J532" s="248" t="s">
        <v>362</v>
      </c>
      <c r="K532" s="249"/>
      <c r="L532" s="249"/>
      <c r="M532" s="249"/>
      <c r="N532" s="249"/>
      <c r="O532" s="249"/>
      <c r="P532" s="267" t="s">
        <v>800</v>
      </c>
      <c r="Q532" s="250"/>
      <c r="R532" s="250"/>
      <c r="S532" s="250"/>
      <c r="T532" s="250"/>
      <c r="U532" s="250"/>
      <c r="V532" s="250"/>
      <c r="W532" s="250"/>
      <c r="X532" s="250"/>
      <c r="Y532" s="251">
        <v>1</v>
      </c>
      <c r="Z532" s="252"/>
      <c r="AA532" s="252"/>
      <c r="AB532" s="253"/>
      <c r="AC532" s="237" t="s">
        <v>338</v>
      </c>
      <c r="AD532" s="238"/>
      <c r="AE532" s="238"/>
      <c r="AF532" s="238"/>
      <c r="AG532" s="238"/>
      <c r="AH532" s="268" t="s">
        <v>362</v>
      </c>
      <c r="AI532" s="269"/>
      <c r="AJ532" s="269"/>
      <c r="AK532" s="269"/>
      <c r="AL532" s="241" t="s">
        <v>362</v>
      </c>
      <c r="AM532" s="242"/>
      <c r="AN532" s="242"/>
      <c r="AO532" s="243"/>
      <c r="AP532" s="244" t="s">
        <v>362</v>
      </c>
      <c r="AQ532" s="244"/>
      <c r="AR532" s="244"/>
      <c r="AS532" s="244"/>
      <c r="AT532" s="244"/>
      <c r="AU532" s="244"/>
      <c r="AV532" s="244"/>
      <c r="AW532" s="244"/>
      <c r="AX532" s="244"/>
      <c r="AY532">
        <f>COUNTA($C$532)</f>
        <v>1</v>
      </c>
    </row>
    <row r="533" spans="1:51" hidden="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idden="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idden="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idden="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idden="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idden="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idden="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idden="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idden="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idden="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idden="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idden="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idden="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idden="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idden="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idden="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idden="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idden="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idden="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idden="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idden="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idden="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idden="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idden="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idden="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idden="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idden="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idden="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idden="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idden="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idden="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idden="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idden="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idden="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idden="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idden="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idden="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idden="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idden="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idden="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idden="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idden="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idden="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idden="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idden="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idden="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idden="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idden="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idden="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idden="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idden="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idden="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idden="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idden="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x14ac:dyDescent="0.2">
      <c r="A627" s="260" t="s">
        <v>657</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308</v>
      </c>
      <c r="AM627" s="264"/>
      <c r="AN627" s="264"/>
      <c r="AO627" s="75"/>
      <c r="AP627" s="65"/>
      <c r="AQ627" s="65"/>
      <c r="AR627" s="65"/>
      <c r="AS627" s="65"/>
      <c r="AT627" s="65"/>
      <c r="AU627" s="65"/>
      <c r="AV627" s="65"/>
      <c r="AW627" s="65"/>
      <c r="AX627" s="66"/>
      <c r="AY627">
        <f>COUNTIF($AO$627,"☑")</f>
        <v>0</v>
      </c>
    </row>
    <row r="628" spans="1:5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 hidden="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idden="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idden="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idden="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idden="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idden="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idden="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idden="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idden="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idden="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idden="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idden="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idden="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idden="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idden="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idden="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idden="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idden="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idden="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idden="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idden="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idden="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idden="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idden="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idden="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idden="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idden="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idden="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idden="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idden="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idden="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idden="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1">
      <formula>IF(RIGHT(TEXT(P14,"0.#"),1)=".",FALSE,TRUE)</formula>
    </cfRule>
    <cfRule type="expression" dxfId="1508" priority="922">
      <formula>IF(RIGHT(TEXT(P14,"0.#"),1)=".",TRUE,FALSE)</formula>
    </cfRule>
  </conditionalFormatting>
  <conditionalFormatting sqref="P18:AX18">
    <cfRule type="expression" dxfId="1507" priority="919">
      <formula>IF(RIGHT(TEXT(P18,"0.#"),1)=".",FALSE,TRUE)</formula>
    </cfRule>
    <cfRule type="expression" dxfId="1506" priority="920">
      <formula>IF(RIGHT(TEXT(P18,"0.#"),1)=".",TRUE,FALSE)</formula>
    </cfRule>
  </conditionalFormatting>
  <conditionalFormatting sqref="Y311">
    <cfRule type="expression" dxfId="1505" priority="917">
      <formula>IF(RIGHT(TEXT(Y311,"0.#"),1)=".",FALSE,TRUE)</formula>
    </cfRule>
    <cfRule type="expression" dxfId="1504" priority="918">
      <formula>IF(RIGHT(TEXT(Y311,"0.#"),1)=".",TRUE,FALSE)</formula>
    </cfRule>
  </conditionalFormatting>
  <conditionalFormatting sqref="Y320">
    <cfRule type="expression" dxfId="1503" priority="915">
      <formula>IF(RIGHT(TEXT(Y320,"0.#"),1)=".",FALSE,TRUE)</formula>
    </cfRule>
    <cfRule type="expression" dxfId="1502" priority="916">
      <formula>IF(RIGHT(TEXT(Y320,"0.#"),1)=".",TRUE,FALSE)</formula>
    </cfRule>
  </conditionalFormatting>
  <conditionalFormatting sqref="Y351:Y358 Y349 Y338:Y345 Y336 Y325:Y332 Y323">
    <cfRule type="expression" dxfId="1501" priority="895">
      <formula>IF(RIGHT(TEXT(Y323,"0.#"),1)=".",FALSE,TRUE)</formula>
    </cfRule>
    <cfRule type="expression" dxfId="1500" priority="896">
      <formula>IF(RIGHT(TEXT(Y323,"0.#"),1)=".",TRUE,FALSE)</formula>
    </cfRule>
  </conditionalFormatting>
  <conditionalFormatting sqref="P16:AQ17 P15:AX15 P13:AX13">
    <cfRule type="expression" dxfId="1499" priority="913">
      <formula>IF(RIGHT(TEXT(P13,"0.#"),1)=".",FALSE,TRUE)</formula>
    </cfRule>
    <cfRule type="expression" dxfId="1498" priority="914">
      <formula>IF(RIGHT(TEXT(P13,"0.#"),1)=".",TRUE,FALSE)</formula>
    </cfRule>
  </conditionalFormatting>
  <conditionalFormatting sqref="P19:AJ19">
    <cfRule type="expression" dxfId="1497" priority="911">
      <formula>IF(RIGHT(TEXT(P19,"0.#"),1)=".",FALSE,TRUE)</formula>
    </cfRule>
    <cfRule type="expression" dxfId="1496" priority="912">
      <formula>IF(RIGHT(TEXT(P19,"0.#"),1)=".",TRUE,FALSE)</formula>
    </cfRule>
  </conditionalFormatting>
  <conditionalFormatting sqref="AE32 AQ32">
    <cfRule type="expression" dxfId="1495" priority="909">
      <formula>IF(RIGHT(TEXT(AE32,"0.#"),1)=".",FALSE,TRUE)</formula>
    </cfRule>
    <cfRule type="expression" dxfId="1494" priority="910">
      <formula>IF(RIGHT(TEXT(AE32,"0.#"),1)=".",TRUE,FALSE)</formula>
    </cfRule>
  </conditionalFormatting>
  <conditionalFormatting sqref="Y312:Y319 Y310">
    <cfRule type="expression" dxfId="1493" priority="907">
      <formula>IF(RIGHT(TEXT(Y310,"0.#"),1)=".",FALSE,TRUE)</formula>
    </cfRule>
    <cfRule type="expression" dxfId="1492" priority="908">
      <formula>IF(RIGHT(TEXT(Y310,"0.#"),1)=".",TRUE,FALSE)</formula>
    </cfRule>
  </conditionalFormatting>
  <conditionalFormatting sqref="AU311">
    <cfRule type="expression" dxfId="1491" priority="905">
      <formula>IF(RIGHT(TEXT(AU311,"0.#"),1)=".",FALSE,TRUE)</formula>
    </cfRule>
    <cfRule type="expression" dxfId="1490" priority="906">
      <formula>IF(RIGHT(TEXT(AU311,"0.#"),1)=".",TRUE,FALSE)</formula>
    </cfRule>
  </conditionalFormatting>
  <conditionalFormatting sqref="AU320">
    <cfRule type="expression" dxfId="1489" priority="903">
      <formula>IF(RIGHT(TEXT(AU320,"0.#"),1)=".",FALSE,TRUE)</formula>
    </cfRule>
    <cfRule type="expression" dxfId="1488" priority="904">
      <formula>IF(RIGHT(TEXT(AU320,"0.#"),1)=".",TRUE,FALSE)</formula>
    </cfRule>
  </conditionalFormatting>
  <conditionalFormatting sqref="AU312:AU319 AU310">
    <cfRule type="expression" dxfId="1487" priority="901">
      <formula>IF(RIGHT(TEXT(AU310,"0.#"),1)=".",FALSE,TRUE)</formula>
    </cfRule>
    <cfRule type="expression" dxfId="1486" priority="902">
      <formula>IF(RIGHT(TEXT(AU310,"0.#"),1)=".",TRUE,FALSE)</formula>
    </cfRule>
  </conditionalFormatting>
  <conditionalFormatting sqref="Y350 Y337 Y324">
    <cfRule type="expression" dxfId="1485" priority="899">
      <formula>IF(RIGHT(TEXT(Y324,"0.#"),1)=".",FALSE,TRUE)</formula>
    </cfRule>
    <cfRule type="expression" dxfId="1484" priority="900">
      <formula>IF(RIGHT(TEXT(Y324,"0.#"),1)=".",TRUE,FALSE)</formula>
    </cfRule>
  </conditionalFormatting>
  <conditionalFormatting sqref="Y359 Y346 Y333">
    <cfRule type="expression" dxfId="1483" priority="897">
      <formula>IF(RIGHT(TEXT(Y333,"0.#"),1)=".",FALSE,TRUE)</formula>
    </cfRule>
    <cfRule type="expression" dxfId="1482" priority="898">
      <formula>IF(RIGHT(TEXT(Y333,"0.#"),1)=".",TRUE,FALSE)</formula>
    </cfRule>
  </conditionalFormatting>
  <conditionalFormatting sqref="AU350 AU337 AU324">
    <cfRule type="expression" dxfId="1481" priority="893">
      <formula>IF(RIGHT(TEXT(AU324,"0.#"),1)=".",FALSE,TRUE)</formula>
    </cfRule>
    <cfRule type="expression" dxfId="1480" priority="894">
      <formula>IF(RIGHT(TEXT(AU324,"0.#"),1)=".",TRUE,FALSE)</formula>
    </cfRule>
  </conditionalFormatting>
  <conditionalFormatting sqref="AU359 AU346 AU333">
    <cfRule type="expression" dxfId="1479" priority="891">
      <formula>IF(RIGHT(TEXT(AU333,"0.#"),1)=".",FALSE,TRUE)</formula>
    </cfRule>
    <cfRule type="expression" dxfId="1478" priority="892">
      <formula>IF(RIGHT(TEXT(AU333,"0.#"),1)=".",TRUE,FALSE)</formula>
    </cfRule>
  </conditionalFormatting>
  <conditionalFormatting sqref="AU351:AU358 AU349 AU338:AU345 AU336 AU325:AU332 AU323">
    <cfRule type="expression" dxfId="1477" priority="889">
      <formula>IF(RIGHT(TEXT(AU323,"0.#"),1)=".",FALSE,TRUE)</formula>
    </cfRule>
    <cfRule type="expression" dxfId="1476" priority="890">
      <formula>IF(RIGHT(TEXT(AU323,"0.#"),1)=".",TRUE,FALSE)</formula>
    </cfRule>
  </conditionalFormatting>
  <conditionalFormatting sqref="AI32">
    <cfRule type="expression" dxfId="1475" priority="887">
      <formula>IF(RIGHT(TEXT(AI32,"0.#"),1)=".",FALSE,TRUE)</formula>
    </cfRule>
    <cfRule type="expression" dxfId="1474" priority="888">
      <formula>IF(RIGHT(TEXT(AI32,"0.#"),1)=".",TRUE,FALSE)</formula>
    </cfRule>
  </conditionalFormatting>
  <conditionalFormatting sqref="AM32">
    <cfRule type="expression" dxfId="1473" priority="885">
      <formula>IF(RIGHT(TEXT(AM32,"0.#"),1)=".",FALSE,TRUE)</formula>
    </cfRule>
    <cfRule type="expression" dxfId="1472" priority="886">
      <formula>IF(RIGHT(TEXT(AM32,"0.#"),1)=".",TRUE,FALSE)</formula>
    </cfRule>
  </conditionalFormatting>
  <conditionalFormatting sqref="AE33">
    <cfRule type="expression" dxfId="1471" priority="883">
      <formula>IF(RIGHT(TEXT(AE33,"0.#"),1)=".",FALSE,TRUE)</formula>
    </cfRule>
    <cfRule type="expression" dxfId="1470" priority="884">
      <formula>IF(RIGHT(TEXT(AE33,"0.#"),1)=".",TRUE,FALSE)</formula>
    </cfRule>
  </conditionalFormatting>
  <conditionalFormatting sqref="AI33">
    <cfRule type="expression" dxfId="1469" priority="881">
      <formula>IF(RIGHT(TEXT(AI33,"0.#"),1)=".",FALSE,TRUE)</formula>
    </cfRule>
    <cfRule type="expression" dxfId="1468" priority="882">
      <formula>IF(RIGHT(TEXT(AI33,"0.#"),1)=".",TRUE,FALSE)</formula>
    </cfRule>
  </conditionalFormatting>
  <conditionalFormatting sqref="AM33">
    <cfRule type="expression" dxfId="1467" priority="879">
      <formula>IF(RIGHT(TEXT(AM33,"0.#"),1)=".",FALSE,TRUE)</formula>
    </cfRule>
    <cfRule type="expression" dxfId="1466" priority="880">
      <formula>IF(RIGHT(TEXT(AM33,"0.#"),1)=".",TRUE,FALSE)</formula>
    </cfRule>
  </conditionalFormatting>
  <conditionalFormatting sqref="AQ33">
    <cfRule type="expression" dxfId="1465" priority="877">
      <formula>IF(RIGHT(TEXT(AQ33,"0.#"),1)=".",FALSE,TRUE)</formula>
    </cfRule>
    <cfRule type="expression" dxfId="1464" priority="878">
      <formula>IF(RIGHT(TEXT(AQ33,"0.#"),1)=".",TRUE,FALSE)</formula>
    </cfRule>
  </conditionalFormatting>
  <conditionalFormatting sqref="AE210">
    <cfRule type="expression" dxfId="1463" priority="875">
      <formula>IF(RIGHT(TEXT(AE210,"0.#"),1)=".",FALSE,TRUE)</formula>
    </cfRule>
    <cfRule type="expression" dxfId="1462" priority="876">
      <formula>IF(RIGHT(TEXT(AE210,"0.#"),1)=".",TRUE,FALSE)</formula>
    </cfRule>
  </conditionalFormatting>
  <conditionalFormatting sqref="AE211">
    <cfRule type="expression" dxfId="1461" priority="873">
      <formula>IF(RIGHT(TEXT(AE211,"0.#"),1)=".",FALSE,TRUE)</formula>
    </cfRule>
    <cfRule type="expression" dxfId="1460" priority="874">
      <formula>IF(RIGHT(TEXT(AE211,"0.#"),1)=".",TRUE,FALSE)</formula>
    </cfRule>
  </conditionalFormatting>
  <conditionalFormatting sqref="AE212">
    <cfRule type="expression" dxfId="1459" priority="871">
      <formula>IF(RIGHT(TEXT(AE212,"0.#"),1)=".",FALSE,TRUE)</formula>
    </cfRule>
    <cfRule type="expression" dxfId="1458" priority="872">
      <formula>IF(RIGHT(TEXT(AE212,"0.#"),1)=".",TRUE,FALSE)</formula>
    </cfRule>
  </conditionalFormatting>
  <conditionalFormatting sqref="AI212">
    <cfRule type="expression" dxfId="1457" priority="869">
      <formula>IF(RIGHT(TEXT(AI212,"0.#"),1)=".",FALSE,TRUE)</formula>
    </cfRule>
    <cfRule type="expression" dxfId="1456" priority="870">
      <formula>IF(RIGHT(TEXT(AI212,"0.#"),1)=".",TRUE,FALSE)</formula>
    </cfRule>
  </conditionalFormatting>
  <conditionalFormatting sqref="AI211">
    <cfRule type="expression" dxfId="1455" priority="867">
      <formula>IF(RIGHT(TEXT(AI211,"0.#"),1)=".",FALSE,TRUE)</formula>
    </cfRule>
    <cfRule type="expression" dxfId="1454" priority="868">
      <formula>IF(RIGHT(TEXT(AI211,"0.#"),1)=".",TRUE,FALSE)</formula>
    </cfRule>
  </conditionalFormatting>
  <conditionalFormatting sqref="AI210">
    <cfRule type="expression" dxfId="1453" priority="865">
      <formula>IF(RIGHT(TEXT(AI210,"0.#"),1)=".",FALSE,TRUE)</formula>
    </cfRule>
    <cfRule type="expression" dxfId="1452" priority="866">
      <formula>IF(RIGHT(TEXT(AI210,"0.#"),1)=".",TRUE,FALSE)</formula>
    </cfRule>
  </conditionalFormatting>
  <conditionalFormatting sqref="AM210">
    <cfRule type="expression" dxfId="1451" priority="863">
      <formula>IF(RIGHT(TEXT(AM210,"0.#"),1)=".",FALSE,TRUE)</formula>
    </cfRule>
    <cfRule type="expression" dxfId="1450" priority="864">
      <formula>IF(RIGHT(TEXT(AM210,"0.#"),1)=".",TRUE,FALSE)</formula>
    </cfRule>
  </conditionalFormatting>
  <conditionalFormatting sqref="AM211">
    <cfRule type="expression" dxfId="1449" priority="861">
      <formula>IF(RIGHT(TEXT(AM211,"0.#"),1)=".",FALSE,TRUE)</formula>
    </cfRule>
    <cfRule type="expression" dxfId="1448" priority="862">
      <formula>IF(RIGHT(TEXT(AM211,"0.#"),1)=".",TRUE,FALSE)</formula>
    </cfRule>
  </conditionalFormatting>
  <conditionalFormatting sqref="AM212">
    <cfRule type="expression" dxfId="1447" priority="859">
      <formula>IF(RIGHT(TEXT(AM212,"0.#"),1)=".",FALSE,TRUE)</formula>
    </cfRule>
    <cfRule type="expression" dxfId="1446" priority="860">
      <formula>IF(RIGHT(TEXT(AM212,"0.#"),1)=".",TRUE,FALSE)</formula>
    </cfRule>
  </conditionalFormatting>
  <conditionalFormatting sqref="AL376:AO395">
    <cfRule type="expression" dxfId="1445" priority="855">
      <formula>IF(AND(AL376&gt;=0, RIGHT(TEXT(AL376,"0.#"),1)&lt;&gt;"."),TRUE,FALSE)</formula>
    </cfRule>
    <cfRule type="expression" dxfId="1444" priority="856">
      <formula>IF(AND(AL376&gt;=0, RIGHT(TEXT(AL376,"0.#"),1)="."),TRUE,FALSE)</formula>
    </cfRule>
    <cfRule type="expression" dxfId="1443" priority="857">
      <formula>IF(AND(AL376&lt;0, RIGHT(TEXT(AL376,"0.#"),1)&lt;&gt;"."),TRUE,FALSE)</formula>
    </cfRule>
    <cfRule type="expression" dxfId="1442" priority="858">
      <formula>IF(AND(AL376&lt;0, RIGHT(TEXT(AL376,"0.#"),1)="."),TRUE,FALSE)</formula>
    </cfRule>
  </conditionalFormatting>
  <conditionalFormatting sqref="AQ210:AQ212">
    <cfRule type="expression" dxfId="1441" priority="853">
      <formula>IF(RIGHT(TEXT(AQ210,"0.#"),1)=".",FALSE,TRUE)</formula>
    </cfRule>
    <cfRule type="expression" dxfId="1440" priority="854">
      <formula>IF(RIGHT(TEXT(AQ210,"0.#"),1)=".",TRUE,FALSE)</formula>
    </cfRule>
  </conditionalFormatting>
  <conditionalFormatting sqref="AU210:AU212">
    <cfRule type="expression" dxfId="1439" priority="851">
      <formula>IF(RIGHT(TEXT(AU210,"0.#"),1)=".",FALSE,TRUE)</formula>
    </cfRule>
    <cfRule type="expression" dxfId="1438" priority="852">
      <formula>IF(RIGHT(TEXT(AU210,"0.#"),1)=".",TRUE,FALSE)</formula>
    </cfRule>
  </conditionalFormatting>
  <conditionalFormatting sqref="Y368:Y370 Y374:Y395">
    <cfRule type="expression" dxfId="1437" priority="849">
      <formula>IF(RIGHT(TEXT(Y368,"0.#"),1)=".",FALSE,TRUE)</formula>
    </cfRule>
    <cfRule type="expression" dxfId="1436" priority="850">
      <formula>IF(RIGHT(TEXT(Y368,"0.#"),1)=".",TRUE,FALSE)</formula>
    </cfRule>
  </conditionalFormatting>
  <conditionalFormatting sqref="AL631:AO660">
    <cfRule type="expression" dxfId="1435" priority="845">
      <formula>IF(AND(AL631&gt;=0, RIGHT(TEXT(AL631,"0.#"),1)&lt;&gt;"."),TRUE,FALSE)</formula>
    </cfRule>
    <cfRule type="expression" dxfId="1434" priority="846">
      <formula>IF(AND(AL631&gt;=0, RIGHT(TEXT(AL631,"0.#"),1)="."),TRUE,FALSE)</formula>
    </cfRule>
    <cfRule type="expression" dxfId="1433" priority="847">
      <formula>IF(AND(AL631&lt;0, RIGHT(TEXT(AL631,"0.#"),1)&lt;&gt;"."),TRUE,FALSE)</formula>
    </cfRule>
    <cfRule type="expression" dxfId="1432" priority="848">
      <formula>IF(AND(AL631&lt;0, RIGHT(TEXT(AL631,"0.#"),1)="."),TRUE,FALSE)</formula>
    </cfRule>
  </conditionalFormatting>
  <conditionalFormatting sqref="Y631:Y660">
    <cfRule type="expression" dxfId="1431" priority="843">
      <formula>IF(RIGHT(TEXT(Y631,"0.#"),1)=".",FALSE,TRUE)</formula>
    </cfRule>
    <cfRule type="expression" dxfId="1430" priority="844">
      <formula>IF(RIGHT(TEXT(Y631,"0.#"),1)=".",TRUE,FALSE)</formula>
    </cfRule>
  </conditionalFormatting>
  <conditionalFormatting sqref="AL366:AO375">
    <cfRule type="expression" dxfId="1429" priority="839">
      <formula>IF(AND(AL366&gt;=0, RIGHT(TEXT(AL366,"0.#"),1)&lt;&gt;"."),TRUE,FALSE)</formula>
    </cfRule>
    <cfRule type="expression" dxfId="1428" priority="840">
      <formula>IF(AND(AL366&gt;=0, RIGHT(TEXT(AL366,"0.#"),1)="."),TRUE,FALSE)</formula>
    </cfRule>
    <cfRule type="expression" dxfId="1427" priority="841">
      <formula>IF(AND(AL366&lt;0, RIGHT(TEXT(AL366,"0.#"),1)&lt;&gt;"."),TRUE,FALSE)</formula>
    </cfRule>
    <cfRule type="expression" dxfId="1426" priority="842">
      <formula>IF(AND(AL366&lt;0, RIGHT(TEXT(AL366,"0.#"),1)="."),TRUE,FALSE)</formula>
    </cfRule>
  </conditionalFormatting>
  <conditionalFormatting sqref="Y401:Y428">
    <cfRule type="expression" dxfId="1425" priority="775">
      <formula>IF(RIGHT(TEXT(Y401,"0.#"),1)=".",FALSE,TRUE)</formula>
    </cfRule>
    <cfRule type="expression" dxfId="1424" priority="776">
      <formula>IF(RIGHT(TEXT(Y401,"0.#"),1)=".",TRUE,FALSE)</formula>
    </cfRule>
  </conditionalFormatting>
  <conditionalFormatting sqref="Y399:Y400">
    <cfRule type="expression" dxfId="1423" priority="769">
      <formula>IF(RIGHT(TEXT(Y399,"0.#"),1)=".",FALSE,TRUE)</formula>
    </cfRule>
    <cfRule type="expression" dxfId="1422" priority="770">
      <formula>IF(RIGHT(TEXT(Y399,"0.#"),1)=".",TRUE,FALSE)</formula>
    </cfRule>
  </conditionalFormatting>
  <conditionalFormatting sqref="Y434:Y461">
    <cfRule type="expression" dxfId="1421" priority="763">
      <formula>IF(RIGHT(TEXT(Y434,"0.#"),1)=".",FALSE,TRUE)</formula>
    </cfRule>
    <cfRule type="expression" dxfId="1420" priority="764">
      <formula>IF(RIGHT(TEXT(Y434,"0.#"),1)=".",TRUE,FALSE)</formula>
    </cfRule>
  </conditionalFormatting>
  <conditionalFormatting sqref="Y432:Y433">
    <cfRule type="expression" dxfId="1419" priority="757">
      <formula>IF(RIGHT(TEXT(Y432,"0.#"),1)=".",FALSE,TRUE)</formula>
    </cfRule>
    <cfRule type="expression" dxfId="1418" priority="758">
      <formula>IF(RIGHT(TEXT(Y432,"0.#"),1)=".",TRUE,FALSE)</formula>
    </cfRule>
  </conditionalFormatting>
  <conditionalFormatting sqref="Y467:Y494">
    <cfRule type="expression" dxfId="1417" priority="751">
      <formula>IF(RIGHT(TEXT(Y467,"0.#"),1)=".",FALSE,TRUE)</formula>
    </cfRule>
    <cfRule type="expression" dxfId="1416" priority="752">
      <formula>IF(RIGHT(TEXT(Y467,"0.#"),1)=".",TRUE,FALSE)</formula>
    </cfRule>
  </conditionalFormatting>
  <conditionalFormatting sqref="Y465:Y466">
    <cfRule type="expression" dxfId="1415" priority="745">
      <formula>IF(RIGHT(TEXT(Y465,"0.#"),1)=".",FALSE,TRUE)</formula>
    </cfRule>
    <cfRule type="expression" dxfId="1414" priority="746">
      <formula>IF(RIGHT(TEXT(Y465,"0.#"),1)=".",TRUE,FALSE)</formula>
    </cfRule>
  </conditionalFormatting>
  <conditionalFormatting sqref="Y500:Y527">
    <cfRule type="expression" dxfId="1413" priority="739">
      <formula>IF(RIGHT(TEXT(Y500,"0.#"),1)=".",FALSE,TRUE)</formula>
    </cfRule>
    <cfRule type="expression" dxfId="1412" priority="740">
      <formula>IF(RIGHT(TEXT(Y500,"0.#"),1)=".",TRUE,FALSE)</formula>
    </cfRule>
  </conditionalFormatting>
  <conditionalFormatting sqref="Y498:Y499">
    <cfRule type="expression" dxfId="1411" priority="733">
      <formula>IF(RIGHT(TEXT(Y498,"0.#"),1)=".",FALSE,TRUE)</formula>
    </cfRule>
    <cfRule type="expression" dxfId="1410" priority="734">
      <formula>IF(RIGHT(TEXT(Y498,"0.#"),1)=".",TRUE,FALSE)</formula>
    </cfRule>
  </conditionalFormatting>
  <conditionalFormatting sqref="Y533:Y560">
    <cfRule type="expression" dxfId="1409" priority="727">
      <formula>IF(RIGHT(TEXT(Y533,"0.#"),1)=".",FALSE,TRUE)</formula>
    </cfRule>
    <cfRule type="expression" dxfId="1408" priority="728">
      <formula>IF(RIGHT(TEXT(Y533,"0.#"),1)=".",TRUE,FALSE)</formula>
    </cfRule>
  </conditionalFormatting>
  <conditionalFormatting sqref="W23">
    <cfRule type="expression" dxfId="1407" priority="835">
      <formula>IF(RIGHT(TEXT(W23,"0.#"),1)=".",FALSE,TRUE)</formula>
    </cfRule>
    <cfRule type="expression" dxfId="1406" priority="836">
      <formula>IF(RIGHT(TEXT(W23,"0.#"),1)=".",TRUE,FALSE)</formula>
    </cfRule>
  </conditionalFormatting>
  <conditionalFormatting sqref="W24:W27">
    <cfRule type="expression" dxfId="1405" priority="833">
      <formula>IF(RIGHT(TEXT(W24,"0.#"),1)=".",FALSE,TRUE)</formula>
    </cfRule>
    <cfRule type="expression" dxfId="1404" priority="834">
      <formula>IF(RIGHT(TEXT(W24,"0.#"),1)=".",TRUE,FALSE)</formula>
    </cfRule>
  </conditionalFormatting>
  <conditionalFormatting sqref="W28">
    <cfRule type="expression" dxfId="1403" priority="831">
      <formula>IF(RIGHT(TEXT(W28,"0.#"),1)=".",FALSE,TRUE)</formula>
    </cfRule>
    <cfRule type="expression" dxfId="1402" priority="832">
      <formula>IF(RIGHT(TEXT(W28,"0.#"),1)=".",TRUE,FALSE)</formula>
    </cfRule>
  </conditionalFormatting>
  <conditionalFormatting sqref="P23">
    <cfRule type="expression" dxfId="1401" priority="829">
      <formula>IF(RIGHT(TEXT(P23,"0.#"),1)=".",FALSE,TRUE)</formula>
    </cfRule>
    <cfRule type="expression" dxfId="1400" priority="830">
      <formula>IF(RIGHT(TEXT(P23,"0.#"),1)=".",TRUE,FALSE)</formula>
    </cfRule>
  </conditionalFormatting>
  <conditionalFormatting sqref="P24:P27">
    <cfRule type="expression" dxfId="1399" priority="827">
      <formula>IF(RIGHT(TEXT(P24,"0.#"),1)=".",FALSE,TRUE)</formula>
    </cfRule>
    <cfRule type="expression" dxfId="1398" priority="828">
      <formula>IF(RIGHT(TEXT(P24,"0.#"),1)=".",TRUE,FALSE)</formula>
    </cfRule>
  </conditionalFormatting>
  <conditionalFormatting sqref="P28">
    <cfRule type="expression" dxfId="1397" priority="825">
      <formula>IF(RIGHT(TEXT(P28,"0.#"),1)=".",FALSE,TRUE)</formula>
    </cfRule>
    <cfRule type="expression" dxfId="1396" priority="826">
      <formula>IF(RIGHT(TEXT(P28,"0.#"),1)=".",TRUE,FALSE)</formula>
    </cfRule>
  </conditionalFormatting>
  <conditionalFormatting sqref="AE202">
    <cfRule type="expression" dxfId="1395" priority="823">
      <formula>IF(RIGHT(TEXT(AE202,"0.#"),1)=".",FALSE,TRUE)</formula>
    </cfRule>
    <cfRule type="expression" dxfId="1394" priority="824">
      <formula>IF(RIGHT(TEXT(AE202,"0.#"),1)=".",TRUE,FALSE)</formula>
    </cfRule>
  </conditionalFormatting>
  <conditionalFormatting sqref="AE203">
    <cfRule type="expression" dxfId="1393" priority="821">
      <formula>IF(RIGHT(TEXT(AE203,"0.#"),1)=".",FALSE,TRUE)</formula>
    </cfRule>
    <cfRule type="expression" dxfId="1392" priority="822">
      <formula>IF(RIGHT(TEXT(AE203,"0.#"),1)=".",TRUE,FALSE)</formula>
    </cfRule>
  </conditionalFormatting>
  <conditionalFormatting sqref="AE204">
    <cfRule type="expression" dxfId="1391" priority="819">
      <formula>IF(RIGHT(TEXT(AE204,"0.#"),1)=".",FALSE,TRUE)</formula>
    </cfRule>
    <cfRule type="expression" dxfId="1390" priority="820">
      <formula>IF(RIGHT(TEXT(AE204,"0.#"),1)=".",TRUE,FALSE)</formula>
    </cfRule>
  </conditionalFormatting>
  <conditionalFormatting sqref="AI204">
    <cfRule type="expression" dxfId="1389" priority="817">
      <formula>IF(RIGHT(TEXT(AI204,"0.#"),1)=".",FALSE,TRUE)</formula>
    </cfRule>
    <cfRule type="expression" dxfId="1388" priority="818">
      <formula>IF(RIGHT(TEXT(AI204,"0.#"),1)=".",TRUE,FALSE)</formula>
    </cfRule>
  </conditionalFormatting>
  <conditionalFormatting sqref="AI203">
    <cfRule type="expression" dxfId="1387" priority="815">
      <formula>IF(RIGHT(TEXT(AI203,"0.#"),1)=".",FALSE,TRUE)</formula>
    </cfRule>
    <cfRule type="expression" dxfId="1386" priority="816">
      <formula>IF(RIGHT(TEXT(AI203,"0.#"),1)=".",TRUE,FALSE)</formula>
    </cfRule>
  </conditionalFormatting>
  <conditionalFormatting sqref="AI202">
    <cfRule type="expression" dxfId="1385" priority="813">
      <formula>IF(RIGHT(TEXT(AI202,"0.#"),1)=".",FALSE,TRUE)</formula>
    </cfRule>
    <cfRule type="expression" dxfId="1384" priority="814">
      <formula>IF(RIGHT(TEXT(AI202,"0.#"),1)=".",TRUE,FALSE)</formula>
    </cfRule>
  </conditionalFormatting>
  <conditionalFormatting sqref="AM202">
    <cfRule type="expression" dxfId="1383" priority="811">
      <formula>IF(RIGHT(TEXT(AM202,"0.#"),1)=".",FALSE,TRUE)</formula>
    </cfRule>
    <cfRule type="expression" dxfId="1382" priority="812">
      <formula>IF(RIGHT(TEXT(AM202,"0.#"),1)=".",TRUE,FALSE)</formula>
    </cfRule>
  </conditionalFormatting>
  <conditionalFormatting sqref="AM203">
    <cfRule type="expression" dxfId="1381" priority="809">
      <formula>IF(RIGHT(TEXT(AM203,"0.#"),1)=".",FALSE,TRUE)</formula>
    </cfRule>
    <cfRule type="expression" dxfId="1380" priority="810">
      <formula>IF(RIGHT(TEXT(AM203,"0.#"),1)=".",TRUE,FALSE)</formula>
    </cfRule>
  </conditionalFormatting>
  <conditionalFormatting sqref="AM204">
    <cfRule type="expression" dxfId="1379" priority="807">
      <formula>IF(RIGHT(TEXT(AM204,"0.#"),1)=".",FALSE,TRUE)</formula>
    </cfRule>
    <cfRule type="expression" dxfId="1378" priority="808">
      <formula>IF(RIGHT(TEXT(AM204,"0.#"),1)=".",TRUE,FALSE)</formula>
    </cfRule>
  </conditionalFormatting>
  <conditionalFormatting sqref="AQ202:AQ204">
    <cfRule type="expression" dxfId="1377" priority="805">
      <formula>IF(RIGHT(TEXT(AQ202,"0.#"),1)=".",FALSE,TRUE)</formula>
    </cfRule>
    <cfRule type="expression" dxfId="1376" priority="806">
      <formula>IF(RIGHT(TEXT(AQ202,"0.#"),1)=".",TRUE,FALSE)</formula>
    </cfRule>
  </conditionalFormatting>
  <conditionalFormatting sqref="AU202:AU204">
    <cfRule type="expression" dxfId="1375" priority="803">
      <formula>IF(RIGHT(TEXT(AU202,"0.#"),1)=".",FALSE,TRUE)</formula>
    </cfRule>
    <cfRule type="expression" dxfId="1374" priority="804">
      <formula>IF(RIGHT(TEXT(AU202,"0.#"),1)=".",TRUE,FALSE)</formula>
    </cfRule>
  </conditionalFormatting>
  <conditionalFormatting sqref="AE205">
    <cfRule type="expression" dxfId="1373" priority="801">
      <formula>IF(RIGHT(TEXT(AE205,"0.#"),1)=".",FALSE,TRUE)</formula>
    </cfRule>
    <cfRule type="expression" dxfId="1372" priority="802">
      <formula>IF(RIGHT(TEXT(AE205,"0.#"),1)=".",TRUE,FALSE)</formula>
    </cfRule>
  </conditionalFormatting>
  <conditionalFormatting sqref="AE206">
    <cfRule type="expression" dxfId="1371" priority="799">
      <formula>IF(RIGHT(TEXT(AE206,"0.#"),1)=".",FALSE,TRUE)</formula>
    </cfRule>
    <cfRule type="expression" dxfId="1370" priority="800">
      <formula>IF(RIGHT(TEXT(AE206,"0.#"),1)=".",TRUE,FALSE)</formula>
    </cfRule>
  </conditionalFormatting>
  <conditionalFormatting sqref="AE207">
    <cfRule type="expression" dxfId="1369" priority="797">
      <formula>IF(RIGHT(TEXT(AE207,"0.#"),1)=".",FALSE,TRUE)</formula>
    </cfRule>
    <cfRule type="expression" dxfId="1368" priority="798">
      <formula>IF(RIGHT(TEXT(AE207,"0.#"),1)=".",TRUE,FALSE)</formula>
    </cfRule>
  </conditionalFormatting>
  <conditionalFormatting sqref="AI207">
    <cfRule type="expression" dxfId="1367" priority="795">
      <formula>IF(RIGHT(TEXT(AI207,"0.#"),1)=".",FALSE,TRUE)</formula>
    </cfRule>
    <cfRule type="expression" dxfId="1366" priority="796">
      <formula>IF(RIGHT(TEXT(AI207,"0.#"),1)=".",TRUE,FALSE)</formula>
    </cfRule>
  </conditionalFormatting>
  <conditionalFormatting sqref="AI206">
    <cfRule type="expression" dxfId="1365" priority="793">
      <formula>IF(RIGHT(TEXT(AI206,"0.#"),1)=".",FALSE,TRUE)</formula>
    </cfRule>
    <cfRule type="expression" dxfId="1364" priority="794">
      <formula>IF(RIGHT(TEXT(AI206,"0.#"),1)=".",TRUE,FALSE)</formula>
    </cfRule>
  </conditionalFormatting>
  <conditionalFormatting sqref="AI205">
    <cfRule type="expression" dxfId="1363" priority="791">
      <formula>IF(RIGHT(TEXT(AI205,"0.#"),1)=".",FALSE,TRUE)</formula>
    </cfRule>
    <cfRule type="expression" dxfId="1362" priority="792">
      <formula>IF(RIGHT(TEXT(AI205,"0.#"),1)=".",TRUE,FALSE)</formula>
    </cfRule>
  </conditionalFormatting>
  <conditionalFormatting sqref="AM205">
    <cfRule type="expression" dxfId="1361" priority="789">
      <formula>IF(RIGHT(TEXT(AM205,"0.#"),1)=".",FALSE,TRUE)</formula>
    </cfRule>
    <cfRule type="expression" dxfId="1360" priority="790">
      <formula>IF(RIGHT(TEXT(AM205,"0.#"),1)=".",TRUE,FALSE)</formula>
    </cfRule>
  </conditionalFormatting>
  <conditionalFormatting sqref="AM206">
    <cfRule type="expression" dxfId="1359" priority="787">
      <formula>IF(RIGHT(TEXT(AM206,"0.#"),1)=".",FALSE,TRUE)</formula>
    </cfRule>
    <cfRule type="expression" dxfId="1358" priority="788">
      <formula>IF(RIGHT(TEXT(AM206,"0.#"),1)=".",TRUE,FALSE)</formula>
    </cfRule>
  </conditionalFormatting>
  <conditionalFormatting sqref="AM207">
    <cfRule type="expression" dxfId="1357" priority="785">
      <formula>IF(RIGHT(TEXT(AM207,"0.#"),1)=".",FALSE,TRUE)</formula>
    </cfRule>
    <cfRule type="expression" dxfId="1356" priority="786">
      <formula>IF(RIGHT(TEXT(AM207,"0.#"),1)=".",TRUE,FALSE)</formula>
    </cfRule>
  </conditionalFormatting>
  <conditionalFormatting sqref="AQ205:AQ207">
    <cfRule type="expression" dxfId="1355" priority="783">
      <formula>IF(RIGHT(TEXT(AQ205,"0.#"),1)=".",FALSE,TRUE)</formula>
    </cfRule>
    <cfRule type="expression" dxfId="1354" priority="784">
      <formula>IF(RIGHT(TEXT(AQ205,"0.#"),1)=".",TRUE,FALSE)</formula>
    </cfRule>
  </conditionalFormatting>
  <conditionalFormatting sqref="AU205:AU207">
    <cfRule type="expression" dxfId="1353" priority="781">
      <formula>IF(RIGHT(TEXT(AU205,"0.#"),1)=".",FALSE,TRUE)</formula>
    </cfRule>
    <cfRule type="expression" dxfId="1352" priority="782">
      <formula>IF(RIGHT(TEXT(AU205,"0.#"),1)=".",TRUE,FALSE)</formula>
    </cfRule>
  </conditionalFormatting>
  <conditionalFormatting sqref="AL401:AO428">
    <cfRule type="expression" dxfId="1351" priority="777">
      <formula>IF(AND(AL401&gt;=0, RIGHT(TEXT(AL401,"0.#"),1)&lt;&gt;"."),TRUE,FALSE)</formula>
    </cfRule>
    <cfRule type="expression" dxfId="1350" priority="778">
      <formula>IF(AND(AL401&gt;=0, RIGHT(TEXT(AL401,"0.#"),1)="."),TRUE,FALSE)</formula>
    </cfRule>
    <cfRule type="expression" dxfId="1349" priority="779">
      <formula>IF(AND(AL401&lt;0, RIGHT(TEXT(AL401,"0.#"),1)&lt;&gt;"."),TRUE,FALSE)</formula>
    </cfRule>
    <cfRule type="expression" dxfId="1348" priority="780">
      <formula>IF(AND(AL401&lt;0, RIGHT(TEXT(AL401,"0.#"),1)="."),TRUE,FALSE)</formula>
    </cfRule>
  </conditionalFormatting>
  <conditionalFormatting sqref="AL399:AO400">
    <cfRule type="expression" dxfId="1347" priority="771">
      <formula>IF(AND(AL399&gt;=0, RIGHT(TEXT(AL399,"0.#"),1)&lt;&gt;"."),TRUE,FALSE)</formula>
    </cfRule>
    <cfRule type="expression" dxfId="1346" priority="772">
      <formula>IF(AND(AL399&gt;=0, RIGHT(TEXT(AL399,"0.#"),1)="."),TRUE,FALSE)</formula>
    </cfRule>
    <cfRule type="expression" dxfId="1345" priority="773">
      <formula>IF(AND(AL399&lt;0, RIGHT(TEXT(AL399,"0.#"),1)&lt;&gt;"."),TRUE,FALSE)</formula>
    </cfRule>
    <cfRule type="expression" dxfId="1344" priority="774">
      <formula>IF(AND(AL399&lt;0, RIGHT(TEXT(AL399,"0.#"),1)="."),TRUE,FALSE)</formula>
    </cfRule>
  </conditionalFormatting>
  <conditionalFormatting sqref="AL434:AO461">
    <cfRule type="expression" dxfId="1343" priority="765">
      <formula>IF(AND(AL434&gt;=0, RIGHT(TEXT(AL434,"0.#"),1)&lt;&gt;"."),TRUE,FALSE)</formula>
    </cfRule>
    <cfRule type="expression" dxfId="1342" priority="766">
      <formula>IF(AND(AL434&gt;=0, RIGHT(TEXT(AL434,"0.#"),1)="."),TRUE,FALSE)</formula>
    </cfRule>
    <cfRule type="expression" dxfId="1341" priority="767">
      <formula>IF(AND(AL434&lt;0, RIGHT(TEXT(AL434,"0.#"),1)&lt;&gt;"."),TRUE,FALSE)</formula>
    </cfRule>
    <cfRule type="expression" dxfId="1340" priority="768">
      <formula>IF(AND(AL434&lt;0, RIGHT(TEXT(AL434,"0.#"),1)="."),TRUE,FALSE)</formula>
    </cfRule>
  </conditionalFormatting>
  <conditionalFormatting sqref="AL432:AO433">
    <cfRule type="expression" dxfId="1339" priority="759">
      <formula>IF(AND(AL432&gt;=0, RIGHT(TEXT(AL432,"0.#"),1)&lt;&gt;"."),TRUE,FALSE)</formula>
    </cfRule>
    <cfRule type="expression" dxfId="1338" priority="760">
      <formula>IF(AND(AL432&gt;=0, RIGHT(TEXT(AL432,"0.#"),1)="."),TRUE,FALSE)</formula>
    </cfRule>
    <cfRule type="expression" dxfId="1337" priority="761">
      <formula>IF(AND(AL432&lt;0, RIGHT(TEXT(AL432,"0.#"),1)&lt;&gt;"."),TRUE,FALSE)</formula>
    </cfRule>
    <cfRule type="expression" dxfId="1336" priority="762">
      <formula>IF(AND(AL432&lt;0, RIGHT(TEXT(AL432,"0.#"),1)="."),TRUE,FALSE)</formula>
    </cfRule>
  </conditionalFormatting>
  <conditionalFormatting sqref="AL475:AO494">
    <cfRule type="expression" dxfId="1335" priority="753">
      <formula>IF(AND(AL475&gt;=0, RIGHT(TEXT(AL475,"0.#"),1)&lt;&gt;"."),TRUE,FALSE)</formula>
    </cfRule>
    <cfRule type="expression" dxfId="1334" priority="754">
      <formula>IF(AND(AL475&gt;=0, RIGHT(TEXT(AL475,"0.#"),1)="."),TRUE,FALSE)</formula>
    </cfRule>
    <cfRule type="expression" dxfId="1333" priority="755">
      <formula>IF(AND(AL475&lt;0, RIGHT(TEXT(AL475,"0.#"),1)&lt;&gt;"."),TRUE,FALSE)</formula>
    </cfRule>
    <cfRule type="expression" dxfId="1332" priority="756">
      <formula>IF(AND(AL475&lt;0, RIGHT(TEXT(AL475,"0.#"),1)="."),TRUE,FALSE)</formula>
    </cfRule>
  </conditionalFormatting>
  <conditionalFormatting sqref="AL502:AO527">
    <cfRule type="expression" dxfId="1331" priority="741">
      <formula>IF(AND(AL502&gt;=0, RIGHT(TEXT(AL502,"0.#"),1)&lt;&gt;"."),TRUE,FALSE)</formula>
    </cfRule>
    <cfRule type="expression" dxfId="1330" priority="742">
      <formula>IF(AND(AL502&gt;=0, RIGHT(TEXT(AL502,"0.#"),1)="."),TRUE,FALSE)</formula>
    </cfRule>
    <cfRule type="expression" dxfId="1329" priority="743">
      <formula>IF(AND(AL502&lt;0, RIGHT(TEXT(AL502,"0.#"),1)&lt;&gt;"."),TRUE,FALSE)</formula>
    </cfRule>
    <cfRule type="expression" dxfId="1328" priority="744">
      <formula>IF(AND(AL502&lt;0, RIGHT(TEXT(AL502,"0.#"),1)="."),TRUE,FALSE)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Y367">
    <cfRule type="expression" dxfId="713" priority="13">
      <formula>IF(RIGHT(TEXT(Y367,"0.#"),1)=".",FALSE,TRUE)</formula>
    </cfRule>
    <cfRule type="expression" dxfId="712" priority="14">
      <formula>IF(RIGHT(TEXT(Y367,"0.#"),1)=".",TRUE,FALSE)</formula>
    </cfRule>
  </conditionalFormatting>
  <conditionalFormatting sqref="Y371">
    <cfRule type="expression" dxfId="711" priority="11">
      <formula>IF(RIGHT(TEXT(Y371,"0.#"),1)=".",FALSE,TRUE)</formula>
    </cfRule>
    <cfRule type="expression" dxfId="710" priority="12">
      <formula>IF(RIGHT(TEXT(Y371,"0.#"),1)=".",TRUE,FALSE)</formula>
    </cfRule>
  </conditionalFormatting>
  <conditionalFormatting sqref="Y372:Y373">
    <cfRule type="expression" dxfId="709" priority="9">
      <formula>IF(RIGHT(TEXT(Y372,"0.#"),1)=".",FALSE,TRUE)</formula>
    </cfRule>
    <cfRule type="expression" dxfId="708" priority="10">
      <formula>IF(RIGHT(TEXT(Y372,"0.#"),1)=".",TRUE,FALSE)</formula>
    </cfRule>
  </conditionalFormatting>
  <conditionalFormatting sqref="AL465:AO474">
    <cfRule type="expression" dxfId="707" priority="5">
      <formula>IF(AND(AL465&gt;=0, RIGHT(TEXT(AL465,"0.#"),1)&lt;&gt;"."),TRUE,FALSE)</formula>
    </cfRule>
    <cfRule type="expression" dxfId="706" priority="6">
      <formula>IF(AND(AL465&gt;=0, RIGHT(TEXT(AL465,"0.#"),1)="."),TRUE,FALSE)</formula>
    </cfRule>
    <cfRule type="expression" dxfId="705" priority="7">
      <formula>IF(AND(AL465&lt;0, RIGHT(TEXT(AL465,"0.#"),1)&lt;&gt;"."),TRUE,FALSE)</formula>
    </cfRule>
    <cfRule type="expression" dxfId="704" priority="8">
      <formula>IF(AND(AL465&lt;0, RIGHT(TEXT(AL465,"0.#"),1)="."),TRUE,FALSE)</formula>
    </cfRule>
  </conditionalFormatting>
  <conditionalFormatting sqref="AL498:AO501">
    <cfRule type="expression" dxfId="703" priority="1">
      <formula>IF(AND(AL498&gt;=0, RIGHT(TEXT(AL498,"0.#"),1)&lt;&gt;"."),TRUE,FALSE)</formula>
    </cfRule>
    <cfRule type="expression" dxfId="702" priority="2">
      <formula>IF(AND(AL498&gt;=0, RIGHT(TEXT(AL498,"0.#"),1)="."),TRUE,FALSE)</formula>
    </cfRule>
    <cfRule type="expression" dxfId="701" priority="3">
      <formula>IF(AND(AL498&lt;0, RIGHT(TEXT(AL498,"0.#"),1)&lt;&gt;"."),TRUE,FALSE)</formula>
    </cfRule>
    <cfRule type="expression" dxfId="700" priority="4">
      <formula>IF(AND(AL498&lt;0, RIGHT(TEXT(AL498,"0.#"),1)="."),TRUE,FALSE)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49" man="1"/>
    <brk id="225" max="49" man="1"/>
    <brk id="256" max="49" man="1"/>
    <brk id="307" max="49" man="1"/>
    <brk id="396" max="49" man="1"/>
    <brk id="462"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H205" sqref="H205:O20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720</v>
      </c>
      <c r="R4" s="13" t="str">
        <f t="shared" si="3"/>
        <v>補助</v>
      </c>
      <c r="S4" s="13" t="str">
        <f t="shared" si="4"/>
        <v>委託・請負、補助</v>
      </c>
      <c r="T4" s="13"/>
      <c r="U4" s="32" t="s">
        <v>681</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720</v>
      </c>
      <c r="M9" s="13" t="str">
        <f t="shared" si="2"/>
        <v>エネルギー対策</v>
      </c>
      <c r="N9" s="13" t="str">
        <f t="shared" si="6"/>
        <v>エネルギー対策</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t="s">
        <v>720</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委託・請負、補助</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678</v>
      </c>
      <c r="Y11" s="32" t="s">
        <v>378</v>
      </c>
      <c r="Z11" s="32" t="s">
        <v>506</v>
      </c>
      <c r="AA11" s="86" t="s">
        <v>472</v>
      </c>
      <c r="AB11" s="86" t="s">
        <v>600</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t="s">
        <v>720</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680</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エネルギー対策特別会計エネルギー需給勘定</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679</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683</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H205" sqref="H205:O207"/>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1" t="s">
        <v>312</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4"/>
      <c r="Z2" s="288"/>
      <c r="AA2" s="289"/>
      <c r="AB2" s="938" t="s">
        <v>11</v>
      </c>
      <c r="AC2" s="939"/>
      <c r="AD2" s="940"/>
      <c r="AE2" s="927" t="s">
        <v>366</v>
      </c>
      <c r="AF2" s="927"/>
      <c r="AG2" s="927"/>
      <c r="AH2" s="128"/>
      <c r="AI2" s="927" t="s">
        <v>462</v>
      </c>
      <c r="AJ2" s="927"/>
      <c r="AK2" s="927"/>
      <c r="AL2" s="128"/>
      <c r="AM2" s="927" t="s">
        <v>463</v>
      </c>
      <c r="AN2" s="927"/>
      <c r="AO2" s="927"/>
      <c r="AP2" s="128"/>
      <c r="AQ2" s="135" t="s">
        <v>223</v>
      </c>
      <c r="AR2" s="136"/>
      <c r="AS2" s="136"/>
      <c r="AT2" s="137"/>
      <c r="AU2" s="138" t="s">
        <v>129</v>
      </c>
      <c r="AV2" s="138"/>
      <c r="AW2" s="138"/>
      <c r="AX2" s="139"/>
      <c r="AY2" s="34">
        <f>COUNTA($G$4)</f>
        <v>0</v>
      </c>
    </row>
    <row r="3" spans="1:51" ht="18.75" customHeight="1" x14ac:dyDescent="0.2">
      <c r="A3" s="691"/>
      <c r="B3" s="692"/>
      <c r="C3" s="692"/>
      <c r="D3" s="692"/>
      <c r="E3" s="692"/>
      <c r="F3" s="693"/>
      <c r="G3" s="171"/>
      <c r="H3" s="123"/>
      <c r="I3" s="123"/>
      <c r="J3" s="123"/>
      <c r="K3" s="123"/>
      <c r="L3" s="123"/>
      <c r="M3" s="123"/>
      <c r="N3" s="123"/>
      <c r="O3" s="124"/>
      <c r="P3" s="122"/>
      <c r="Q3" s="123"/>
      <c r="R3" s="123"/>
      <c r="S3" s="123"/>
      <c r="T3" s="123"/>
      <c r="U3" s="123"/>
      <c r="V3" s="123"/>
      <c r="W3" s="123"/>
      <c r="X3" s="124"/>
      <c r="Y3" s="935"/>
      <c r="Z3" s="936"/>
      <c r="AA3" s="937"/>
      <c r="AB3" s="941"/>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2">
      <c r="A4" s="694"/>
      <c r="B4" s="692"/>
      <c r="C4" s="692"/>
      <c r="D4" s="692"/>
      <c r="E4" s="692"/>
      <c r="F4" s="693"/>
      <c r="G4" s="193"/>
      <c r="H4" s="945"/>
      <c r="I4" s="945"/>
      <c r="J4" s="945"/>
      <c r="K4" s="945"/>
      <c r="L4" s="945"/>
      <c r="M4" s="945"/>
      <c r="N4" s="945"/>
      <c r="O4" s="946"/>
      <c r="P4" s="146"/>
      <c r="Q4" s="659"/>
      <c r="R4" s="659"/>
      <c r="S4" s="659"/>
      <c r="T4" s="659"/>
      <c r="U4" s="659"/>
      <c r="V4" s="659"/>
      <c r="W4" s="659"/>
      <c r="X4" s="660"/>
      <c r="Y4" s="931" t="s">
        <v>12</v>
      </c>
      <c r="Z4" s="932"/>
      <c r="AA4" s="933"/>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5"/>
      <c r="B5" s="696"/>
      <c r="C5" s="696"/>
      <c r="D5" s="696"/>
      <c r="E5" s="696"/>
      <c r="F5" s="697"/>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5"/>
      <c r="B6" s="696"/>
      <c r="C6" s="696"/>
      <c r="D6" s="696"/>
      <c r="E6" s="696"/>
      <c r="F6" s="697"/>
      <c r="G6" s="950"/>
      <c r="H6" s="951"/>
      <c r="I6" s="951"/>
      <c r="J6" s="951"/>
      <c r="K6" s="951"/>
      <c r="L6" s="951"/>
      <c r="M6" s="951"/>
      <c r="N6" s="951"/>
      <c r="O6" s="952"/>
      <c r="P6" s="662"/>
      <c r="Q6" s="662"/>
      <c r="R6" s="662"/>
      <c r="S6" s="662"/>
      <c r="T6" s="662"/>
      <c r="U6" s="662"/>
      <c r="V6" s="662"/>
      <c r="W6" s="662"/>
      <c r="X6" s="663"/>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7" t="s">
        <v>339</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1" t="s">
        <v>312</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4"/>
      <c r="Z9" s="288"/>
      <c r="AA9" s="289"/>
      <c r="AB9" s="938" t="s">
        <v>11</v>
      </c>
      <c r="AC9" s="939"/>
      <c r="AD9" s="940"/>
      <c r="AE9" s="927" t="s">
        <v>366</v>
      </c>
      <c r="AF9" s="927"/>
      <c r="AG9" s="927"/>
      <c r="AH9" s="128"/>
      <c r="AI9" s="927" t="s">
        <v>462</v>
      </c>
      <c r="AJ9" s="927"/>
      <c r="AK9" s="927"/>
      <c r="AL9" s="128"/>
      <c r="AM9" s="927" t="s">
        <v>463</v>
      </c>
      <c r="AN9" s="927"/>
      <c r="AO9" s="927"/>
      <c r="AP9" s="128"/>
      <c r="AQ9" s="135" t="s">
        <v>223</v>
      </c>
      <c r="AR9" s="136"/>
      <c r="AS9" s="136"/>
      <c r="AT9" s="137"/>
      <c r="AU9" s="138" t="s">
        <v>129</v>
      </c>
      <c r="AV9" s="138"/>
      <c r="AW9" s="138"/>
      <c r="AX9" s="139"/>
      <c r="AY9" s="34">
        <f>COUNTA($G$11)</f>
        <v>0</v>
      </c>
    </row>
    <row r="10" spans="1:51" ht="18.75" customHeight="1" x14ac:dyDescent="0.2">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5"/>
      <c r="Z10" s="936"/>
      <c r="AA10" s="937"/>
      <c r="AB10" s="941"/>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2">
      <c r="A11" s="694"/>
      <c r="B11" s="692"/>
      <c r="C11" s="692"/>
      <c r="D11" s="692"/>
      <c r="E11" s="692"/>
      <c r="F11" s="693"/>
      <c r="G11" s="193"/>
      <c r="H11" s="945"/>
      <c r="I11" s="945"/>
      <c r="J11" s="945"/>
      <c r="K11" s="945"/>
      <c r="L11" s="945"/>
      <c r="M11" s="945"/>
      <c r="N11" s="945"/>
      <c r="O11" s="946"/>
      <c r="P11" s="146"/>
      <c r="Q11" s="659"/>
      <c r="R11" s="659"/>
      <c r="S11" s="659"/>
      <c r="T11" s="659"/>
      <c r="U11" s="659"/>
      <c r="V11" s="659"/>
      <c r="W11" s="659"/>
      <c r="X11" s="660"/>
      <c r="Y11" s="931" t="s">
        <v>12</v>
      </c>
      <c r="Z11" s="932"/>
      <c r="AA11" s="933"/>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5"/>
      <c r="B12" s="696"/>
      <c r="C12" s="696"/>
      <c r="D12" s="696"/>
      <c r="E12" s="696"/>
      <c r="F12" s="697"/>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62"/>
      <c r="Q13" s="662"/>
      <c r="R13" s="662"/>
      <c r="S13" s="662"/>
      <c r="T13" s="662"/>
      <c r="U13" s="662"/>
      <c r="V13" s="662"/>
      <c r="W13" s="662"/>
      <c r="X13" s="663"/>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7" t="s">
        <v>339</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1" t="s">
        <v>312</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4"/>
      <c r="Z16" s="288"/>
      <c r="AA16" s="289"/>
      <c r="AB16" s="938" t="s">
        <v>11</v>
      </c>
      <c r="AC16" s="939"/>
      <c r="AD16" s="940"/>
      <c r="AE16" s="927" t="s">
        <v>366</v>
      </c>
      <c r="AF16" s="927"/>
      <c r="AG16" s="927"/>
      <c r="AH16" s="128"/>
      <c r="AI16" s="927" t="s">
        <v>462</v>
      </c>
      <c r="AJ16" s="927"/>
      <c r="AK16" s="927"/>
      <c r="AL16" s="128"/>
      <c r="AM16" s="927" t="s">
        <v>463</v>
      </c>
      <c r="AN16" s="927"/>
      <c r="AO16" s="927"/>
      <c r="AP16" s="128"/>
      <c r="AQ16" s="135" t="s">
        <v>223</v>
      </c>
      <c r="AR16" s="136"/>
      <c r="AS16" s="136"/>
      <c r="AT16" s="137"/>
      <c r="AU16" s="138" t="s">
        <v>129</v>
      </c>
      <c r="AV16" s="138"/>
      <c r="AW16" s="138"/>
      <c r="AX16" s="139"/>
      <c r="AY16" s="34">
        <f>COUNTA($G$18)</f>
        <v>0</v>
      </c>
    </row>
    <row r="17" spans="1:51" ht="18.75" customHeight="1" x14ac:dyDescent="0.2">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5"/>
      <c r="Z17" s="936"/>
      <c r="AA17" s="937"/>
      <c r="AB17" s="941"/>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2">
      <c r="A18" s="694"/>
      <c r="B18" s="692"/>
      <c r="C18" s="692"/>
      <c r="D18" s="692"/>
      <c r="E18" s="692"/>
      <c r="F18" s="693"/>
      <c r="G18" s="193"/>
      <c r="H18" s="945"/>
      <c r="I18" s="945"/>
      <c r="J18" s="945"/>
      <c r="K18" s="945"/>
      <c r="L18" s="945"/>
      <c r="M18" s="945"/>
      <c r="N18" s="945"/>
      <c r="O18" s="946"/>
      <c r="P18" s="146"/>
      <c r="Q18" s="659"/>
      <c r="R18" s="659"/>
      <c r="S18" s="659"/>
      <c r="T18" s="659"/>
      <c r="U18" s="659"/>
      <c r="V18" s="659"/>
      <c r="W18" s="659"/>
      <c r="X18" s="660"/>
      <c r="Y18" s="931" t="s">
        <v>12</v>
      </c>
      <c r="Z18" s="932"/>
      <c r="AA18" s="933"/>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5"/>
      <c r="B19" s="696"/>
      <c r="C19" s="696"/>
      <c r="D19" s="696"/>
      <c r="E19" s="696"/>
      <c r="F19" s="697"/>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62"/>
      <c r="Q20" s="662"/>
      <c r="R20" s="662"/>
      <c r="S20" s="662"/>
      <c r="T20" s="662"/>
      <c r="U20" s="662"/>
      <c r="V20" s="662"/>
      <c r="W20" s="662"/>
      <c r="X20" s="663"/>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7" t="s">
        <v>339</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1" t="s">
        <v>312</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4"/>
      <c r="Z23" s="288"/>
      <c r="AA23" s="289"/>
      <c r="AB23" s="938" t="s">
        <v>11</v>
      </c>
      <c r="AC23" s="939"/>
      <c r="AD23" s="940"/>
      <c r="AE23" s="927" t="s">
        <v>366</v>
      </c>
      <c r="AF23" s="927"/>
      <c r="AG23" s="927"/>
      <c r="AH23" s="128"/>
      <c r="AI23" s="927" t="s">
        <v>462</v>
      </c>
      <c r="AJ23" s="927"/>
      <c r="AK23" s="927"/>
      <c r="AL23" s="128"/>
      <c r="AM23" s="927" t="s">
        <v>463</v>
      </c>
      <c r="AN23" s="927"/>
      <c r="AO23" s="927"/>
      <c r="AP23" s="128"/>
      <c r="AQ23" s="135" t="s">
        <v>223</v>
      </c>
      <c r="AR23" s="136"/>
      <c r="AS23" s="136"/>
      <c r="AT23" s="137"/>
      <c r="AU23" s="138" t="s">
        <v>129</v>
      </c>
      <c r="AV23" s="138"/>
      <c r="AW23" s="138"/>
      <c r="AX23" s="139"/>
      <c r="AY23" s="34">
        <f>COUNTA($G$25)</f>
        <v>0</v>
      </c>
    </row>
    <row r="24" spans="1:51" ht="18.75" customHeight="1" x14ac:dyDescent="0.2">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5"/>
      <c r="Z24" s="936"/>
      <c r="AA24" s="937"/>
      <c r="AB24" s="941"/>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2">
      <c r="A25" s="694"/>
      <c r="B25" s="692"/>
      <c r="C25" s="692"/>
      <c r="D25" s="692"/>
      <c r="E25" s="692"/>
      <c r="F25" s="693"/>
      <c r="G25" s="193"/>
      <c r="H25" s="945"/>
      <c r="I25" s="945"/>
      <c r="J25" s="945"/>
      <c r="K25" s="945"/>
      <c r="L25" s="945"/>
      <c r="M25" s="945"/>
      <c r="N25" s="945"/>
      <c r="O25" s="946"/>
      <c r="P25" s="146"/>
      <c r="Q25" s="659"/>
      <c r="R25" s="659"/>
      <c r="S25" s="659"/>
      <c r="T25" s="659"/>
      <c r="U25" s="659"/>
      <c r="V25" s="659"/>
      <c r="W25" s="659"/>
      <c r="X25" s="660"/>
      <c r="Y25" s="931" t="s">
        <v>12</v>
      </c>
      <c r="Z25" s="932"/>
      <c r="AA25" s="933"/>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5"/>
      <c r="B26" s="696"/>
      <c r="C26" s="696"/>
      <c r="D26" s="696"/>
      <c r="E26" s="696"/>
      <c r="F26" s="697"/>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62"/>
      <c r="Q27" s="662"/>
      <c r="R27" s="662"/>
      <c r="S27" s="662"/>
      <c r="T27" s="662"/>
      <c r="U27" s="662"/>
      <c r="V27" s="662"/>
      <c r="W27" s="662"/>
      <c r="X27" s="663"/>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7" t="s">
        <v>339</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1" t="s">
        <v>312</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4"/>
      <c r="Z30" s="288"/>
      <c r="AA30" s="289"/>
      <c r="AB30" s="938" t="s">
        <v>11</v>
      </c>
      <c r="AC30" s="939"/>
      <c r="AD30" s="940"/>
      <c r="AE30" s="927" t="s">
        <v>366</v>
      </c>
      <c r="AF30" s="927"/>
      <c r="AG30" s="927"/>
      <c r="AH30" s="128"/>
      <c r="AI30" s="927" t="s">
        <v>462</v>
      </c>
      <c r="AJ30" s="927"/>
      <c r="AK30" s="927"/>
      <c r="AL30" s="128"/>
      <c r="AM30" s="927" t="s">
        <v>463</v>
      </c>
      <c r="AN30" s="927"/>
      <c r="AO30" s="927"/>
      <c r="AP30" s="128"/>
      <c r="AQ30" s="135" t="s">
        <v>223</v>
      </c>
      <c r="AR30" s="136"/>
      <c r="AS30" s="136"/>
      <c r="AT30" s="137"/>
      <c r="AU30" s="138" t="s">
        <v>129</v>
      </c>
      <c r="AV30" s="138"/>
      <c r="AW30" s="138"/>
      <c r="AX30" s="139"/>
      <c r="AY30" s="34">
        <f>COUNTA($G$32)</f>
        <v>0</v>
      </c>
    </row>
    <row r="31" spans="1:51" ht="18.75" customHeight="1" x14ac:dyDescent="0.2">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5"/>
      <c r="Z31" s="936"/>
      <c r="AA31" s="937"/>
      <c r="AB31" s="941"/>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2">
      <c r="A32" s="694"/>
      <c r="B32" s="692"/>
      <c r="C32" s="692"/>
      <c r="D32" s="692"/>
      <c r="E32" s="692"/>
      <c r="F32" s="693"/>
      <c r="G32" s="193"/>
      <c r="H32" s="945"/>
      <c r="I32" s="945"/>
      <c r="J32" s="945"/>
      <c r="K32" s="945"/>
      <c r="L32" s="945"/>
      <c r="M32" s="945"/>
      <c r="N32" s="945"/>
      <c r="O32" s="946"/>
      <c r="P32" s="146"/>
      <c r="Q32" s="659"/>
      <c r="R32" s="659"/>
      <c r="S32" s="659"/>
      <c r="T32" s="659"/>
      <c r="U32" s="659"/>
      <c r="V32" s="659"/>
      <c r="W32" s="659"/>
      <c r="X32" s="660"/>
      <c r="Y32" s="931" t="s">
        <v>12</v>
      </c>
      <c r="Z32" s="932"/>
      <c r="AA32" s="933"/>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5"/>
      <c r="B33" s="696"/>
      <c r="C33" s="696"/>
      <c r="D33" s="696"/>
      <c r="E33" s="696"/>
      <c r="F33" s="697"/>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62"/>
      <c r="Q34" s="662"/>
      <c r="R34" s="662"/>
      <c r="S34" s="662"/>
      <c r="T34" s="662"/>
      <c r="U34" s="662"/>
      <c r="V34" s="662"/>
      <c r="W34" s="662"/>
      <c r="X34" s="663"/>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7" t="s">
        <v>339</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1" t="s">
        <v>312</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4"/>
      <c r="Z37" s="288"/>
      <c r="AA37" s="289"/>
      <c r="AB37" s="938" t="s">
        <v>11</v>
      </c>
      <c r="AC37" s="939"/>
      <c r="AD37" s="940"/>
      <c r="AE37" s="927" t="s">
        <v>366</v>
      </c>
      <c r="AF37" s="927"/>
      <c r="AG37" s="927"/>
      <c r="AH37" s="128"/>
      <c r="AI37" s="927" t="s">
        <v>462</v>
      </c>
      <c r="AJ37" s="927"/>
      <c r="AK37" s="927"/>
      <c r="AL37" s="128"/>
      <c r="AM37" s="927" t="s">
        <v>463</v>
      </c>
      <c r="AN37" s="927"/>
      <c r="AO37" s="927"/>
      <c r="AP37" s="128"/>
      <c r="AQ37" s="135" t="s">
        <v>223</v>
      </c>
      <c r="AR37" s="136"/>
      <c r="AS37" s="136"/>
      <c r="AT37" s="137"/>
      <c r="AU37" s="138" t="s">
        <v>129</v>
      </c>
      <c r="AV37" s="138"/>
      <c r="AW37" s="138"/>
      <c r="AX37" s="139"/>
      <c r="AY37" s="34">
        <f>COUNTA($G$39)</f>
        <v>0</v>
      </c>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5"/>
      <c r="Z38" s="936"/>
      <c r="AA38" s="937"/>
      <c r="AB38" s="941"/>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2">
      <c r="A39" s="694"/>
      <c r="B39" s="692"/>
      <c r="C39" s="692"/>
      <c r="D39" s="692"/>
      <c r="E39" s="692"/>
      <c r="F39" s="693"/>
      <c r="G39" s="193"/>
      <c r="H39" s="945"/>
      <c r="I39" s="945"/>
      <c r="J39" s="945"/>
      <c r="K39" s="945"/>
      <c r="L39" s="945"/>
      <c r="M39" s="945"/>
      <c r="N39" s="945"/>
      <c r="O39" s="946"/>
      <c r="P39" s="146"/>
      <c r="Q39" s="659"/>
      <c r="R39" s="659"/>
      <c r="S39" s="659"/>
      <c r="T39" s="659"/>
      <c r="U39" s="659"/>
      <c r="V39" s="659"/>
      <c r="W39" s="659"/>
      <c r="X39" s="660"/>
      <c r="Y39" s="931" t="s">
        <v>12</v>
      </c>
      <c r="Z39" s="932"/>
      <c r="AA39" s="933"/>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5"/>
      <c r="B40" s="696"/>
      <c r="C40" s="696"/>
      <c r="D40" s="696"/>
      <c r="E40" s="696"/>
      <c r="F40" s="697"/>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62"/>
      <c r="Q41" s="662"/>
      <c r="R41" s="662"/>
      <c r="S41" s="662"/>
      <c r="T41" s="662"/>
      <c r="U41" s="662"/>
      <c r="V41" s="662"/>
      <c r="W41" s="662"/>
      <c r="X41" s="663"/>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7" t="s">
        <v>339</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1" t="s">
        <v>312</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4"/>
      <c r="Z44" s="288"/>
      <c r="AA44" s="289"/>
      <c r="AB44" s="938" t="s">
        <v>11</v>
      </c>
      <c r="AC44" s="939"/>
      <c r="AD44" s="940"/>
      <c r="AE44" s="927" t="s">
        <v>366</v>
      </c>
      <c r="AF44" s="927"/>
      <c r="AG44" s="927"/>
      <c r="AH44" s="128"/>
      <c r="AI44" s="927" t="s">
        <v>462</v>
      </c>
      <c r="AJ44" s="927"/>
      <c r="AK44" s="927"/>
      <c r="AL44" s="128"/>
      <c r="AM44" s="927" t="s">
        <v>463</v>
      </c>
      <c r="AN44" s="927"/>
      <c r="AO44" s="927"/>
      <c r="AP44" s="128"/>
      <c r="AQ44" s="135" t="s">
        <v>223</v>
      </c>
      <c r="AR44" s="136"/>
      <c r="AS44" s="136"/>
      <c r="AT44" s="137"/>
      <c r="AU44" s="138" t="s">
        <v>129</v>
      </c>
      <c r="AV44" s="138"/>
      <c r="AW44" s="138"/>
      <c r="AX44" s="139"/>
      <c r="AY44" s="34">
        <f>COUNTA($G$46)</f>
        <v>0</v>
      </c>
    </row>
    <row r="45" spans="1:51" ht="18.75" customHeight="1" x14ac:dyDescent="0.2">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5"/>
      <c r="Z45" s="936"/>
      <c r="AA45" s="937"/>
      <c r="AB45" s="941"/>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2">
      <c r="A46" s="694"/>
      <c r="B46" s="692"/>
      <c r="C46" s="692"/>
      <c r="D46" s="692"/>
      <c r="E46" s="692"/>
      <c r="F46" s="693"/>
      <c r="G46" s="193"/>
      <c r="H46" s="945"/>
      <c r="I46" s="945"/>
      <c r="J46" s="945"/>
      <c r="K46" s="945"/>
      <c r="L46" s="945"/>
      <c r="M46" s="945"/>
      <c r="N46" s="945"/>
      <c r="O46" s="946"/>
      <c r="P46" s="146"/>
      <c r="Q46" s="659"/>
      <c r="R46" s="659"/>
      <c r="S46" s="659"/>
      <c r="T46" s="659"/>
      <c r="U46" s="659"/>
      <c r="V46" s="659"/>
      <c r="W46" s="659"/>
      <c r="X46" s="660"/>
      <c r="Y46" s="931" t="s">
        <v>12</v>
      </c>
      <c r="Z46" s="932"/>
      <c r="AA46" s="933"/>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5"/>
      <c r="B47" s="696"/>
      <c r="C47" s="696"/>
      <c r="D47" s="696"/>
      <c r="E47" s="696"/>
      <c r="F47" s="697"/>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62"/>
      <c r="Q48" s="662"/>
      <c r="R48" s="662"/>
      <c r="S48" s="662"/>
      <c r="T48" s="662"/>
      <c r="U48" s="662"/>
      <c r="V48" s="662"/>
      <c r="W48" s="662"/>
      <c r="X48" s="663"/>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7" t="s">
        <v>339</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1" t="s">
        <v>312</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4"/>
      <c r="Z51" s="288"/>
      <c r="AA51" s="289"/>
      <c r="AB51" s="128" t="s">
        <v>11</v>
      </c>
      <c r="AC51" s="939"/>
      <c r="AD51" s="940"/>
      <c r="AE51" s="927" t="s">
        <v>366</v>
      </c>
      <c r="AF51" s="927"/>
      <c r="AG51" s="927"/>
      <c r="AH51" s="128"/>
      <c r="AI51" s="927" t="s">
        <v>462</v>
      </c>
      <c r="AJ51" s="927"/>
      <c r="AK51" s="927"/>
      <c r="AL51" s="128"/>
      <c r="AM51" s="927" t="s">
        <v>463</v>
      </c>
      <c r="AN51" s="927"/>
      <c r="AO51" s="927"/>
      <c r="AP51" s="128"/>
      <c r="AQ51" s="135" t="s">
        <v>223</v>
      </c>
      <c r="AR51" s="136"/>
      <c r="AS51" s="136"/>
      <c r="AT51" s="137"/>
      <c r="AU51" s="138" t="s">
        <v>129</v>
      </c>
      <c r="AV51" s="138"/>
      <c r="AW51" s="138"/>
      <c r="AX51" s="139"/>
      <c r="AY51" s="34">
        <f>COUNTA($G$53)</f>
        <v>0</v>
      </c>
    </row>
    <row r="52" spans="1:51" ht="18.75" customHeight="1" x14ac:dyDescent="0.2">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5"/>
      <c r="Z52" s="936"/>
      <c r="AA52" s="937"/>
      <c r="AB52" s="941"/>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2">
      <c r="A53" s="694"/>
      <c r="B53" s="692"/>
      <c r="C53" s="692"/>
      <c r="D53" s="692"/>
      <c r="E53" s="692"/>
      <c r="F53" s="693"/>
      <c r="G53" s="193"/>
      <c r="H53" s="945"/>
      <c r="I53" s="945"/>
      <c r="J53" s="945"/>
      <c r="K53" s="945"/>
      <c r="L53" s="945"/>
      <c r="M53" s="945"/>
      <c r="N53" s="945"/>
      <c r="O53" s="946"/>
      <c r="P53" s="146"/>
      <c r="Q53" s="659"/>
      <c r="R53" s="659"/>
      <c r="S53" s="659"/>
      <c r="T53" s="659"/>
      <c r="U53" s="659"/>
      <c r="V53" s="659"/>
      <c r="W53" s="659"/>
      <c r="X53" s="660"/>
      <c r="Y53" s="931" t="s">
        <v>12</v>
      </c>
      <c r="Z53" s="932"/>
      <c r="AA53" s="933"/>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5"/>
      <c r="B54" s="696"/>
      <c r="C54" s="696"/>
      <c r="D54" s="696"/>
      <c r="E54" s="696"/>
      <c r="F54" s="697"/>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62"/>
      <c r="Q55" s="662"/>
      <c r="R55" s="662"/>
      <c r="S55" s="662"/>
      <c r="T55" s="662"/>
      <c r="U55" s="662"/>
      <c r="V55" s="662"/>
      <c r="W55" s="662"/>
      <c r="X55" s="663"/>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7" t="s">
        <v>339</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1" t="s">
        <v>312</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4"/>
      <c r="Z58" s="288"/>
      <c r="AA58" s="289"/>
      <c r="AB58" s="938" t="s">
        <v>11</v>
      </c>
      <c r="AC58" s="939"/>
      <c r="AD58" s="940"/>
      <c r="AE58" s="927" t="s">
        <v>366</v>
      </c>
      <c r="AF58" s="927"/>
      <c r="AG58" s="927"/>
      <c r="AH58" s="128"/>
      <c r="AI58" s="927" t="s">
        <v>462</v>
      </c>
      <c r="AJ58" s="927"/>
      <c r="AK58" s="927"/>
      <c r="AL58" s="128"/>
      <c r="AM58" s="927" t="s">
        <v>463</v>
      </c>
      <c r="AN58" s="927"/>
      <c r="AO58" s="927"/>
      <c r="AP58" s="128"/>
      <c r="AQ58" s="135" t="s">
        <v>223</v>
      </c>
      <c r="AR58" s="136"/>
      <c r="AS58" s="136"/>
      <c r="AT58" s="137"/>
      <c r="AU58" s="138" t="s">
        <v>129</v>
      </c>
      <c r="AV58" s="138"/>
      <c r="AW58" s="138"/>
      <c r="AX58" s="139"/>
      <c r="AY58" s="34">
        <f>COUNTA($G$60)</f>
        <v>0</v>
      </c>
    </row>
    <row r="59" spans="1:51" ht="18.75" customHeight="1" x14ac:dyDescent="0.2">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5"/>
      <c r="Z59" s="936"/>
      <c r="AA59" s="937"/>
      <c r="AB59" s="941"/>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2">
      <c r="A60" s="694"/>
      <c r="B60" s="692"/>
      <c r="C60" s="692"/>
      <c r="D60" s="692"/>
      <c r="E60" s="692"/>
      <c r="F60" s="693"/>
      <c r="G60" s="193"/>
      <c r="H60" s="945"/>
      <c r="I60" s="945"/>
      <c r="J60" s="945"/>
      <c r="K60" s="945"/>
      <c r="L60" s="945"/>
      <c r="M60" s="945"/>
      <c r="N60" s="945"/>
      <c r="O60" s="946"/>
      <c r="P60" s="146"/>
      <c r="Q60" s="659"/>
      <c r="R60" s="659"/>
      <c r="S60" s="659"/>
      <c r="T60" s="659"/>
      <c r="U60" s="659"/>
      <c r="V60" s="659"/>
      <c r="W60" s="659"/>
      <c r="X60" s="660"/>
      <c r="Y60" s="931" t="s">
        <v>12</v>
      </c>
      <c r="Z60" s="932"/>
      <c r="AA60" s="933"/>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5"/>
      <c r="B61" s="696"/>
      <c r="C61" s="696"/>
      <c r="D61" s="696"/>
      <c r="E61" s="696"/>
      <c r="F61" s="697"/>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62"/>
      <c r="Q62" s="662"/>
      <c r="R62" s="662"/>
      <c r="S62" s="662"/>
      <c r="T62" s="662"/>
      <c r="U62" s="662"/>
      <c r="V62" s="662"/>
      <c r="W62" s="662"/>
      <c r="X62" s="663"/>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7" t="s">
        <v>339</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1" t="s">
        <v>312</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4"/>
      <c r="Z65" s="288"/>
      <c r="AA65" s="289"/>
      <c r="AB65" s="938" t="s">
        <v>11</v>
      </c>
      <c r="AC65" s="939"/>
      <c r="AD65" s="940"/>
      <c r="AE65" s="927" t="s">
        <v>366</v>
      </c>
      <c r="AF65" s="927"/>
      <c r="AG65" s="927"/>
      <c r="AH65" s="128"/>
      <c r="AI65" s="927" t="s">
        <v>462</v>
      </c>
      <c r="AJ65" s="927"/>
      <c r="AK65" s="927"/>
      <c r="AL65" s="128"/>
      <c r="AM65" s="927" t="s">
        <v>463</v>
      </c>
      <c r="AN65" s="927"/>
      <c r="AO65" s="927"/>
      <c r="AP65" s="128"/>
      <c r="AQ65" s="135" t="s">
        <v>223</v>
      </c>
      <c r="AR65" s="136"/>
      <c r="AS65" s="136"/>
      <c r="AT65" s="137"/>
      <c r="AU65" s="138" t="s">
        <v>129</v>
      </c>
      <c r="AV65" s="138"/>
      <c r="AW65" s="138"/>
      <c r="AX65" s="139"/>
      <c r="AY65" s="34">
        <f>COUNTA($G$67)</f>
        <v>0</v>
      </c>
    </row>
    <row r="66" spans="1:51" ht="18.75" customHeight="1" x14ac:dyDescent="0.2">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5"/>
      <c r="Z66" s="936"/>
      <c r="AA66" s="937"/>
      <c r="AB66" s="941"/>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2">
      <c r="A67" s="694"/>
      <c r="B67" s="692"/>
      <c r="C67" s="692"/>
      <c r="D67" s="692"/>
      <c r="E67" s="692"/>
      <c r="F67" s="693"/>
      <c r="G67" s="193"/>
      <c r="H67" s="945"/>
      <c r="I67" s="945"/>
      <c r="J67" s="945"/>
      <c r="K67" s="945"/>
      <c r="L67" s="945"/>
      <c r="M67" s="945"/>
      <c r="N67" s="945"/>
      <c r="O67" s="946"/>
      <c r="P67" s="146"/>
      <c r="Q67" s="659"/>
      <c r="R67" s="659"/>
      <c r="S67" s="659"/>
      <c r="T67" s="659"/>
      <c r="U67" s="659"/>
      <c r="V67" s="659"/>
      <c r="W67" s="659"/>
      <c r="X67" s="660"/>
      <c r="Y67" s="931" t="s">
        <v>12</v>
      </c>
      <c r="Z67" s="932"/>
      <c r="AA67" s="933"/>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5"/>
      <c r="B68" s="696"/>
      <c r="C68" s="696"/>
      <c r="D68" s="696"/>
      <c r="E68" s="696"/>
      <c r="F68" s="697"/>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62"/>
      <c r="Q69" s="662"/>
      <c r="R69" s="662"/>
      <c r="S69" s="662"/>
      <c r="T69" s="662"/>
      <c r="U69" s="662"/>
      <c r="V69" s="662"/>
      <c r="W69" s="662"/>
      <c r="X69" s="663"/>
      <c r="Y69" s="190" t="s">
        <v>13</v>
      </c>
      <c r="Z69" s="928"/>
      <c r="AA69" s="929"/>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7" t="s">
        <v>339</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H205" sqref="H205:O207"/>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314" t="s">
        <v>325</v>
      </c>
      <c r="H2" s="315"/>
      <c r="I2" s="315"/>
      <c r="J2" s="315"/>
      <c r="K2" s="315"/>
      <c r="L2" s="315"/>
      <c r="M2" s="315"/>
      <c r="N2" s="315"/>
      <c r="O2" s="315"/>
      <c r="P2" s="315"/>
      <c r="Q2" s="315"/>
      <c r="R2" s="315"/>
      <c r="S2" s="315"/>
      <c r="T2" s="315"/>
      <c r="U2" s="315"/>
      <c r="V2" s="315"/>
      <c r="W2" s="315"/>
      <c r="X2" s="315"/>
      <c r="Y2" s="315"/>
      <c r="Z2" s="315"/>
      <c r="AA2" s="315"/>
      <c r="AB2" s="316"/>
      <c r="AC2" s="314" t="s">
        <v>327</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
      <c r="A3" s="969"/>
      <c r="B3" s="970"/>
      <c r="C3" s="970"/>
      <c r="D3" s="970"/>
      <c r="E3" s="970"/>
      <c r="F3" s="971"/>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2">
      <c r="A4" s="969"/>
      <c r="B4" s="970"/>
      <c r="C4" s="970"/>
      <c r="D4" s="970"/>
      <c r="E4" s="970"/>
      <c r="F4" s="971"/>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2">
      <c r="A5" s="969"/>
      <c r="B5" s="970"/>
      <c r="C5" s="970"/>
      <c r="D5" s="970"/>
      <c r="E5" s="970"/>
      <c r="F5" s="971"/>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2">
      <c r="A6" s="969"/>
      <c r="B6" s="970"/>
      <c r="C6" s="970"/>
      <c r="D6" s="970"/>
      <c r="E6" s="970"/>
      <c r="F6" s="971"/>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2">
      <c r="A7" s="969"/>
      <c r="B7" s="970"/>
      <c r="C7" s="970"/>
      <c r="D7" s="970"/>
      <c r="E7" s="970"/>
      <c r="F7" s="971"/>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2">
      <c r="A8" s="969"/>
      <c r="B8" s="970"/>
      <c r="C8" s="970"/>
      <c r="D8" s="970"/>
      <c r="E8" s="970"/>
      <c r="F8" s="971"/>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2">
      <c r="A9" s="969"/>
      <c r="B9" s="970"/>
      <c r="C9" s="970"/>
      <c r="D9" s="970"/>
      <c r="E9" s="970"/>
      <c r="F9" s="971"/>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2">
      <c r="A10" s="969"/>
      <c r="B10" s="970"/>
      <c r="C10" s="970"/>
      <c r="D10" s="970"/>
      <c r="E10" s="970"/>
      <c r="F10" s="971"/>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2">
      <c r="A11" s="969"/>
      <c r="B11" s="970"/>
      <c r="C11" s="970"/>
      <c r="D11" s="970"/>
      <c r="E11" s="970"/>
      <c r="F11" s="971"/>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2">
      <c r="A12" s="969"/>
      <c r="B12" s="970"/>
      <c r="C12" s="970"/>
      <c r="D12" s="970"/>
      <c r="E12" s="970"/>
      <c r="F12" s="971"/>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2">
      <c r="A13" s="969"/>
      <c r="B13" s="970"/>
      <c r="C13" s="970"/>
      <c r="D13" s="970"/>
      <c r="E13" s="970"/>
      <c r="F13" s="971"/>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5">
      <c r="A14" s="969"/>
      <c r="B14" s="970"/>
      <c r="C14" s="970"/>
      <c r="D14" s="970"/>
      <c r="E14" s="970"/>
      <c r="F14" s="971"/>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2">
      <c r="A15" s="969"/>
      <c r="B15" s="970"/>
      <c r="C15" s="970"/>
      <c r="D15" s="970"/>
      <c r="E15" s="970"/>
      <c r="F15" s="971"/>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2">
      <c r="A16" s="969"/>
      <c r="B16" s="970"/>
      <c r="C16" s="970"/>
      <c r="D16" s="970"/>
      <c r="E16" s="970"/>
      <c r="F16" s="971"/>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2">
      <c r="A17" s="969"/>
      <c r="B17" s="970"/>
      <c r="C17" s="970"/>
      <c r="D17" s="970"/>
      <c r="E17" s="970"/>
      <c r="F17" s="971"/>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2">
      <c r="A18" s="969"/>
      <c r="B18" s="970"/>
      <c r="C18" s="970"/>
      <c r="D18" s="970"/>
      <c r="E18" s="970"/>
      <c r="F18" s="971"/>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2">
      <c r="A19" s="969"/>
      <c r="B19" s="970"/>
      <c r="C19" s="970"/>
      <c r="D19" s="970"/>
      <c r="E19" s="970"/>
      <c r="F19" s="971"/>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2">
      <c r="A20" s="969"/>
      <c r="B20" s="970"/>
      <c r="C20" s="970"/>
      <c r="D20" s="970"/>
      <c r="E20" s="970"/>
      <c r="F20" s="971"/>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2">
      <c r="A21" s="969"/>
      <c r="B21" s="970"/>
      <c r="C21" s="970"/>
      <c r="D21" s="970"/>
      <c r="E21" s="970"/>
      <c r="F21" s="971"/>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2">
      <c r="A22" s="969"/>
      <c r="B22" s="970"/>
      <c r="C22" s="970"/>
      <c r="D22" s="970"/>
      <c r="E22" s="970"/>
      <c r="F22" s="971"/>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2">
      <c r="A23" s="969"/>
      <c r="B23" s="970"/>
      <c r="C23" s="970"/>
      <c r="D23" s="970"/>
      <c r="E23" s="970"/>
      <c r="F23" s="971"/>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2">
      <c r="A24" s="969"/>
      <c r="B24" s="970"/>
      <c r="C24" s="970"/>
      <c r="D24" s="970"/>
      <c r="E24" s="970"/>
      <c r="F24" s="971"/>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2">
      <c r="A25" s="969"/>
      <c r="B25" s="970"/>
      <c r="C25" s="970"/>
      <c r="D25" s="970"/>
      <c r="E25" s="970"/>
      <c r="F25" s="971"/>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2">
      <c r="A26" s="969"/>
      <c r="B26" s="970"/>
      <c r="C26" s="970"/>
      <c r="D26" s="970"/>
      <c r="E26" s="970"/>
      <c r="F26" s="971"/>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5">
      <c r="A27" s="969"/>
      <c r="B27" s="970"/>
      <c r="C27" s="970"/>
      <c r="D27" s="970"/>
      <c r="E27" s="970"/>
      <c r="F27" s="971"/>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2">
      <c r="A28" s="969"/>
      <c r="B28" s="970"/>
      <c r="C28" s="970"/>
      <c r="D28" s="970"/>
      <c r="E28" s="970"/>
      <c r="F28" s="971"/>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2">
      <c r="A29" s="969"/>
      <c r="B29" s="970"/>
      <c r="C29" s="970"/>
      <c r="D29" s="970"/>
      <c r="E29" s="970"/>
      <c r="F29" s="971"/>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2">
      <c r="A30" s="969"/>
      <c r="B30" s="970"/>
      <c r="C30" s="970"/>
      <c r="D30" s="970"/>
      <c r="E30" s="970"/>
      <c r="F30" s="971"/>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2">
      <c r="A31" s="969"/>
      <c r="B31" s="970"/>
      <c r="C31" s="970"/>
      <c r="D31" s="970"/>
      <c r="E31" s="970"/>
      <c r="F31" s="971"/>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2">
      <c r="A32" s="969"/>
      <c r="B32" s="970"/>
      <c r="C32" s="970"/>
      <c r="D32" s="970"/>
      <c r="E32" s="970"/>
      <c r="F32" s="971"/>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2">
      <c r="A33" s="969"/>
      <c r="B33" s="970"/>
      <c r="C33" s="970"/>
      <c r="D33" s="970"/>
      <c r="E33" s="970"/>
      <c r="F33" s="971"/>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2">
      <c r="A34" s="969"/>
      <c r="B34" s="970"/>
      <c r="C34" s="970"/>
      <c r="D34" s="970"/>
      <c r="E34" s="970"/>
      <c r="F34" s="971"/>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2">
      <c r="A35" s="969"/>
      <c r="B35" s="970"/>
      <c r="C35" s="970"/>
      <c r="D35" s="970"/>
      <c r="E35" s="970"/>
      <c r="F35" s="971"/>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2">
      <c r="A36" s="969"/>
      <c r="B36" s="970"/>
      <c r="C36" s="970"/>
      <c r="D36" s="970"/>
      <c r="E36" s="970"/>
      <c r="F36" s="971"/>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2">
      <c r="A37" s="969"/>
      <c r="B37" s="970"/>
      <c r="C37" s="970"/>
      <c r="D37" s="970"/>
      <c r="E37" s="970"/>
      <c r="F37" s="971"/>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2">
      <c r="A38" s="969"/>
      <c r="B38" s="970"/>
      <c r="C38" s="970"/>
      <c r="D38" s="970"/>
      <c r="E38" s="970"/>
      <c r="F38" s="971"/>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2">
      <c r="A39" s="969"/>
      <c r="B39" s="970"/>
      <c r="C39" s="970"/>
      <c r="D39" s="970"/>
      <c r="E39" s="970"/>
      <c r="F39" s="971"/>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5">
      <c r="A40" s="969"/>
      <c r="B40" s="970"/>
      <c r="C40" s="970"/>
      <c r="D40" s="970"/>
      <c r="E40" s="970"/>
      <c r="F40" s="971"/>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2">
      <c r="A41" s="969"/>
      <c r="B41" s="970"/>
      <c r="C41" s="970"/>
      <c r="D41" s="970"/>
      <c r="E41" s="970"/>
      <c r="F41" s="971"/>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2">
      <c r="A42" s="969"/>
      <c r="B42" s="970"/>
      <c r="C42" s="970"/>
      <c r="D42" s="970"/>
      <c r="E42" s="970"/>
      <c r="F42" s="971"/>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2">
      <c r="A43" s="969"/>
      <c r="B43" s="970"/>
      <c r="C43" s="970"/>
      <c r="D43" s="970"/>
      <c r="E43" s="970"/>
      <c r="F43" s="971"/>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2">
      <c r="A44" s="969"/>
      <c r="B44" s="970"/>
      <c r="C44" s="970"/>
      <c r="D44" s="970"/>
      <c r="E44" s="970"/>
      <c r="F44" s="971"/>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2">
      <c r="A45" s="969"/>
      <c r="B45" s="970"/>
      <c r="C45" s="970"/>
      <c r="D45" s="970"/>
      <c r="E45" s="970"/>
      <c r="F45" s="971"/>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2">
      <c r="A46" s="969"/>
      <c r="B46" s="970"/>
      <c r="C46" s="970"/>
      <c r="D46" s="970"/>
      <c r="E46" s="970"/>
      <c r="F46" s="971"/>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2">
      <c r="A47" s="969"/>
      <c r="B47" s="970"/>
      <c r="C47" s="970"/>
      <c r="D47" s="970"/>
      <c r="E47" s="970"/>
      <c r="F47" s="971"/>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2">
      <c r="A48" s="969"/>
      <c r="B48" s="970"/>
      <c r="C48" s="970"/>
      <c r="D48" s="970"/>
      <c r="E48" s="970"/>
      <c r="F48" s="971"/>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2">
      <c r="A49" s="969"/>
      <c r="B49" s="970"/>
      <c r="C49" s="970"/>
      <c r="D49" s="970"/>
      <c r="E49" s="970"/>
      <c r="F49" s="971"/>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2">
      <c r="A50" s="969"/>
      <c r="B50" s="970"/>
      <c r="C50" s="970"/>
      <c r="D50" s="970"/>
      <c r="E50" s="970"/>
      <c r="F50" s="971"/>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2">
      <c r="A51" s="969"/>
      <c r="B51" s="970"/>
      <c r="C51" s="970"/>
      <c r="D51" s="970"/>
      <c r="E51" s="970"/>
      <c r="F51" s="971"/>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2">
      <c r="A52" s="969"/>
      <c r="B52" s="970"/>
      <c r="C52" s="970"/>
      <c r="D52" s="970"/>
      <c r="E52" s="970"/>
      <c r="F52" s="971"/>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5"/>
    <row r="55" spans="1:51" ht="30" customHeight="1" x14ac:dyDescent="0.2">
      <c r="A55" s="966" t="s">
        <v>26</v>
      </c>
      <c r="B55" s="967"/>
      <c r="C55" s="967"/>
      <c r="D55" s="967"/>
      <c r="E55" s="967"/>
      <c r="F55" s="968"/>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2">
      <c r="A56" s="969"/>
      <c r="B56" s="970"/>
      <c r="C56" s="970"/>
      <c r="D56" s="970"/>
      <c r="E56" s="970"/>
      <c r="F56" s="971"/>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2">
      <c r="A57" s="969"/>
      <c r="B57" s="970"/>
      <c r="C57" s="970"/>
      <c r="D57" s="970"/>
      <c r="E57" s="970"/>
      <c r="F57" s="971"/>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2">
      <c r="A58" s="969"/>
      <c r="B58" s="970"/>
      <c r="C58" s="970"/>
      <c r="D58" s="970"/>
      <c r="E58" s="970"/>
      <c r="F58" s="971"/>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2">
      <c r="A59" s="969"/>
      <c r="B59" s="970"/>
      <c r="C59" s="970"/>
      <c r="D59" s="970"/>
      <c r="E59" s="970"/>
      <c r="F59" s="971"/>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2">
      <c r="A60" s="969"/>
      <c r="B60" s="970"/>
      <c r="C60" s="970"/>
      <c r="D60" s="970"/>
      <c r="E60" s="970"/>
      <c r="F60" s="971"/>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2">
      <c r="A61" s="969"/>
      <c r="B61" s="970"/>
      <c r="C61" s="970"/>
      <c r="D61" s="970"/>
      <c r="E61" s="970"/>
      <c r="F61" s="971"/>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2">
      <c r="A62" s="969"/>
      <c r="B62" s="970"/>
      <c r="C62" s="970"/>
      <c r="D62" s="970"/>
      <c r="E62" s="970"/>
      <c r="F62" s="971"/>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2">
      <c r="A63" s="969"/>
      <c r="B63" s="970"/>
      <c r="C63" s="970"/>
      <c r="D63" s="970"/>
      <c r="E63" s="970"/>
      <c r="F63" s="971"/>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2">
      <c r="A64" s="969"/>
      <c r="B64" s="970"/>
      <c r="C64" s="970"/>
      <c r="D64" s="970"/>
      <c r="E64" s="970"/>
      <c r="F64" s="971"/>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2">
      <c r="A65" s="969"/>
      <c r="B65" s="970"/>
      <c r="C65" s="970"/>
      <c r="D65" s="970"/>
      <c r="E65" s="970"/>
      <c r="F65" s="971"/>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2">
      <c r="A66" s="969"/>
      <c r="B66" s="970"/>
      <c r="C66" s="970"/>
      <c r="D66" s="970"/>
      <c r="E66" s="970"/>
      <c r="F66" s="971"/>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5">
      <c r="A67" s="969"/>
      <c r="B67" s="970"/>
      <c r="C67" s="970"/>
      <c r="D67" s="970"/>
      <c r="E67" s="970"/>
      <c r="F67" s="971"/>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2">
      <c r="A68" s="969"/>
      <c r="B68" s="970"/>
      <c r="C68" s="970"/>
      <c r="D68" s="970"/>
      <c r="E68" s="970"/>
      <c r="F68" s="971"/>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2">
      <c r="A69" s="969"/>
      <c r="B69" s="970"/>
      <c r="C69" s="970"/>
      <c r="D69" s="970"/>
      <c r="E69" s="970"/>
      <c r="F69" s="971"/>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2">
      <c r="A70" s="969"/>
      <c r="B70" s="970"/>
      <c r="C70" s="970"/>
      <c r="D70" s="970"/>
      <c r="E70" s="970"/>
      <c r="F70" s="971"/>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2">
      <c r="A71" s="969"/>
      <c r="B71" s="970"/>
      <c r="C71" s="970"/>
      <c r="D71" s="970"/>
      <c r="E71" s="970"/>
      <c r="F71" s="971"/>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2">
      <c r="A72" s="969"/>
      <c r="B72" s="970"/>
      <c r="C72" s="970"/>
      <c r="D72" s="970"/>
      <c r="E72" s="970"/>
      <c r="F72" s="971"/>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2">
      <c r="A73" s="969"/>
      <c r="B73" s="970"/>
      <c r="C73" s="970"/>
      <c r="D73" s="970"/>
      <c r="E73" s="970"/>
      <c r="F73" s="971"/>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2">
      <c r="A74" s="969"/>
      <c r="B74" s="970"/>
      <c r="C74" s="970"/>
      <c r="D74" s="970"/>
      <c r="E74" s="970"/>
      <c r="F74" s="971"/>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2">
      <c r="A75" s="969"/>
      <c r="B75" s="970"/>
      <c r="C75" s="970"/>
      <c r="D75" s="970"/>
      <c r="E75" s="970"/>
      <c r="F75" s="971"/>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2">
      <c r="A76" s="969"/>
      <c r="B76" s="970"/>
      <c r="C76" s="970"/>
      <c r="D76" s="970"/>
      <c r="E76" s="970"/>
      <c r="F76" s="971"/>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2">
      <c r="A77" s="969"/>
      <c r="B77" s="970"/>
      <c r="C77" s="970"/>
      <c r="D77" s="970"/>
      <c r="E77" s="970"/>
      <c r="F77" s="971"/>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2">
      <c r="A78" s="969"/>
      <c r="B78" s="970"/>
      <c r="C78" s="970"/>
      <c r="D78" s="970"/>
      <c r="E78" s="970"/>
      <c r="F78" s="971"/>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2">
      <c r="A79" s="969"/>
      <c r="B79" s="970"/>
      <c r="C79" s="970"/>
      <c r="D79" s="970"/>
      <c r="E79" s="970"/>
      <c r="F79" s="971"/>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5">
      <c r="A80" s="969"/>
      <c r="B80" s="970"/>
      <c r="C80" s="970"/>
      <c r="D80" s="970"/>
      <c r="E80" s="970"/>
      <c r="F80" s="971"/>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2">
      <c r="A81" s="969"/>
      <c r="B81" s="970"/>
      <c r="C81" s="970"/>
      <c r="D81" s="970"/>
      <c r="E81" s="970"/>
      <c r="F81" s="971"/>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2">
      <c r="A82" s="969"/>
      <c r="B82" s="970"/>
      <c r="C82" s="970"/>
      <c r="D82" s="970"/>
      <c r="E82" s="970"/>
      <c r="F82" s="971"/>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2">
      <c r="A83" s="969"/>
      <c r="B83" s="970"/>
      <c r="C83" s="970"/>
      <c r="D83" s="970"/>
      <c r="E83" s="970"/>
      <c r="F83" s="971"/>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2">
      <c r="A84" s="969"/>
      <c r="B84" s="970"/>
      <c r="C84" s="970"/>
      <c r="D84" s="970"/>
      <c r="E84" s="970"/>
      <c r="F84" s="971"/>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2">
      <c r="A85" s="969"/>
      <c r="B85" s="970"/>
      <c r="C85" s="970"/>
      <c r="D85" s="970"/>
      <c r="E85" s="970"/>
      <c r="F85" s="971"/>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2">
      <c r="A86" s="969"/>
      <c r="B86" s="970"/>
      <c r="C86" s="970"/>
      <c r="D86" s="970"/>
      <c r="E86" s="970"/>
      <c r="F86" s="971"/>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2">
      <c r="A87" s="969"/>
      <c r="B87" s="970"/>
      <c r="C87" s="970"/>
      <c r="D87" s="970"/>
      <c r="E87" s="970"/>
      <c r="F87" s="971"/>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2">
      <c r="A88" s="969"/>
      <c r="B88" s="970"/>
      <c r="C88" s="970"/>
      <c r="D88" s="970"/>
      <c r="E88" s="970"/>
      <c r="F88" s="971"/>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2">
      <c r="A89" s="969"/>
      <c r="B89" s="970"/>
      <c r="C89" s="970"/>
      <c r="D89" s="970"/>
      <c r="E89" s="970"/>
      <c r="F89" s="971"/>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2">
      <c r="A90" s="969"/>
      <c r="B90" s="970"/>
      <c r="C90" s="970"/>
      <c r="D90" s="970"/>
      <c r="E90" s="970"/>
      <c r="F90" s="971"/>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2">
      <c r="A91" s="969"/>
      <c r="B91" s="970"/>
      <c r="C91" s="970"/>
      <c r="D91" s="970"/>
      <c r="E91" s="970"/>
      <c r="F91" s="971"/>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2">
      <c r="A92" s="969"/>
      <c r="B92" s="970"/>
      <c r="C92" s="970"/>
      <c r="D92" s="970"/>
      <c r="E92" s="970"/>
      <c r="F92" s="971"/>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5">
      <c r="A93" s="969"/>
      <c r="B93" s="970"/>
      <c r="C93" s="970"/>
      <c r="D93" s="970"/>
      <c r="E93" s="970"/>
      <c r="F93" s="971"/>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2">
      <c r="A94" s="969"/>
      <c r="B94" s="970"/>
      <c r="C94" s="970"/>
      <c r="D94" s="970"/>
      <c r="E94" s="970"/>
      <c r="F94" s="971"/>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2">
      <c r="A95" s="969"/>
      <c r="B95" s="970"/>
      <c r="C95" s="970"/>
      <c r="D95" s="970"/>
      <c r="E95" s="970"/>
      <c r="F95" s="971"/>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2">
      <c r="A96" s="969"/>
      <c r="B96" s="970"/>
      <c r="C96" s="970"/>
      <c r="D96" s="970"/>
      <c r="E96" s="970"/>
      <c r="F96" s="971"/>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2">
      <c r="A97" s="969"/>
      <c r="B97" s="970"/>
      <c r="C97" s="970"/>
      <c r="D97" s="970"/>
      <c r="E97" s="970"/>
      <c r="F97" s="971"/>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2">
      <c r="A98" s="969"/>
      <c r="B98" s="970"/>
      <c r="C98" s="970"/>
      <c r="D98" s="970"/>
      <c r="E98" s="970"/>
      <c r="F98" s="971"/>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2">
      <c r="A99" s="969"/>
      <c r="B99" s="970"/>
      <c r="C99" s="970"/>
      <c r="D99" s="970"/>
      <c r="E99" s="970"/>
      <c r="F99" s="971"/>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2">
      <c r="A100" s="969"/>
      <c r="B100" s="970"/>
      <c r="C100" s="970"/>
      <c r="D100" s="970"/>
      <c r="E100" s="970"/>
      <c r="F100" s="971"/>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2">
      <c r="A101" s="969"/>
      <c r="B101" s="970"/>
      <c r="C101" s="970"/>
      <c r="D101" s="970"/>
      <c r="E101" s="970"/>
      <c r="F101" s="971"/>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2">
      <c r="A102" s="969"/>
      <c r="B102" s="970"/>
      <c r="C102" s="970"/>
      <c r="D102" s="970"/>
      <c r="E102" s="970"/>
      <c r="F102" s="971"/>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2">
      <c r="A103" s="969"/>
      <c r="B103" s="970"/>
      <c r="C103" s="970"/>
      <c r="D103" s="970"/>
      <c r="E103" s="970"/>
      <c r="F103" s="971"/>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2">
      <c r="A104" s="969"/>
      <c r="B104" s="970"/>
      <c r="C104" s="970"/>
      <c r="D104" s="970"/>
      <c r="E104" s="970"/>
      <c r="F104" s="971"/>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2">
      <c r="A105" s="969"/>
      <c r="B105" s="970"/>
      <c r="C105" s="970"/>
      <c r="D105" s="970"/>
      <c r="E105" s="970"/>
      <c r="F105" s="971"/>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5"/>
    <row r="108" spans="1:51" ht="30" customHeight="1" x14ac:dyDescent="0.2">
      <c r="A108" s="966" t="s">
        <v>26</v>
      </c>
      <c r="B108" s="967"/>
      <c r="C108" s="967"/>
      <c r="D108" s="967"/>
      <c r="E108" s="967"/>
      <c r="F108" s="968"/>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2">
      <c r="A109" s="969"/>
      <c r="B109" s="970"/>
      <c r="C109" s="970"/>
      <c r="D109" s="970"/>
      <c r="E109" s="970"/>
      <c r="F109" s="971"/>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2">
      <c r="A110" s="969"/>
      <c r="B110" s="970"/>
      <c r="C110" s="970"/>
      <c r="D110" s="970"/>
      <c r="E110" s="970"/>
      <c r="F110" s="971"/>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2">
      <c r="A111" s="969"/>
      <c r="B111" s="970"/>
      <c r="C111" s="970"/>
      <c r="D111" s="970"/>
      <c r="E111" s="970"/>
      <c r="F111" s="971"/>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2">
      <c r="A112" s="969"/>
      <c r="B112" s="970"/>
      <c r="C112" s="970"/>
      <c r="D112" s="970"/>
      <c r="E112" s="970"/>
      <c r="F112" s="971"/>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2">
      <c r="A113" s="969"/>
      <c r="B113" s="970"/>
      <c r="C113" s="970"/>
      <c r="D113" s="970"/>
      <c r="E113" s="970"/>
      <c r="F113" s="971"/>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2">
      <c r="A114" s="969"/>
      <c r="B114" s="970"/>
      <c r="C114" s="970"/>
      <c r="D114" s="970"/>
      <c r="E114" s="970"/>
      <c r="F114" s="971"/>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2">
      <c r="A115" s="969"/>
      <c r="B115" s="970"/>
      <c r="C115" s="970"/>
      <c r="D115" s="970"/>
      <c r="E115" s="970"/>
      <c r="F115" s="971"/>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2">
      <c r="A116" s="969"/>
      <c r="B116" s="970"/>
      <c r="C116" s="970"/>
      <c r="D116" s="970"/>
      <c r="E116" s="970"/>
      <c r="F116" s="971"/>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2">
      <c r="A117" s="969"/>
      <c r="B117" s="970"/>
      <c r="C117" s="970"/>
      <c r="D117" s="970"/>
      <c r="E117" s="970"/>
      <c r="F117" s="971"/>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2">
      <c r="A118" s="969"/>
      <c r="B118" s="970"/>
      <c r="C118" s="970"/>
      <c r="D118" s="970"/>
      <c r="E118" s="970"/>
      <c r="F118" s="971"/>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2">
      <c r="A119" s="969"/>
      <c r="B119" s="970"/>
      <c r="C119" s="970"/>
      <c r="D119" s="970"/>
      <c r="E119" s="970"/>
      <c r="F119" s="971"/>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5">
      <c r="A120" s="969"/>
      <c r="B120" s="970"/>
      <c r="C120" s="970"/>
      <c r="D120" s="970"/>
      <c r="E120" s="970"/>
      <c r="F120" s="971"/>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2">
      <c r="A121" s="969"/>
      <c r="B121" s="970"/>
      <c r="C121" s="970"/>
      <c r="D121" s="970"/>
      <c r="E121" s="970"/>
      <c r="F121" s="971"/>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2">
      <c r="A122" s="969"/>
      <c r="B122" s="970"/>
      <c r="C122" s="970"/>
      <c r="D122" s="970"/>
      <c r="E122" s="970"/>
      <c r="F122" s="971"/>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2">
      <c r="A123" s="969"/>
      <c r="B123" s="970"/>
      <c r="C123" s="970"/>
      <c r="D123" s="970"/>
      <c r="E123" s="970"/>
      <c r="F123" s="971"/>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2">
      <c r="A124" s="969"/>
      <c r="B124" s="970"/>
      <c r="C124" s="970"/>
      <c r="D124" s="970"/>
      <c r="E124" s="970"/>
      <c r="F124" s="971"/>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2">
      <c r="A125" s="969"/>
      <c r="B125" s="970"/>
      <c r="C125" s="970"/>
      <c r="D125" s="970"/>
      <c r="E125" s="970"/>
      <c r="F125" s="971"/>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2">
      <c r="A126" s="969"/>
      <c r="B126" s="970"/>
      <c r="C126" s="970"/>
      <c r="D126" s="970"/>
      <c r="E126" s="970"/>
      <c r="F126" s="971"/>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2">
      <c r="A127" s="969"/>
      <c r="B127" s="970"/>
      <c r="C127" s="970"/>
      <c r="D127" s="970"/>
      <c r="E127" s="970"/>
      <c r="F127" s="971"/>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2">
      <c r="A128" s="969"/>
      <c r="B128" s="970"/>
      <c r="C128" s="970"/>
      <c r="D128" s="970"/>
      <c r="E128" s="970"/>
      <c r="F128" s="971"/>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2">
      <c r="A129" s="969"/>
      <c r="B129" s="970"/>
      <c r="C129" s="970"/>
      <c r="D129" s="970"/>
      <c r="E129" s="970"/>
      <c r="F129" s="971"/>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2">
      <c r="A130" s="969"/>
      <c r="B130" s="970"/>
      <c r="C130" s="970"/>
      <c r="D130" s="970"/>
      <c r="E130" s="970"/>
      <c r="F130" s="971"/>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2">
      <c r="A131" s="969"/>
      <c r="B131" s="970"/>
      <c r="C131" s="970"/>
      <c r="D131" s="970"/>
      <c r="E131" s="970"/>
      <c r="F131" s="971"/>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2">
      <c r="A132" s="969"/>
      <c r="B132" s="970"/>
      <c r="C132" s="970"/>
      <c r="D132" s="970"/>
      <c r="E132" s="970"/>
      <c r="F132" s="971"/>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5">
      <c r="A133" s="969"/>
      <c r="B133" s="970"/>
      <c r="C133" s="970"/>
      <c r="D133" s="970"/>
      <c r="E133" s="970"/>
      <c r="F133" s="971"/>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2">
      <c r="A134" s="969"/>
      <c r="B134" s="970"/>
      <c r="C134" s="970"/>
      <c r="D134" s="970"/>
      <c r="E134" s="970"/>
      <c r="F134" s="971"/>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2">
      <c r="A135" s="969"/>
      <c r="B135" s="970"/>
      <c r="C135" s="970"/>
      <c r="D135" s="970"/>
      <c r="E135" s="970"/>
      <c r="F135" s="971"/>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2">
      <c r="A136" s="969"/>
      <c r="B136" s="970"/>
      <c r="C136" s="970"/>
      <c r="D136" s="970"/>
      <c r="E136" s="970"/>
      <c r="F136" s="971"/>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2">
      <c r="A137" s="969"/>
      <c r="B137" s="970"/>
      <c r="C137" s="970"/>
      <c r="D137" s="970"/>
      <c r="E137" s="970"/>
      <c r="F137" s="971"/>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2">
      <c r="A138" s="969"/>
      <c r="B138" s="970"/>
      <c r="C138" s="970"/>
      <c r="D138" s="970"/>
      <c r="E138" s="970"/>
      <c r="F138" s="971"/>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2">
      <c r="A139" s="969"/>
      <c r="B139" s="970"/>
      <c r="C139" s="970"/>
      <c r="D139" s="970"/>
      <c r="E139" s="970"/>
      <c r="F139" s="971"/>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2">
      <c r="A140" s="969"/>
      <c r="B140" s="970"/>
      <c r="C140" s="970"/>
      <c r="D140" s="970"/>
      <c r="E140" s="970"/>
      <c r="F140" s="971"/>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2">
      <c r="A141" s="969"/>
      <c r="B141" s="970"/>
      <c r="C141" s="970"/>
      <c r="D141" s="970"/>
      <c r="E141" s="970"/>
      <c r="F141" s="971"/>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2">
      <c r="A142" s="969"/>
      <c r="B142" s="970"/>
      <c r="C142" s="970"/>
      <c r="D142" s="970"/>
      <c r="E142" s="970"/>
      <c r="F142" s="971"/>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2">
      <c r="A143" s="969"/>
      <c r="B143" s="970"/>
      <c r="C143" s="970"/>
      <c r="D143" s="970"/>
      <c r="E143" s="970"/>
      <c r="F143" s="971"/>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2">
      <c r="A144" s="969"/>
      <c r="B144" s="970"/>
      <c r="C144" s="970"/>
      <c r="D144" s="970"/>
      <c r="E144" s="970"/>
      <c r="F144" s="971"/>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2">
      <c r="A145" s="969"/>
      <c r="B145" s="970"/>
      <c r="C145" s="970"/>
      <c r="D145" s="970"/>
      <c r="E145" s="970"/>
      <c r="F145" s="971"/>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5">
      <c r="A146" s="969"/>
      <c r="B146" s="970"/>
      <c r="C146" s="970"/>
      <c r="D146" s="970"/>
      <c r="E146" s="970"/>
      <c r="F146" s="971"/>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2">
      <c r="A147" s="969"/>
      <c r="B147" s="970"/>
      <c r="C147" s="970"/>
      <c r="D147" s="970"/>
      <c r="E147" s="970"/>
      <c r="F147" s="971"/>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2">
      <c r="A148" s="969"/>
      <c r="B148" s="970"/>
      <c r="C148" s="970"/>
      <c r="D148" s="970"/>
      <c r="E148" s="970"/>
      <c r="F148" s="971"/>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2">
      <c r="A149" s="969"/>
      <c r="B149" s="970"/>
      <c r="C149" s="970"/>
      <c r="D149" s="970"/>
      <c r="E149" s="970"/>
      <c r="F149" s="971"/>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2">
      <c r="A150" s="969"/>
      <c r="B150" s="970"/>
      <c r="C150" s="970"/>
      <c r="D150" s="970"/>
      <c r="E150" s="970"/>
      <c r="F150" s="971"/>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2">
      <c r="A151" s="969"/>
      <c r="B151" s="970"/>
      <c r="C151" s="970"/>
      <c r="D151" s="970"/>
      <c r="E151" s="970"/>
      <c r="F151" s="971"/>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2">
      <c r="A152" s="969"/>
      <c r="B152" s="970"/>
      <c r="C152" s="970"/>
      <c r="D152" s="970"/>
      <c r="E152" s="970"/>
      <c r="F152" s="971"/>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2">
      <c r="A153" s="969"/>
      <c r="B153" s="970"/>
      <c r="C153" s="970"/>
      <c r="D153" s="970"/>
      <c r="E153" s="970"/>
      <c r="F153" s="971"/>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2">
      <c r="A154" s="969"/>
      <c r="B154" s="970"/>
      <c r="C154" s="970"/>
      <c r="D154" s="970"/>
      <c r="E154" s="970"/>
      <c r="F154" s="971"/>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2">
      <c r="A155" s="969"/>
      <c r="B155" s="970"/>
      <c r="C155" s="970"/>
      <c r="D155" s="970"/>
      <c r="E155" s="970"/>
      <c r="F155" s="971"/>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2">
      <c r="A156" s="969"/>
      <c r="B156" s="970"/>
      <c r="C156" s="970"/>
      <c r="D156" s="970"/>
      <c r="E156" s="970"/>
      <c r="F156" s="971"/>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2">
      <c r="A157" s="969"/>
      <c r="B157" s="970"/>
      <c r="C157" s="970"/>
      <c r="D157" s="970"/>
      <c r="E157" s="970"/>
      <c r="F157" s="971"/>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2">
      <c r="A158" s="969"/>
      <c r="B158" s="970"/>
      <c r="C158" s="970"/>
      <c r="D158" s="970"/>
      <c r="E158" s="970"/>
      <c r="F158" s="971"/>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5"/>
    <row r="161" spans="1:51" ht="30" customHeight="1" x14ac:dyDescent="0.2">
      <c r="A161" s="966" t="s">
        <v>26</v>
      </c>
      <c r="B161" s="967"/>
      <c r="C161" s="967"/>
      <c r="D161" s="967"/>
      <c r="E161" s="967"/>
      <c r="F161" s="968"/>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2">
      <c r="A162" s="969"/>
      <c r="B162" s="970"/>
      <c r="C162" s="970"/>
      <c r="D162" s="970"/>
      <c r="E162" s="970"/>
      <c r="F162" s="971"/>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2">
      <c r="A163" s="969"/>
      <c r="B163" s="970"/>
      <c r="C163" s="970"/>
      <c r="D163" s="970"/>
      <c r="E163" s="970"/>
      <c r="F163" s="971"/>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2">
      <c r="A164" s="969"/>
      <c r="B164" s="970"/>
      <c r="C164" s="970"/>
      <c r="D164" s="970"/>
      <c r="E164" s="970"/>
      <c r="F164" s="971"/>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2">
      <c r="A165" s="969"/>
      <c r="B165" s="970"/>
      <c r="C165" s="970"/>
      <c r="D165" s="970"/>
      <c r="E165" s="970"/>
      <c r="F165" s="971"/>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2">
      <c r="A166" s="969"/>
      <c r="B166" s="970"/>
      <c r="C166" s="970"/>
      <c r="D166" s="970"/>
      <c r="E166" s="970"/>
      <c r="F166" s="971"/>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2">
      <c r="A167" s="969"/>
      <c r="B167" s="970"/>
      <c r="C167" s="970"/>
      <c r="D167" s="970"/>
      <c r="E167" s="970"/>
      <c r="F167" s="971"/>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2">
      <c r="A168" s="969"/>
      <c r="B168" s="970"/>
      <c r="C168" s="970"/>
      <c r="D168" s="970"/>
      <c r="E168" s="970"/>
      <c r="F168" s="971"/>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2">
      <c r="A169" s="969"/>
      <c r="B169" s="970"/>
      <c r="C169" s="970"/>
      <c r="D169" s="970"/>
      <c r="E169" s="970"/>
      <c r="F169" s="971"/>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2">
      <c r="A170" s="969"/>
      <c r="B170" s="970"/>
      <c r="C170" s="970"/>
      <c r="D170" s="970"/>
      <c r="E170" s="970"/>
      <c r="F170" s="971"/>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2">
      <c r="A171" s="969"/>
      <c r="B171" s="970"/>
      <c r="C171" s="970"/>
      <c r="D171" s="970"/>
      <c r="E171" s="970"/>
      <c r="F171" s="971"/>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2">
      <c r="A172" s="969"/>
      <c r="B172" s="970"/>
      <c r="C172" s="970"/>
      <c r="D172" s="970"/>
      <c r="E172" s="970"/>
      <c r="F172" s="971"/>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5">
      <c r="A173" s="969"/>
      <c r="B173" s="970"/>
      <c r="C173" s="970"/>
      <c r="D173" s="970"/>
      <c r="E173" s="970"/>
      <c r="F173" s="971"/>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2">
      <c r="A174" s="969"/>
      <c r="B174" s="970"/>
      <c r="C174" s="970"/>
      <c r="D174" s="970"/>
      <c r="E174" s="970"/>
      <c r="F174" s="971"/>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2">
      <c r="A175" s="969"/>
      <c r="B175" s="970"/>
      <c r="C175" s="970"/>
      <c r="D175" s="970"/>
      <c r="E175" s="970"/>
      <c r="F175" s="971"/>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2">
      <c r="A176" s="969"/>
      <c r="B176" s="970"/>
      <c r="C176" s="970"/>
      <c r="D176" s="970"/>
      <c r="E176" s="970"/>
      <c r="F176" s="971"/>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2">
      <c r="A177" s="969"/>
      <c r="B177" s="970"/>
      <c r="C177" s="970"/>
      <c r="D177" s="970"/>
      <c r="E177" s="970"/>
      <c r="F177" s="971"/>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2">
      <c r="A178" s="969"/>
      <c r="B178" s="970"/>
      <c r="C178" s="970"/>
      <c r="D178" s="970"/>
      <c r="E178" s="970"/>
      <c r="F178" s="971"/>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2">
      <c r="A179" s="969"/>
      <c r="B179" s="970"/>
      <c r="C179" s="970"/>
      <c r="D179" s="970"/>
      <c r="E179" s="970"/>
      <c r="F179" s="971"/>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2">
      <c r="A180" s="969"/>
      <c r="B180" s="970"/>
      <c r="C180" s="970"/>
      <c r="D180" s="970"/>
      <c r="E180" s="970"/>
      <c r="F180" s="971"/>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2">
      <c r="A181" s="969"/>
      <c r="B181" s="970"/>
      <c r="C181" s="970"/>
      <c r="D181" s="970"/>
      <c r="E181" s="970"/>
      <c r="F181" s="971"/>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2">
      <c r="A182" s="969"/>
      <c r="B182" s="970"/>
      <c r="C182" s="970"/>
      <c r="D182" s="970"/>
      <c r="E182" s="970"/>
      <c r="F182" s="971"/>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2">
      <c r="A183" s="969"/>
      <c r="B183" s="970"/>
      <c r="C183" s="970"/>
      <c r="D183" s="970"/>
      <c r="E183" s="970"/>
      <c r="F183" s="971"/>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2">
      <c r="A184" s="969"/>
      <c r="B184" s="970"/>
      <c r="C184" s="970"/>
      <c r="D184" s="970"/>
      <c r="E184" s="970"/>
      <c r="F184" s="971"/>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2">
      <c r="A185" s="969"/>
      <c r="B185" s="970"/>
      <c r="C185" s="970"/>
      <c r="D185" s="970"/>
      <c r="E185" s="970"/>
      <c r="F185" s="971"/>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5">
      <c r="A186" s="969"/>
      <c r="B186" s="970"/>
      <c r="C186" s="970"/>
      <c r="D186" s="970"/>
      <c r="E186" s="970"/>
      <c r="F186" s="971"/>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2">
      <c r="A187" s="969"/>
      <c r="B187" s="970"/>
      <c r="C187" s="970"/>
      <c r="D187" s="970"/>
      <c r="E187" s="970"/>
      <c r="F187" s="971"/>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2">
      <c r="A188" s="969"/>
      <c r="B188" s="970"/>
      <c r="C188" s="970"/>
      <c r="D188" s="970"/>
      <c r="E188" s="970"/>
      <c r="F188" s="971"/>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2">
      <c r="A189" s="969"/>
      <c r="B189" s="970"/>
      <c r="C189" s="970"/>
      <c r="D189" s="970"/>
      <c r="E189" s="970"/>
      <c r="F189" s="971"/>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2">
      <c r="A190" s="969"/>
      <c r="B190" s="970"/>
      <c r="C190" s="970"/>
      <c r="D190" s="970"/>
      <c r="E190" s="970"/>
      <c r="F190" s="971"/>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2">
      <c r="A191" s="969"/>
      <c r="B191" s="970"/>
      <c r="C191" s="970"/>
      <c r="D191" s="970"/>
      <c r="E191" s="970"/>
      <c r="F191" s="971"/>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2">
      <c r="A192" s="969"/>
      <c r="B192" s="970"/>
      <c r="C192" s="970"/>
      <c r="D192" s="970"/>
      <c r="E192" s="970"/>
      <c r="F192" s="971"/>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2">
      <c r="A193" s="969"/>
      <c r="B193" s="970"/>
      <c r="C193" s="970"/>
      <c r="D193" s="970"/>
      <c r="E193" s="970"/>
      <c r="F193" s="971"/>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2">
      <c r="A194" s="969"/>
      <c r="B194" s="970"/>
      <c r="C194" s="970"/>
      <c r="D194" s="970"/>
      <c r="E194" s="970"/>
      <c r="F194" s="971"/>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2">
      <c r="A195" s="969"/>
      <c r="B195" s="970"/>
      <c r="C195" s="970"/>
      <c r="D195" s="970"/>
      <c r="E195" s="970"/>
      <c r="F195" s="971"/>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2">
      <c r="A196" s="969"/>
      <c r="B196" s="970"/>
      <c r="C196" s="970"/>
      <c r="D196" s="970"/>
      <c r="E196" s="970"/>
      <c r="F196" s="971"/>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2">
      <c r="A197" s="969"/>
      <c r="B197" s="970"/>
      <c r="C197" s="970"/>
      <c r="D197" s="970"/>
      <c r="E197" s="970"/>
      <c r="F197" s="971"/>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2">
      <c r="A198" s="969"/>
      <c r="B198" s="970"/>
      <c r="C198" s="970"/>
      <c r="D198" s="970"/>
      <c r="E198" s="970"/>
      <c r="F198" s="971"/>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5">
      <c r="A199" s="969"/>
      <c r="B199" s="970"/>
      <c r="C199" s="970"/>
      <c r="D199" s="970"/>
      <c r="E199" s="970"/>
      <c r="F199" s="971"/>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2">
      <c r="A200" s="969"/>
      <c r="B200" s="970"/>
      <c r="C200" s="970"/>
      <c r="D200" s="970"/>
      <c r="E200" s="970"/>
      <c r="F200" s="971"/>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2">
      <c r="A201" s="969"/>
      <c r="B201" s="970"/>
      <c r="C201" s="970"/>
      <c r="D201" s="970"/>
      <c r="E201" s="970"/>
      <c r="F201" s="971"/>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2">
      <c r="A202" s="969"/>
      <c r="B202" s="970"/>
      <c r="C202" s="970"/>
      <c r="D202" s="970"/>
      <c r="E202" s="970"/>
      <c r="F202" s="971"/>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2">
      <c r="A203" s="969"/>
      <c r="B203" s="970"/>
      <c r="C203" s="970"/>
      <c r="D203" s="970"/>
      <c r="E203" s="970"/>
      <c r="F203" s="971"/>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2">
      <c r="A204" s="969"/>
      <c r="B204" s="970"/>
      <c r="C204" s="970"/>
      <c r="D204" s="970"/>
      <c r="E204" s="970"/>
      <c r="F204" s="971"/>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2">
      <c r="A205" s="969"/>
      <c r="B205" s="970"/>
      <c r="C205" s="970"/>
      <c r="D205" s="970"/>
      <c r="E205" s="970"/>
      <c r="F205" s="971"/>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2">
      <c r="A206" s="969"/>
      <c r="B206" s="970"/>
      <c r="C206" s="970"/>
      <c r="D206" s="970"/>
      <c r="E206" s="970"/>
      <c r="F206" s="971"/>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2">
      <c r="A207" s="969"/>
      <c r="B207" s="970"/>
      <c r="C207" s="970"/>
      <c r="D207" s="970"/>
      <c r="E207" s="970"/>
      <c r="F207" s="971"/>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2">
      <c r="A208" s="969"/>
      <c r="B208" s="970"/>
      <c r="C208" s="970"/>
      <c r="D208" s="970"/>
      <c r="E208" s="970"/>
      <c r="F208" s="971"/>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2">
      <c r="A209" s="969"/>
      <c r="B209" s="970"/>
      <c r="C209" s="970"/>
      <c r="D209" s="970"/>
      <c r="E209" s="970"/>
      <c r="F209" s="971"/>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2">
      <c r="A210" s="969"/>
      <c r="B210" s="970"/>
      <c r="C210" s="970"/>
      <c r="D210" s="970"/>
      <c r="E210" s="970"/>
      <c r="F210" s="971"/>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2">
      <c r="A211" s="969"/>
      <c r="B211" s="970"/>
      <c r="C211" s="970"/>
      <c r="D211" s="970"/>
      <c r="E211" s="970"/>
      <c r="F211" s="971"/>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5"/>
    <row r="214" spans="1:51" ht="30" customHeight="1" x14ac:dyDescent="0.2">
      <c r="A214" s="986" t="s">
        <v>26</v>
      </c>
      <c r="B214" s="987"/>
      <c r="C214" s="987"/>
      <c r="D214" s="987"/>
      <c r="E214" s="987"/>
      <c r="F214" s="988"/>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2">
      <c r="A215" s="969"/>
      <c r="B215" s="970"/>
      <c r="C215" s="970"/>
      <c r="D215" s="970"/>
      <c r="E215" s="970"/>
      <c r="F215" s="971"/>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2">
      <c r="A216" s="969"/>
      <c r="B216" s="970"/>
      <c r="C216" s="970"/>
      <c r="D216" s="970"/>
      <c r="E216" s="970"/>
      <c r="F216" s="971"/>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2">
      <c r="A217" s="969"/>
      <c r="B217" s="970"/>
      <c r="C217" s="970"/>
      <c r="D217" s="970"/>
      <c r="E217" s="970"/>
      <c r="F217" s="971"/>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2">
      <c r="A218" s="969"/>
      <c r="B218" s="970"/>
      <c r="C218" s="970"/>
      <c r="D218" s="970"/>
      <c r="E218" s="970"/>
      <c r="F218" s="971"/>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2">
      <c r="A219" s="969"/>
      <c r="B219" s="970"/>
      <c r="C219" s="970"/>
      <c r="D219" s="970"/>
      <c r="E219" s="970"/>
      <c r="F219" s="971"/>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2">
      <c r="A220" s="969"/>
      <c r="B220" s="970"/>
      <c r="C220" s="970"/>
      <c r="D220" s="970"/>
      <c r="E220" s="970"/>
      <c r="F220" s="971"/>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2">
      <c r="A221" s="969"/>
      <c r="B221" s="970"/>
      <c r="C221" s="970"/>
      <c r="D221" s="970"/>
      <c r="E221" s="970"/>
      <c r="F221" s="971"/>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2">
      <c r="A222" s="969"/>
      <c r="B222" s="970"/>
      <c r="C222" s="970"/>
      <c r="D222" s="970"/>
      <c r="E222" s="970"/>
      <c r="F222" s="971"/>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2">
      <c r="A223" s="969"/>
      <c r="B223" s="970"/>
      <c r="C223" s="970"/>
      <c r="D223" s="970"/>
      <c r="E223" s="970"/>
      <c r="F223" s="971"/>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2">
      <c r="A224" s="969"/>
      <c r="B224" s="970"/>
      <c r="C224" s="970"/>
      <c r="D224" s="970"/>
      <c r="E224" s="970"/>
      <c r="F224" s="971"/>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2">
      <c r="A225" s="969"/>
      <c r="B225" s="970"/>
      <c r="C225" s="970"/>
      <c r="D225" s="970"/>
      <c r="E225" s="970"/>
      <c r="F225" s="971"/>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5">
      <c r="A226" s="969"/>
      <c r="B226" s="970"/>
      <c r="C226" s="970"/>
      <c r="D226" s="970"/>
      <c r="E226" s="970"/>
      <c r="F226" s="971"/>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2">
      <c r="A227" s="969"/>
      <c r="B227" s="970"/>
      <c r="C227" s="970"/>
      <c r="D227" s="970"/>
      <c r="E227" s="970"/>
      <c r="F227" s="971"/>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2">
      <c r="A228" s="969"/>
      <c r="B228" s="970"/>
      <c r="C228" s="970"/>
      <c r="D228" s="970"/>
      <c r="E228" s="970"/>
      <c r="F228" s="971"/>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2">
      <c r="A229" s="969"/>
      <c r="B229" s="970"/>
      <c r="C229" s="970"/>
      <c r="D229" s="970"/>
      <c r="E229" s="970"/>
      <c r="F229" s="971"/>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2">
      <c r="A230" s="969"/>
      <c r="B230" s="970"/>
      <c r="C230" s="970"/>
      <c r="D230" s="970"/>
      <c r="E230" s="970"/>
      <c r="F230" s="971"/>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2">
      <c r="A231" s="969"/>
      <c r="B231" s="970"/>
      <c r="C231" s="970"/>
      <c r="D231" s="970"/>
      <c r="E231" s="970"/>
      <c r="F231" s="971"/>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2">
      <c r="A232" s="969"/>
      <c r="B232" s="970"/>
      <c r="C232" s="970"/>
      <c r="D232" s="970"/>
      <c r="E232" s="970"/>
      <c r="F232" s="971"/>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2">
      <c r="A233" s="969"/>
      <c r="B233" s="970"/>
      <c r="C233" s="970"/>
      <c r="D233" s="970"/>
      <c r="E233" s="970"/>
      <c r="F233" s="971"/>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2">
      <c r="A234" s="969"/>
      <c r="B234" s="970"/>
      <c r="C234" s="970"/>
      <c r="D234" s="970"/>
      <c r="E234" s="970"/>
      <c r="F234" s="971"/>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2">
      <c r="A235" s="969"/>
      <c r="B235" s="970"/>
      <c r="C235" s="970"/>
      <c r="D235" s="970"/>
      <c r="E235" s="970"/>
      <c r="F235" s="971"/>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2">
      <c r="A236" s="969"/>
      <c r="B236" s="970"/>
      <c r="C236" s="970"/>
      <c r="D236" s="970"/>
      <c r="E236" s="970"/>
      <c r="F236" s="971"/>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2">
      <c r="A237" s="969"/>
      <c r="B237" s="970"/>
      <c r="C237" s="970"/>
      <c r="D237" s="970"/>
      <c r="E237" s="970"/>
      <c r="F237" s="971"/>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2">
      <c r="A238" s="969"/>
      <c r="B238" s="970"/>
      <c r="C238" s="970"/>
      <c r="D238" s="970"/>
      <c r="E238" s="970"/>
      <c r="F238" s="971"/>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5">
      <c r="A239" s="969"/>
      <c r="B239" s="970"/>
      <c r="C239" s="970"/>
      <c r="D239" s="970"/>
      <c r="E239" s="970"/>
      <c r="F239" s="971"/>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2">
      <c r="A240" s="969"/>
      <c r="B240" s="970"/>
      <c r="C240" s="970"/>
      <c r="D240" s="970"/>
      <c r="E240" s="970"/>
      <c r="F240" s="971"/>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2">
      <c r="A241" s="969"/>
      <c r="B241" s="970"/>
      <c r="C241" s="970"/>
      <c r="D241" s="970"/>
      <c r="E241" s="970"/>
      <c r="F241" s="971"/>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2">
      <c r="A242" s="969"/>
      <c r="B242" s="970"/>
      <c r="C242" s="970"/>
      <c r="D242" s="970"/>
      <c r="E242" s="970"/>
      <c r="F242" s="971"/>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2">
      <c r="A243" s="969"/>
      <c r="B243" s="970"/>
      <c r="C243" s="970"/>
      <c r="D243" s="970"/>
      <c r="E243" s="970"/>
      <c r="F243" s="971"/>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2">
      <c r="A244" s="969"/>
      <c r="B244" s="970"/>
      <c r="C244" s="970"/>
      <c r="D244" s="970"/>
      <c r="E244" s="970"/>
      <c r="F244" s="971"/>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2">
      <c r="A245" s="969"/>
      <c r="B245" s="970"/>
      <c r="C245" s="970"/>
      <c r="D245" s="970"/>
      <c r="E245" s="970"/>
      <c r="F245" s="971"/>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2">
      <c r="A246" s="969"/>
      <c r="B246" s="970"/>
      <c r="C246" s="970"/>
      <c r="D246" s="970"/>
      <c r="E246" s="970"/>
      <c r="F246" s="971"/>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2">
      <c r="A247" s="969"/>
      <c r="B247" s="970"/>
      <c r="C247" s="970"/>
      <c r="D247" s="970"/>
      <c r="E247" s="970"/>
      <c r="F247" s="971"/>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2">
      <c r="A248" s="969"/>
      <c r="B248" s="970"/>
      <c r="C248" s="970"/>
      <c r="D248" s="970"/>
      <c r="E248" s="970"/>
      <c r="F248" s="971"/>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2">
      <c r="A249" s="969"/>
      <c r="B249" s="970"/>
      <c r="C249" s="970"/>
      <c r="D249" s="970"/>
      <c r="E249" s="970"/>
      <c r="F249" s="971"/>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2">
      <c r="A250" s="969"/>
      <c r="B250" s="970"/>
      <c r="C250" s="970"/>
      <c r="D250" s="970"/>
      <c r="E250" s="970"/>
      <c r="F250" s="971"/>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2">
      <c r="A251" s="969"/>
      <c r="B251" s="970"/>
      <c r="C251" s="970"/>
      <c r="D251" s="970"/>
      <c r="E251" s="970"/>
      <c r="F251" s="971"/>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5">
      <c r="A252" s="969"/>
      <c r="B252" s="970"/>
      <c r="C252" s="970"/>
      <c r="D252" s="970"/>
      <c r="E252" s="970"/>
      <c r="F252" s="971"/>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2">
      <c r="A253" s="969"/>
      <c r="B253" s="970"/>
      <c r="C253" s="970"/>
      <c r="D253" s="970"/>
      <c r="E253" s="970"/>
      <c r="F253" s="971"/>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2">
      <c r="A254" s="969"/>
      <c r="B254" s="970"/>
      <c r="C254" s="970"/>
      <c r="D254" s="970"/>
      <c r="E254" s="970"/>
      <c r="F254" s="971"/>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2">
      <c r="A255" s="969"/>
      <c r="B255" s="970"/>
      <c r="C255" s="970"/>
      <c r="D255" s="970"/>
      <c r="E255" s="970"/>
      <c r="F255" s="971"/>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2">
      <c r="A256" s="969"/>
      <c r="B256" s="970"/>
      <c r="C256" s="970"/>
      <c r="D256" s="970"/>
      <c r="E256" s="970"/>
      <c r="F256" s="971"/>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2">
      <c r="A257" s="969"/>
      <c r="B257" s="970"/>
      <c r="C257" s="970"/>
      <c r="D257" s="970"/>
      <c r="E257" s="970"/>
      <c r="F257" s="971"/>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2">
      <c r="A258" s="969"/>
      <c r="B258" s="970"/>
      <c r="C258" s="970"/>
      <c r="D258" s="970"/>
      <c r="E258" s="970"/>
      <c r="F258" s="971"/>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2">
      <c r="A259" s="969"/>
      <c r="B259" s="970"/>
      <c r="C259" s="970"/>
      <c r="D259" s="970"/>
      <c r="E259" s="970"/>
      <c r="F259" s="971"/>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2">
      <c r="A260" s="969"/>
      <c r="B260" s="970"/>
      <c r="C260" s="970"/>
      <c r="D260" s="970"/>
      <c r="E260" s="970"/>
      <c r="F260" s="971"/>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2">
      <c r="A261" s="969"/>
      <c r="B261" s="970"/>
      <c r="C261" s="970"/>
      <c r="D261" s="970"/>
      <c r="E261" s="970"/>
      <c r="F261" s="971"/>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2">
      <c r="A262" s="969"/>
      <c r="B262" s="970"/>
      <c r="C262" s="970"/>
      <c r="D262" s="970"/>
      <c r="E262" s="970"/>
      <c r="F262" s="971"/>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2">
      <c r="A263" s="969"/>
      <c r="B263" s="970"/>
      <c r="C263" s="970"/>
      <c r="D263" s="970"/>
      <c r="E263" s="970"/>
      <c r="F263" s="971"/>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2">
      <c r="A264" s="969"/>
      <c r="B264" s="970"/>
      <c r="C264" s="970"/>
      <c r="D264" s="970"/>
      <c r="E264" s="970"/>
      <c r="F264" s="971"/>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18" zoomScale="85" zoomScaleNormal="75" zoomScaleSheetLayoutView="85" zoomScalePageLayoutView="70" workbookViewId="0">
      <selection activeCell="H205" sqref="H205:O207"/>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315</v>
      </c>
      <c r="Z3" s="273"/>
      <c r="AA3" s="273"/>
      <c r="AB3" s="273"/>
      <c r="AC3" s="991" t="s">
        <v>306</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2">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315</v>
      </c>
      <c r="Z36" s="273"/>
      <c r="AA36" s="273"/>
      <c r="AB36" s="273"/>
      <c r="AC36" s="991" t="s">
        <v>306</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2">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315</v>
      </c>
      <c r="Z69" s="273"/>
      <c r="AA69" s="273"/>
      <c r="AB69" s="273"/>
      <c r="AC69" s="991" t="s">
        <v>306</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2">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315</v>
      </c>
      <c r="Z102" s="273"/>
      <c r="AA102" s="273"/>
      <c r="AB102" s="273"/>
      <c r="AC102" s="991" t="s">
        <v>306</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2">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315</v>
      </c>
      <c r="Z135" s="273"/>
      <c r="AA135" s="273"/>
      <c r="AB135" s="273"/>
      <c r="AC135" s="991" t="s">
        <v>306</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2">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315</v>
      </c>
      <c r="Z168" s="273"/>
      <c r="AA168" s="273"/>
      <c r="AB168" s="273"/>
      <c r="AC168" s="991" t="s">
        <v>306</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2">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315</v>
      </c>
      <c r="Z201" s="273"/>
      <c r="AA201" s="273"/>
      <c r="AB201" s="273"/>
      <c r="AC201" s="991" t="s">
        <v>306</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2">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315</v>
      </c>
      <c r="Z234" s="273"/>
      <c r="AA234" s="273"/>
      <c r="AB234" s="273"/>
      <c r="AC234" s="991" t="s">
        <v>306</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2">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315</v>
      </c>
      <c r="Z267" s="273"/>
      <c r="AA267" s="273"/>
      <c r="AB267" s="273"/>
      <c r="AC267" s="991" t="s">
        <v>306</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2">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315</v>
      </c>
      <c r="Z300" s="273"/>
      <c r="AA300" s="273"/>
      <c r="AB300" s="273"/>
      <c r="AC300" s="991" t="s">
        <v>306</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2">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315</v>
      </c>
      <c r="Z333" s="273"/>
      <c r="AA333" s="273"/>
      <c r="AB333" s="273"/>
      <c r="AC333" s="991" t="s">
        <v>306</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2">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315</v>
      </c>
      <c r="Z366" s="273"/>
      <c r="AA366" s="273"/>
      <c r="AB366" s="273"/>
      <c r="AC366" s="991" t="s">
        <v>306</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2">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315</v>
      </c>
      <c r="Z399" s="273"/>
      <c r="AA399" s="273"/>
      <c r="AB399" s="273"/>
      <c r="AC399" s="991" t="s">
        <v>306</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2">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315</v>
      </c>
      <c r="Z432" s="273"/>
      <c r="AA432" s="273"/>
      <c r="AB432" s="273"/>
      <c r="AC432" s="991" t="s">
        <v>306</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2">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315</v>
      </c>
      <c r="Z465" s="273"/>
      <c r="AA465" s="273"/>
      <c r="AB465" s="273"/>
      <c r="AC465" s="991" t="s">
        <v>306</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2">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315</v>
      </c>
      <c r="Z498" s="273"/>
      <c r="AA498" s="273"/>
      <c r="AB498" s="273"/>
      <c r="AC498" s="991" t="s">
        <v>306</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2">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315</v>
      </c>
      <c r="Z531" s="273"/>
      <c r="AA531" s="273"/>
      <c r="AB531" s="273"/>
      <c r="AC531" s="991" t="s">
        <v>306</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2">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315</v>
      </c>
      <c r="Z564" s="273"/>
      <c r="AA564" s="273"/>
      <c r="AB564" s="273"/>
      <c r="AC564" s="991" t="s">
        <v>306</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2">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315</v>
      </c>
      <c r="Z597" s="273"/>
      <c r="AA597" s="273"/>
      <c r="AB597" s="273"/>
      <c r="AC597" s="991" t="s">
        <v>306</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2">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315</v>
      </c>
      <c r="Z630" s="273"/>
      <c r="AA630" s="273"/>
      <c r="AB630" s="273"/>
      <c r="AC630" s="991" t="s">
        <v>306</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2">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315</v>
      </c>
      <c r="Z663" s="273"/>
      <c r="AA663" s="273"/>
      <c r="AB663" s="273"/>
      <c r="AC663" s="991" t="s">
        <v>306</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2">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315</v>
      </c>
      <c r="Z696" s="273"/>
      <c r="AA696" s="273"/>
      <c r="AB696" s="273"/>
      <c r="AC696" s="991" t="s">
        <v>306</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2">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315</v>
      </c>
      <c r="Z729" s="273"/>
      <c r="AA729" s="273"/>
      <c r="AB729" s="273"/>
      <c r="AC729" s="991" t="s">
        <v>306</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2">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315</v>
      </c>
      <c r="Z762" s="273"/>
      <c r="AA762" s="273"/>
      <c r="AB762" s="273"/>
      <c r="AC762" s="991" t="s">
        <v>306</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2">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315</v>
      </c>
      <c r="Z795" s="273"/>
      <c r="AA795" s="273"/>
      <c r="AB795" s="273"/>
      <c r="AC795" s="991" t="s">
        <v>306</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2">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315</v>
      </c>
      <c r="Z828" s="273"/>
      <c r="AA828" s="273"/>
      <c r="AB828" s="273"/>
      <c r="AC828" s="991" t="s">
        <v>306</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2">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315</v>
      </c>
      <c r="Z861" s="273"/>
      <c r="AA861" s="273"/>
      <c r="AB861" s="273"/>
      <c r="AC861" s="991" t="s">
        <v>306</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2">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315</v>
      </c>
      <c r="Z894" s="273"/>
      <c r="AA894" s="273"/>
      <c r="AB894" s="273"/>
      <c r="AC894" s="991" t="s">
        <v>306</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2">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315</v>
      </c>
      <c r="Z927" s="273"/>
      <c r="AA927" s="273"/>
      <c r="AB927" s="273"/>
      <c r="AC927" s="991" t="s">
        <v>306</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2">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315</v>
      </c>
      <c r="Z960" s="273"/>
      <c r="AA960" s="273"/>
      <c r="AB960" s="273"/>
      <c r="AC960" s="991" t="s">
        <v>306</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2">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315</v>
      </c>
      <c r="Z993" s="273"/>
      <c r="AA993" s="273"/>
      <c r="AB993" s="273"/>
      <c r="AC993" s="991" t="s">
        <v>306</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2">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315</v>
      </c>
      <c r="Z1026" s="273"/>
      <c r="AA1026" s="273"/>
      <c r="AB1026" s="273"/>
      <c r="AC1026" s="991" t="s">
        <v>306</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2">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315</v>
      </c>
      <c r="Z1059" s="273"/>
      <c r="AA1059" s="273"/>
      <c r="AB1059" s="273"/>
      <c r="AC1059" s="991" t="s">
        <v>306</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2">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315</v>
      </c>
      <c r="Z1092" s="273"/>
      <c r="AA1092" s="273"/>
      <c r="AB1092" s="273"/>
      <c r="AC1092" s="991" t="s">
        <v>306</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2">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315</v>
      </c>
      <c r="Z1125" s="273"/>
      <c r="AA1125" s="273"/>
      <c r="AB1125" s="273"/>
      <c r="AC1125" s="991" t="s">
        <v>306</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2">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315</v>
      </c>
      <c r="Z1158" s="273"/>
      <c r="AA1158" s="273"/>
      <c r="AB1158" s="273"/>
      <c r="AC1158" s="991" t="s">
        <v>306</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2">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315</v>
      </c>
      <c r="Z1191" s="273"/>
      <c r="AA1191" s="273"/>
      <c r="AB1191" s="273"/>
      <c r="AC1191" s="991" t="s">
        <v>306</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2">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315</v>
      </c>
      <c r="Z1224" s="273"/>
      <c r="AA1224" s="273"/>
      <c r="AB1224" s="273"/>
      <c r="AC1224" s="991" t="s">
        <v>306</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2">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315</v>
      </c>
      <c r="Z1257" s="273"/>
      <c r="AA1257" s="273"/>
      <c r="AB1257" s="273"/>
      <c r="AC1257" s="991" t="s">
        <v>306</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2">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315</v>
      </c>
      <c r="Z1290" s="273"/>
      <c r="AA1290" s="273"/>
      <c r="AB1290" s="273"/>
      <c r="AC1290" s="991" t="s">
        <v>306</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2">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2022-06-24T04:03:23Z</cp:lastPrinted>
  <dcterms:created xsi:type="dcterms:W3CDTF">2012-03-13T00:50:25Z</dcterms:created>
  <dcterms:modified xsi:type="dcterms:W3CDTF">2022-09-05T04:15:53Z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