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8_{26A98D90-6A1D-450B-BEAA-8F78D5E08CF3}"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97" i="11" l="1"/>
  <c r="AY340" i="11"/>
  <c r="AY341" i="11"/>
  <c r="AY329" i="11"/>
  <c r="AY322" i="11"/>
  <c r="AY330" i="11"/>
  <c r="AY323" i="11"/>
  <c r="AY331" i="11"/>
  <c r="AY324" i="11"/>
  <c r="AY332" i="11"/>
  <c r="AY398" i="11"/>
  <c r="AY325" i="11"/>
  <c r="AY333" i="11"/>
  <c r="AY326" i="11"/>
  <c r="AY336" i="11"/>
  <c r="AY327" i="11"/>
  <c r="AY337" i="11"/>
  <c r="AY33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31" i="11" s="1"/>
  <c r="AY122" i="11"/>
  <c r="AY123" i="11" s="1"/>
  <c r="AY112" i="11"/>
  <c r="AY120" i="11" s="1"/>
  <c r="AY99" i="11"/>
  <c r="AY101" i="11" s="1"/>
  <c r="AY98" i="11"/>
  <c r="AY102" i="11"/>
  <c r="AY104" i="11" s="1"/>
  <c r="AY121" i="11" l="1"/>
  <c r="AY115" i="11"/>
  <c r="AY145" i="11"/>
  <c r="AY144" i="11"/>
  <c r="AY142" i="11"/>
  <c r="AY143" i="11"/>
  <c r="AY155" i="11"/>
  <c r="AY128" i="11"/>
  <c r="AY193" i="11"/>
  <c r="AY129" i="11"/>
  <c r="AY175" i="11"/>
  <c r="AY113" i="11"/>
  <c r="AY130" i="11"/>
  <c r="AY140" i="11"/>
  <c r="AY134" i="11"/>
  <c r="AY176" i="11"/>
  <c r="AY174" i="11"/>
  <c r="AY114" i="11"/>
  <c r="AY177" i="11"/>
  <c r="AY206" i="11"/>
  <c r="AY178" i="11"/>
  <c r="AY207" i="11"/>
  <c r="AY198" i="11"/>
  <c r="AY116" i="11"/>
  <c r="AY124" i="11"/>
  <c r="AY163" i="11"/>
  <c r="AY209" i="11"/>
  <c r="AY151" i="11"/>
  <c r="AY210" i="11"/>
  <c r="AY202" i="11"/>
  <c r="AY100" i="11"/>
  <c r="AY118" i="11"/>
  <c r="AY126" i="11"/>
  <c r="AY152" i="11"/>
  <c r="AY171" i="11"/>
  <c r="AY203" i="11"/>
  <c r="AY211" i="11"/>
  <c r="AY137" i="11"/>
  <c r="AY201" i="11"/>
  <c r="AY117" i="11"/>
  <c r="AY125" i="11"/>
  <c r="AY164" i="11"/>
  <c r="AY119" i="11"/>
  <c r="AY153" i="11"/>
  <c r="AY204" i="11"/>
  <c r="AY212"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5" i="11" s="1"/>
  <c r="AY44" i="11"/>
  <c r="AY52" i="11" s="1"/>
  <c r="AY95" i="11" l="1"/>
  <c r="AY96" i="11"/>
  <c r="AY63" i="11"/>
  <c r="AY97" i="11"/>
  <c r="AY55" i="11"/>
  <c r="AY86" i="11"/>
  <c r="AY81" i="11"/>
  <c r="AY89" i="11"/>
  <c r="AY82" i="11"/>
  <c r="AY90" i="11"/>
  <c r="AY49" i="11"/>
  <c r="AY87" i="11"/>
  <c r="AY80" i="11"/>
  <c r="AY91" i="11"/>
  <c r="AY8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<sst xmlns="http://schemas.openxmlformats.org/spreadsheetml/2006/main" count="1332" uniqueCount="676">
  <si>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</si>
  <si>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</si>
  <si>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</si>
  <si>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</si>
  <si>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</si>
  <si>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</si>
  <si>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</si>
  <si>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</si>
  <si>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</si>
  <si>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</si>
  <si>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</si>
  <si>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</si>
  <si>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</si>
  <si>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</si>
  <si>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</si>
  <si>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</si>
  <si>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</si>
  <si>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</si>
  <si>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</si>
  <si>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</si>
  <si>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</si>
  <si>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</si>
  <si>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</si>
  <si>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</si>
  <si>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</si>
  <si>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</si>
  <si>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</si>
  <si>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</si>
  <si>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</si>
  <si>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</si>
  <si>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</si>
  <si>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</si>
  <si>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</si>
  <si>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</si>
  <si>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</si>
  <si>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</si>
  <si>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</si>
  <si>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</si>
  <si>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</si>
  <si>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</si>
  <si>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</si>
  <si>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</si>
  <si>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</si>
  <si>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</si>
  <si>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</si>
  <si>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</si>
  <si>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</si>
  <si>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</si>
  <si>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</si>
  <si>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</si>
  <si>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</si>
  <si>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</si>
  <si>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</si>
  <si>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</si>
  <si>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</si>
  <si>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</si>
  <si>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</si>
  <si>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</si>
  <si>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</si>
  <si>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</si>
  <si>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</si>
  <si>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</si>
  <si>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</si>
  <si>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</si>
  <si>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</si>
  <si>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</si>
  <si>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</si>
  <si>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</si>
  <si>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</si>
  <si>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</si>
  <si>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</si>
  <si>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</si>
  <si>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</si>
  <si>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</si>
  <si>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</si>
  <si>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</si>
  <si>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</si>
  <si>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</si>
  <si>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</si>
  <si>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</si>
  <si>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</si>
  <si>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</si>
  <si>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</si>
  <si>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</si>
  <si>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</si>
  <si>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</si>
  <si>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</si>
  <si>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</si>
  <si>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</si>
  <si>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</si>
  <si>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</si>
  <si>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</si>
  <si>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</si>
  <si>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</si>
  <si>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</si>
  <si>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</si>
  <si>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</si>
  <si>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</si>
  <si>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</si>
  <si>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</si>
  <si>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</si>
  <si>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</si>
  <si>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</si>
  <si>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</si>
  <si>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</si>
  <si>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</si>
  <si>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</si>
  <si>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</si>
  <si>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</si>
  <si>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</si>
  <si>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</si>
  <si>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</si>
  <si>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</si>
  <si>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</si>
  <si>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</si>
  <si>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</si>
  <si>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</si>
  <si>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</si>
  <si>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</si>
  <si>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</si>
  <si>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</si>
  <si>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</si>
  <si>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</si>
  <si>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</si>
  <si>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</si>
  <si>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</si>
  <si>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</si>
  <si>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</si>
  <si>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</si>
  <si>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</si>
  <si>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</si>
  <si>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</si>
  <si>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</si>
  <si>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</si>
  <si>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</si>
  <si>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</si>
  <si>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</si>
  <si>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</si>
  <si>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</si>
  <si>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</si>
  <si>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</si>
  <si>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</si>
  <si>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</si>
  <si>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</si>
  <si>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</si>
  <si>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</si>
  <si>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</si>
  <si>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</si>
  <si>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</si>
  <si>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</si>
  <si>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</si>
  <si>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</si>
  <si>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</si>
  <si>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</si>
  <si>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</si>
  <si>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</si>
  <si>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</si>
  <si>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</si>
  <si>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</si>
  <si>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</si>
  <si>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</si>
  <si>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</si>
  <si>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</si>
  <si>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</si>
  <si>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</si>
  <si>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</si>
  <si>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</si>
  <si>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</si>
  <si>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</si>
  <si>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</si>
  <si>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</si>
  <si>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</si>
  <si>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</si>
  <si>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</si>
  <si>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</si>
  <si>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</si>
  <si>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</si>
  <si>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</si>
  <si>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</si>
  <si>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</si>
  <si>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</si>
  <si>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</si>
  <si>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</si>
  <si>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</si>
  <si>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</si>
  <si>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</si>
  <si>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</si>
  <si>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</si>
  <si>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</si>
  <si>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</si>
  <si>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</si>
  <si>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</si>
  <si>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</si>
  <si>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</si>
  <si>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</si>
  <si>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</si>
  <si>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</si>
  <si>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</si>
  <si>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</si>
  <si>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</si>
  <si>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</si>
  <si>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</si>
  <si>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</si>
  <si>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</si>
  <si>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</si>
  <si>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</si>
  <si>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</si>
  <si>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</si>
  <si>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</si>
  <si>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</si>
  <si>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</si>
  <si>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</si>
  <si>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</si>
  <si>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</si>
  <si>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</si>
  <si>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</si>
  <si>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</si>
  <si>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</si>
  <si>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</si>
  <si>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</si>
  <si>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</si>
  <si>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</si>
  <si>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</si>
  <si>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</si>
  <si>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</si>
  <si>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</si>
  <si>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</si>
  <si>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</si>
  <si>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</si>
  <si>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</si>
  <si>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</si>
  <si>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</si>
  <si>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</si>
  <si>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</si>
  <si>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</si>
  <si>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</si>
  <si>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</si>
  <si>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</si>
  <si>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</si>
  <si>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</si>
  <si>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</si>
  <si>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</si>
  <si>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</si>
  <si>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</si>
  <si>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</si>
  <si>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</si>
  <si>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</si>
  <si>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</si>
  <si>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</si>
  <si>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</si>
  <si>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</si>
  <si>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</si>
  <si>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</si>
  <si>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</si>
  <si>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</si>
  <si>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</si>
  <si>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</si>
  <si>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</si>
  <si>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</si>
  <si>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</si>
  <si>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</si>
  <si>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</si>
  <si>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</si>
  <si>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</si>
  <si>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</si>
  <si>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</si>
  <si>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</si>
  <si>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</si>
  <si>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</si>
  <si>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</si>
  <si>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</si>
  <si>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</si>
  <si>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</si>
  <si>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</si>
  <si>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</si>
  <si>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</si>
  <si>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</si>
  <si>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</si>
  <si>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</si>
  <si>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</si>
  <si>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</si>
  <si>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</si>
  <si>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</si>
  <si>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</si>
  <si>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</si>
  <si>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</si>
  <si>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</si>
  <si>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</si>
  <si>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</si>
  <si>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</si>
  <si>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</si>
  <si>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</si>
  <si>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</si>
  <si>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</si>
  <si>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</si>
  <si>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</si>
  <si>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</si>
  <si>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</si>
  <si>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</si>
  <si>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</si>
  <si>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</si>
  <si>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</si>
  <si>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</si>
  <si>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</si>
  <si>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</si>
  <si>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</si>
  <si>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</si>
  <si>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</si>
  <si>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</si>
  <si>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</si>
  <si>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</si>
  <si>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</si>
  <si>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</si>
  <si>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</si>
  <si>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</si>
  <si>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</si>
  <si>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</si>
  <si>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</si>
  <si>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</si>
  <si>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</si>
  <si>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</si>
  <si>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</si>
  <si>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</si>
  <si>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</si>
  <si>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</si>
  <si>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</si>
  <si>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</si>
  <si>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</si>
  <si>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</si>
  <si>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</si>
  <si>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</si>
  <si>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</si>
  <si>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</si>
  <si>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</si>
  <si>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</si>
  <si>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</si>
  <si>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</si>
  <si>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</si>
  <si>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</si>
  <si>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</si>
  <si>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</si>
  <si>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</si>
  <si>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</si>
  <si>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</si>
  <si>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</si>
  <si>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</si>
  <si>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</si>
  <si>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</si>
  <si>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</si>
  <si>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</si>
  <si>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</si>
  <si>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</si>
  <si>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</si>
  <si>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</si>
  <si>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</si>
  <si>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</si>
  <si>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</si>
  <si>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</si>
  <si>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</si>
  <si>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</si>
  <si>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</si>
  <si>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</si>
  <si>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</si>
  <si>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</si>
  <si>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</si>
  <si>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</si>
  <si>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</si>
  <si>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</si>
  <si>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</si>
  <si>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</si>
  <si>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</si>
  <si>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</si>
  <si>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</si>
  <si>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</si>
  <si>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</si>
  <si>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</si>
  <si>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</si>
  <si>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</si>
  <si>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</si>
  <si>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</si>
  <si>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</si>
  <si>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</si>
  <si>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</si>
  <si>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</si>
  <si>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</si>
  <si>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</si>
  <si>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</si>
  <si>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</si>
  <si>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</si>
  <si>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</si>
  <si>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</si>
  <si>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</si>
  <si>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</si>
  <si>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</si>
  <si>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</si>
  <si>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</si>
  <si>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</si>
  <si>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</si>
  <si>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</si>
  <si>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</si>
  <si>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</si>
  <si>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</si>
  <si>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</si>
  <si>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</si>
  <si>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</si>
  <si>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</si>
  <si>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</si>
  <si>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</si>
  <si>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</si>
  <si>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</si>
  <si>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</si>
  <si>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</si>
  <si>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</si>
  <si>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</si>
  <si>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</si>
  <si>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</si>
  <si>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</si>
  <si>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</si>
  <si>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</si>
  <si>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</si>
  <si>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</si>
  <si>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</si>
  <si>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</si>
  <si>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</si>
  <si>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</si>
  <si>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</si>
  <si>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</si>
  <si>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</si>
  <si>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</si>
  <si>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</si>
  <si>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</si>
  <si>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</si>
  <si>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</si>
  <si>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</si>
  <si>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</si>
  <si>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</si>
  <si>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</si>
  <si>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</si>
  <si>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</si>
  <si>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</si>
  <si>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</si>
  <si>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</si>
  <si>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</si>
  <si>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</si>
  <si>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</si>
  <si>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</si>
  <si>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</si>
  <si>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</si>
  <si>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</si>
  <si>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</si>
  <si>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</si>
  <si>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</si>
  <si>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</si>
  <si>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</si>
  <si>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</si>
  <si>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</si>
  <si>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</si>
  <si>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</si>
  <si>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</si>
  <si>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</si>
  <si>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</si>
  <si>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</si>
  <si>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</si>
  <si>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</si>
  <si>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</si>
  <si>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</si>
  <si>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</si>
  <si>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</si>
  <si>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</si>
  <si>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</si>
  <si>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</si>
  <si>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</si>
  <si>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</si>
  <si>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</si>
  <si>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</si>
  <si>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</si>
  <si>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</si>
  <si>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</si>
  <si>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</si>
  <si>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</si>
  <si>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</si>
  <si>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</si>
  <si>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</si>
  <si>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</si>
  <si>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</si>
  <si>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</si>
  <si>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</si>
  <si>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</si>
  <si>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</si>
  <si>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</si>
  <si>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</si>
  <si>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</si>
  <si>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</si>
  <si>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</si>
  <si>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</si>
  <si>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</si>
  <si>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</si>
  <si>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</si>
  <si>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</si>
  <si>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</si>
  <si>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</si>
  <si>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</si>
  <si>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</si>
  <si>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</si>
  <si>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</si>
  <si>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</si>
  <si>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</si>
  <si>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</si>
  <si>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</si>
  <si>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</si>
  <si>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</si>
  <si>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</si>
  <si>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</si>
  <si>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</si>
  <si>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</si>
  <si>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</si>
  <si>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</si>
  <si>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</si>
  <si>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</si>
  <si>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</si>
  <si>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</si>
  <si>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</si>
  <si>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</si>
  <si>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</si>
  <si>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</si>
  <si>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</si>
  <si>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</si>
  <si>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</si>
  <si>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</si>
  <si>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</si>
  <si>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</si>
  <si>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</si>
  <si>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</si>
  <si>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</si>
  <si>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</si>
  <si>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</si>
  <si>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</si>
  <si>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</si>
  <si>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</si>
  <si>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</si>
  <si>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</si>
  <si>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</si>
  <si>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</si>
  <si>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</si>
  <si>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</si>
  <si>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</si>
  <si>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</si>
  <si>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</si>
  <si>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</si>
  <si>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</si>
  <si>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</si>
  <si>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</si>
  <si>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</si>
  <si>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</si>
  <si>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</si>
  <si>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</si>
  <si>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</si>
  <si>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</si>
  <si>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</si>
  <si>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</si>
  <si>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</si>
  <si>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</si>
  <si>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</si>
  <si>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</si>
  <si>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</si>
  <si>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</si>
  <si>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</si>
  <si>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</si>
  <si>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</si>
  <si>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</si>
  <si>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</si>
  <si>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</si>
  <si>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</si>
  <si>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</si>
  <si>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</si>
  <si>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</si>
  <si>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</si>
  <si>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</si>
  <si>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</si>
  <si>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</si>
  <si>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</si>
  <si>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</si>
  <si>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</si>
  <si>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</si>
  <si>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</si>
  <si>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</si>
  <si>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</si>
  <si>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</si>
  <si>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</si>
  <si>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</si>
  <si>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</si>
  <si>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</si>
  <si>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</si>
  <si>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</si>
  <si>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</si>
  <si>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</si>
  <si>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</si>
  <si>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</si>
  <si>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</si>
  <si>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</si>
  <si>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</si>
  <si>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</si>
  <si>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</si>
  <si>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</si>
  <si>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</si>
  <si>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</si>
  <si>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</si>
  <si>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</si>
  <si>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バイオマスプラスチック利活用検討業務</t>
  </si>
  <si>
    <t>環境再生・資源循環局</t>
  </si>
  <si>
    <t>令和2年度</t>
  </si>
  <si>
    <t>令和3年度</t>
  </si>
  <si>
    <t>廃棄物適正処理推進課</t>
  </si>
  <si>
    <t>-</t>
  </si>
  <si>
    <t>第四次循環型社会形成推進基本計画（平成30年６月閣議決定）
「プラスチック資源循環戦略」(令和元年5月31日策定)
「バイオプラスチック導入ロードマップ」（令和3年1月策定）</t>
  </si>
  <si>
    <t>現在、気候変動等の観点から、石油由来プラスチックからバイオマス由来のプラスチックへの転換が求められている。「プラスチック資源循環戦略」においても、マイルストーンとして2030年までにバイオマスプラスチックを約200万トン導入することを掲げており、重点戦略として、可燃ごみ指定袋等へのバイオマスプラスチックの使用や、生分解性プラスチックの分解機能の発揮場面（堆肥化、バイオガス化等）整理等を掲げている。本事業では、バイオプラスチック等の導入に向けた取組のうち、廃棄物処理の効率向上の観点等から地方公共団体での導入を技術的に支援し、地方公共団体でのごみ袋等へのバイオプラスチック等の導入促進を目指す。</t>
  </si>
  <si>
    <t>・諸外国におけるバイオプラスチック等製ごみ袋に関する調査
・生分解性プラスチック製ごみ袋の導入による温室効果ガス排出削減効果の推計
・導入に向けたガイドラインの作成、地方公共団体への周知</t>
  </si>
  <si>
    <t>指定袋へのバイオプラスチックの導入済み及び導入検討自治体数の割合</t>
  </si>
  <si>
    <t>●●</t>
    <phoneticPr fontId="5"/>
  </si>
  <si>
    <t>バイオマスプラスチック等を自治体の指定袋に導入している事例等の調査数</t>
  </si>
  <si>
    <t>箇所</t>
  </si>
  <si>
    <t>X：契約金額／Y：バイオマスプラスチック等を自治体の指定袋に導入している事例等の調査数</t>
    <phoneticPr fontId="5"/>
  </si>
  <si>
    <t>百万円/件</t>
  </si>
  <si>
    <t>X/Y</t>
    <phoneticPr fontId="5"/>
  </si>
  <si>
    <t>／　</t>
    <phoneticPr fontId="5"/>
  </si>
  <si>
    <t>　　/</t>
    <phoneticPr fontId="5"/>
  </si>
  <si>
    <t>／　　　　　　　　　　　　　　</t>
    <phoneticPr fontId="5"/>
  </si>
  <si>
    <t>　　/</t>
    <phoneticPr fontId="5"/>
  </si>
  <si>
    <t>新32</t>
  </si>
  <si>
    <t>新02</t>
  </si>
  <si>
    <t>○</t>
  </si>
  <si>
    <t>廃棄物適正処理推進課長
筒井誠二　</t>
    <rPh sb="12" eb="14">
      <t>ツツイ</t>
    </rPh>
    <rPh sb="14" eb="16">
      <t>セイジ</t>
    </rPh>
    <phoneticPr fontId="5"/>
  </si>
  <si>
    <t>バイオプラスチック等の導入に向けた取組のうち、廃棄物処理の効率向上の観点等から地方公共団体での導入を技術的に支援し、地方公共団体でのごみ袋等へのバイオプラスチック等の導入を促進する。</t>
    <rPh sb="86" eb="88">
      <t>ソクシン</t>
    </rPh>
    <phoneticPr fontId="5"/>
  </si>
  <si>
    <t>指定袋へのバイオプラスチックの導入に係る取組</t>
    <phoneticPr fontId="5"/>
  </si>
  <si>
    <t>7.4百万/3件</t>
    <phoneticPr fontId="5"/>
  </si>
  <si>
    <t>7.9百万/3件</t>
    <phoneticPr fontId="5"/>
  </si>
  <si>
    <t>自治体に対する指定ごみ袋へのバイオプラスチック等の導入に係るアンケート調査を実施。
令和2年度の成果実績を基準値として、成果目標を設定。令和３年度実績以降は一般廃棄物処理事業実態調査にて調査する。</t>
    <rPh sb="68" eb="70">
      <t>レイワ</t>
    </rPh>
    <rPh sb="71" eb="73">
      <t>ネンド</t>
    </rPh>
    <rPh sb="73" eb="75">
      <t>ジッセキ</t>
    </rPh>
    <rPh sb="75" eb="77">
      <t>イコウ</t>
    </rPh>
    <rPh sb="78" eb="91">
      <t>イッパンハイキブツショリジギョウジッタイチョウサ</t>
    </rPh>
    <rPh sb="93" eb="95">
      <t>チョウサ</t>
    </rPh>
    <phoneticPr fontId="5"/>
  </si>
  <si>
    <t>無</t>
  </si>
  <si>
    <t>現在、気候変動等の観点から、石油由来のプラスチックからバイオマス由来のプラスチックへの転換が求められており、社会的ニーズは高い。</t>
    <phoneticPr fontId="5"/>
  </si>
  <si>
    <t>プラスチック資源循環戦略において、可燃ごみ用指定収集袋等は、原則としてバイオマスプラスチックが使用されるよう、取組を進めることとしており、自治体がスムーズに取り組めるよう、国が積極的に情報発信するなどの施策が求められている。</t>
    <phoneticPr fontId="5"/>
  </si>
  <si>
    <t>気候変動や海洋汚染等への対策は世界的にも喫緊の課題となっており、優先度は高い。</t>
    <phoneticPr fontId="5"/>
  </si>
  <si>
    <t>‐</t>
  </si>
  <si>
    <t>一般競争入札により実施しており、妥当な水準である。</t>
  </si>
  <si>
    <t>費目・使途を精査し、必要な経費に限定している。</t>
  </si>
  <si>
    <t>必要に応じて業務の効率化に向けた協議等を行っている。</t>
  </si>
  <si>
    <t>成果実績及び活動実績から見て、他の手段と比較して実行性の高い手段といえる。</t>
  </si>
  <si>
    <t>見込みどおり活動できている。</t>
  </si>
  <si>
    <t>成果物は今後の事業を実施する上で必要であり、十分に活用できる。</t>
    <rPh sb="5" eb="6">
      <t>アト</t>
    </rPh>
    <phoneticPr fontId="5"/>
  </si>
  <si>
    <t>実施に当たっては、競争性のある契約方式を採用し、また進捗状況も的確に把握した。</t>
    <phoneticPr fontId="5"/>
  </si>
  <si>
    <t>競争性を確保し、事業の効率化に努めた。本事業で得られた成果を広く自治体に周知し、効果をさらに高めていく。</t>
    <phoneticPr fontId="5"/>
  </si>
  <si>
    <t>A.三菱UFJリサーチ&amp;コンサルティング株式会社</t>
    <phoneticPr fontId="5"/>
  </si>
  <si>
    <t>人件費</t>
    <phoneticPr fontId="5"/>
  </si>
  <si>
    <t>諸謝金</t>
    <rPh sb="0" eb="1">
      <t>ショ</t>
    </rPh>
    <rPh sb="1" eb="3">
      <t>シャキン</t>
    </rPh>
    <phoneticPr fontId="5"/>
  </si>
  <si>
    <t>検討会委員謝金</t>
    <rPh sb="0" eb="3">
      <t>ケントウカイ</t>
    </rPh>
    <rPh sb="3" eb="5">
      <t>イイン</t>
    </rPh>
    <rPh sb="5" eb="7">
      <t>シャキン</t>
    </rPh>
    <phoneticPr fontId="5"/>
  </si>
  <si>
    <t>アンケート調査、各種調査、ガイドライン作成等</t>
    <phoneticPr fontId="5"/>
  </si>
  <si>
    <t>会議費</t>
    <rPh sb="0" eb="3">
      <t>カイギヒ</t>
    </rPh>
    <phoneticPr fontId="5"/>
  </si>
  <si>
    <t>印刷製本費</t>
    <rPh sb="0" eb="5">
      <t>インサツセイホンヒ</t>
    </rPh>
    <phoneticPr fontId="5"/>
  </si>
  <si>
    <t>報告書作成、会議資料作成等</t>
    <rPh sb="0" eb="3">
      <t>ホウコクショ</t>
    </rPh>
    <rPh sb="3" eb="5">
      <t>サクセイ</t>
    </rPh>
    <rPh sb="6" eb="10">
      <t>カイギシリョウ</t>
    </rPh>
    <rPh sb="10" eb="12">
      <t>サクセイ</t>
    </rPh>
    <rPh sb="12" eb="13">
      <t>トウ</t>
    </rPh>
    <phoneticPr fontId="5"/>
  </si>
  <si>
    <t>一般管理費</t>
    <rPh sb="0" eb="5">
      <t>イッパンカンリヒ</t>
    </rPh>
    <phoneticPr fontId="5"/>
  </si>
  <si>
    <t>消費税等</t>
    <rPh sb="0" eb="4">
      <t>ショウヒゼイトウ</t>
    </rPh>
    <phoneticPr fontId="5"/>
  </si>
  <si>
    <t>三菱UFJリサーチ&amp;コンサルティング株式会社</t>
    <phoneticPr fontId="5"/>
  </si>
  <si>
    <t>バイオマスプラスチック利活用検討業務</t>
    <phoneticPr fontId="5"/>
  </si>
  <si>
    <t>有</t>
  </si>
  <si>
    <t>継続性のある事業であるが、入札に参加しようとする事業者が事業内容を理解し、公平性が確保できるよう仕様書の汎用性等に努めている。</t>
    <phoneticPr fontId="5"/>
  </si>
  <si>
    <t>00</t>
    <phoneticPr fontId="5"/>
  </si>
  <si>
    <t>-</t>
    <phoneticPr fontId="5"/>
  </si>
  <si>
    <t>検討会運営等</t>
    <rPh sb="0" eb="3">
      <t>ケントウカイ</t>
    </rPh>
    <rPh sb="3" eb="5">
      <t>ウンエイ</t>
    </rPh>
    <rPh sb="5" eb="6">
      <t>トウ</t>
    </rPh>
    <phoneticPr fontId="5"/>
  </si>
  <si>
    <t>「プラスチック資源循環戦略」においても、マイルストーンとして2030年までにバイオマスプラスチックを約200万トン導入することを掲げており、2030年に向けて年間10％程度の成果実績向上を見込んでいる。令和２年度実績については成果目標に見合っているといえる。令和３年度実績については調査を行っているところである。</t>
    <rPh sb="74" eb="75">
      <t>ネン</t>
    </rPh>
    <rPh sb="76" eb="77">
      <t>ム</t>
    </rPh>
    <rPh sb="79" eb="81">
      <t>ネンカン</t>
    </rPh>
    <rPh sb="84" eb="86">
      <t>テイド</t>
    </rPh>
    <rPh sb="87" eb="89">
      <t>セイカ</t>
    </rPh>
    <rPh sb="89" eb="91">
      <t>ジッセキ</t>
    </rPh>
    <rPh sb="91" eb="93">
      <t>コウジョウ</t>
    </rPh>
    <rPh sb="94" eb="96">
      <t>ミコ</t>
    </rPh>
    <rPh sb="101" eb="103">
      <t>レイワ</t>
    </rPh>
    <rPh sb="104" eb="106">
      <t>ネンド</t>
    </rPh>
    <rPh sb="106" eb="108">
      <t>ジッセキ</t>
    </rPh>
    <rPh sb="113" eb="115">
      <t>セイカ</t>
    </rPh>
    <rPh sb="115" eb="117">
      <t>モクヒョウ</t>
    </rPh>
    <rPh sb="118" eb="120">
      <t>ミア</t>
    </rPh>
    <rPh sb="129" eb="131">
      <t>レイワ</t>
    </rPh>
    <rPh sb="132" eb="134">
      <t>ネンド</t>
    </rPh>
    <rPh sb="134" eb="136">
      <t>ジッセキ</t>
    </rPh>
    <rPh sb="141" eb="143">
      <t>チョウサ</t>
    </rPh>
    <rPh sb="144" eb="145">
      <t>オコナ</t>
    </rPh>
    <phoneticPr fontId="5"/>
  </si>
  <si>
    <t>○</t>
    <phoneticPr fontId="5"/>
  </si>
  <si>
    <t>https://www.env.go.jp/guide/seisaku/index.html</t>
    <phoneticPr fontId="5"/>
  </si>
  <si>
    <t>目標4-3</t>
    <rPh sb="0" eb="2">
      <t>モクヒョウ</t>
    </rPh>
    <phoneticPr fontId="5"/>
  </si>
  <si>
    <t>外部有識者点検対象外</t>
    <phoneticPr fontId="5"/>
  </si>
  <si>
    <t>終了予定</t>
  </si>
  <si>
    <t>令和3年度で終了の事業。今後のバイオマスプラスチック利活用促進に向けて本事業で得られた成果を広く自治体に周知し活用すること。</t>
    <phoneticPr fontId="5"/>
  </si>
  <si>
    <t>作成したガイドラインを用い、引き続き広く自治体に周知し、指定収集袋へのバイオマスプラスチック導入を推進していく。</t>
    <rPh sb="0" eb="2">
      <t>サクセイ</t>
    </rPh>
    <rPh sb="11" eb="12">
      <t>モチ</t>
    </rPh>
    <rPh sb="14" eb="15">
      <t>ヒ</t>
    </rPh>
    <rPh sb="16" eb="17">
      <t>ツヅ</t>
    </rPh>
    <rPh sb="18" eb="19">
      <t>ヒロ</t>
    </rPh>
    <rPh sb="20" eb="23">
      <t>ジチタイ</t>
    </rPh>
    <rPh sb="24" eb="26">
      <t>シュウチ</t>
    </rPh>
    <rPh sb="28" eb="33">
      <t>シテイシュウシュウフクロ</t>
    </rPh>
    <rPh sb="46" eb="48">
      <t>ドウニュウ</t>
    </rPh>
    <rPh sb="49" eb="51">
      <t>スイシン</t>
    </rPh>
    <phoneticPr fontId="5"/>
  </si>
  <si>
    <t>４．資源循環政策の推進</t>
    <rPh sb="2" eb="4">
      <t>シゲン</t>
    </rPh>
    <rPh sb="4" eb="6">
      <t>ジュンカン</t>
    </rPh>
    <rPh sb="6" eb="8">
      <t>セイサク</t>
    </rPh>
    <rPh sb="9" eb="1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</si>
</sst>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17930</xdr:colOff>
      <xdr:row>38</xdr:row>
      <xdr:rowOff>44822</xdr:rowOff>
    </xdr:from>
    <xdr:to>
      <xdr:col>41</xdr:col>
      <xdr:colOff>170330</xdr:colOff>
      <xdr:row>38</xdr:row>
      <xdr:rowOff>242046</xdr:rowOff>
    </xdr:to>
    <xdr:sp macro="" textlink="">
      <xdr:nvSpPr>
        <xdr:cNvPr id="2" name="テキスト ボックス 1">
          <a:extLst>
            <a:ext uri="{FF2B5EF4-FFF2-40B4-BE49-F238E27FC236}">
              <a16:creationId xmlns:a16="http://schemas.microsoft.com/office/drawing/2014/main" id="{A34B9968-C71A-4511-B0BF-A5F1ED97A985}"/>
            </a:ext>
          </a:extLst>
        </xdr:cNvPr>
        <xdr:cNvSpPr txBox="1"/>
      </xdr:nvSpPr>
      <xdr:spPr>
        <a:xfrm>
          <a:off x="6831106" y="12640234"/>
          <a:ext cx="690283" cy="19722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20</xdr:col>
      <xdr:colOff>17930</xdr:colOff>
      <xdr:row>268</xdr:row>
      <xdr:rowOff>349624</xdr:rowOff>
    </xdr:from>
    <xdr:to>
      <xdr:col>32</xdr:col>
      <xdr:colOff>127541</xdr:colOff>
      <xdr:row>280</xdr:row>
      <xdr:rowOff>90580</xdr:rowOff>
    </xdr:to>
    <xdr:grpSp>
      <xdr:nvGrpSpPr>
        <xdr:cNvPr id="3" name="グループ化 2">
          <a:extLst>
            <a:ext uri="{FF2B5EF4-FFF2-40B4-BE49-F238E27FC236}">
              <a16:creationId xmlns:a16="http://schemas.microsoft.com/office/drawing/2014/main" id="{BF531DCB-78AB-4BE3-9CCF-B41DC2C48D98}"/>
            </a:ext>
          </a:extLst>
        </xdr:cNvPr>
        <xdr:cNvGrpSpPr/>
      </xdr:nvGrpSpPr>
      <xdr:grpSpPr>
        <a:xfrm>
          <a:off x="3637430" y="37249474"/>
          <a:ext cx="2281311" cy="4065306"/>
          <a:chOff x="4437529" y="43837412"/>
          <a:chExt cx="2487051" cy="3927474"/>
        </a:xfrm>
      </xdr:grpSpPr>
      <xdr:sp macro="" textlink="">
        <xdr:nvSpPr>
          <xdr:cNvPr id="4" name="正方形/長方形 3">
            <a:extLst>
              <a:ext uri="{FF2B5EF4-FFF2-40B4-BE49-F238E27FC236}">
                <a16:creationId xmlns:a16="http://schemas.microsoft.com/office/drawing/2014/main" id="{6A2F8E79-621C-247D-6796-97ABCD669FA4}"/>
              </a:ext>
            </a:extLst>
          </xdr:cNvPr>
          <xdr:cNvSpPr/>
        </xdr:nvSpPr>
        <xdr:spPr>
          <a:xfrm>
            <a:off x="4612333" y="43837412"/>
            <a:ext cx="2157156" cy="652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7.9</a:t>
            </a:r>
            <a:r>
              <a:rPr kumimoji="1" lang="ja-JP" altLang="en-US" sz="1100" baseline="0">
                <a:solidFill>
                  <a:schemeClr val="tx1"/>
                </a:solidFill>
                <a:latin typeface="+mn-ea"/>
                <a:ea typeface="+mn-ea"/>
              </a:rPr>
              <a:t>百万円</a:t>
            </a:r>
          </a:p>
        </xdr:txBody>
      </xdr:sp>
      <xdr:sp macro="" textlink="">
        <xdr:nvSpPr>
          <xdr:cNvPr id="5" name="大かっこ 4">
            <a:extLst>
              <a:ext uri="{FF2B5EF4-FFF2-40B4-BE49-F238E27FC236}">
                <a16:creationId xmlns:a16="http://schemas.microsoft.com/office/drawing/2014/main" id="{ADA7BB94-AB29-6F3A-E815-BBDF6B3AA580}"/>
              </a:ext>
            </a:extLst>
          </xdr:cNvPr>
          <xdr:cNvSpPr/>
        </xdr:nvSpPr>
        <xdr:spPr>
          <a:xfrm>
            <a:off x="4595400" y="44643861"/>
            <a:ext cx="2148405" cy="4878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sp macro="" textlink="">
        <xdr:nvSpPr>
          <xdr:cNvPr id="6" name="大かっこ 5">
            <a:extLst>
              <a:ext uri="{FF2B5EF4-FFF2-40B4-BE49-F238E27FC236}">
                <a16:creationId xmlns:a16="http://schemas.microsoft.com/office/drawing/2014/main" id="{C2EA15F0-0441-37E5-21E2-189E4C89C1A2}"/>
              </a:ext>
            </a:extLst>
          </xdr:cNvPr>
          <xdr:cNvSpPr/>
        </xdr:nvSpPr>
        <xdr:spPr>
          <a:xfrm>
            <a:off x="4505611" y="46995480"/>
            <a:ext cx="2365031" cy="769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バイオマスプラスチック利活用検討業務</a:t>
            </a:r>
            <a:endParaRPr lang="ja-JP" altLang="ja-JP" sz="800">
              <a:effectLst/>
            </a:endParaRPr>
          </a:p>
        </xdr:txBody>
      </xdr:sp>
      <xdr:sp macro="" textlink="">
        <xdr:nvSpPr>
          <xdr:cNvPr id="7" name="下矢印 4">
            <a:extLst>
              <a:ext uri="{FF2B5EF4-FFF2-40B4-BE49-F238E27FC236}">
                <a16:creationId xmlns:a16="http://schemas.microsoft.com/office/drawing/2014/main" id="{B8858B9B-4072-B34B-FFCF-2E286576D04D}"/>
              </a:ext>
            </a:extLst>
          </xdr:cNvPr>
          <xdr:cNvSpPr/>
        </xdr:nvSpPr>
        <xdr:spPr>
          <a:xfrm>
            <a:off x="5547295" y="45272511"/>
            <a:ext cx="302426" cy="39036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61A42CAF-6C2D-69D6-6560-7617B40C4C51}"/>
              </a:ext>
            </a:extLst>
          </xdr:cNvPr>
          <xdr:cNvSpPr/>
        </xdr:nvSpPr>
        <xdr:spPr>
          <a:xfrm>
            <a:off x="4437529" y="46048179"/>
            <a:ext cx="2487051" cy="8449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三菱</a:t>
            </a:r>
            <a:r>
              <a:rPr kumimoji="1" lang="en-US" altLang="ja-JP" sz="1200" baseline="0">
                <a:solidFill>
                  <a:schemeClr val="tx1"/>
                </a:solidFill>
                <a:latin typeface="+mn-ea"/>
                <a:ea typeface="+mn-ea"/>
              </a:rPr>
              <a:t>UFJ</a:t>
            </a:r>
            <a:r>
              <a:rPr kumimoji="1" lang="ja-JP" altLang="en-US" sz="1200" baseline="0">
                <a:solidFill>
                  <a:schemeClr val="tx1"/>
                </a:solidFill>
                <a:latin typeface="+mn-ea"/>
                <a:ea typeface="+mn-ea"/>
              </a:rPr>
              <a:t>リサーチ</a:t>
            </a:r>
            <a:r>
              <a:rPr kumimoji="1" lang="en-US" altLang="ja-JP" sz="1200" baseline="0">
                <a:solidFill>
                  <a:schemeClr val="tx1"/>
                </a:solidFill>
                <a:latin typeface="+mn-ea"/>
                <a:ea typeface="+mn-ea"/>
              </a:rPr>
              <a:t>&amp;</a:t>
            </a:r>
            <a:r>
              <a:rPr kumimoji="1" lang="ja-JP" altLang="en-US" sz="1200" baseline="0">
                <a:solidFill>
                  <a:schemeClr val="tx1"/>
                </a:solidFill>
                <a:latin typeface="+mn-ea"/>
                <a:ea typeface="+mn-ea"/>
              </a:rPr>
              <a:t>コンサルティング株式会社</a:t>
            </a:r>
            <a:endParaRPr kumimoji="1" lang="en-US" altLang="ja-JP" sz="12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7.9</a:t>
            </a:r>
            <a:r>
              <a:rPr kumimoji="1" lang="ja-JP" altLang="en-US" sz="1200" baseline="0">
                <a:solidFill>
                  <a:schemeClr val="tx1"/>
                </a:solidFill>
                <a:latin typeface="+mn-ea"/>
                <a:ea typeface="+mn-ea"/>
              </a:rPr>
              <a:t>百万円</a:t>
            </a:r>
          </a:p>
        </xdr:txBody>
      </xdr:sp>
      <xdr:sp macro="" textlink="">
        <xdr:nvSpPr>
          <xdr:cNvPr id="9" name="正方形/長方形 8">
            <a:extLst>
              <a:ext uri="{FF2B5EF4-FFF2-40B4-BE49-F238E27FC236}">
                <a16:creationId xmlns:a16="http://schemas.microsoft.com/office/drawing/2014/main" id="{7BEA8DA8-D1F0-BA7F-5A2F-0A7D75EF1EB5}"/>
              </a:ext>
            </a:extLst>
          </xdr:cNvPr>
          <xdr:cNvSpPr/>
        </xdr:nvSpPr>
        <xdr:spPr>
          <a:xfrm>
            <a:off x="4505611" y="45671618"/>
            <a:ext cx="2300223" cy="30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1" zoomScale="80" zoomScaleNormal="75" zoomScaleSheetLayoutView="80" zoomScalePageLayoutView="85" workbookViewId="0">
      <selection activeCell="AM37" sqref="AM37:AP3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2">
        <v>2022</v>
      </c>
      <c r="AE2" s="852"/>
      <c r="AF2" s="852"/>
      <c r="AG2" s="852"/>
      <c r="AH2" s="852"/>
      <c r="AI2" s="75" t="s">
        <v>284</v>
      </c>
      <c r="AJ2" s="852" t="s">
        <v>605</v>
      </c>
      <c r="AK2" s="852"/>
      <c r="AL2" s="852"/>
      <c r="AM2" s="852"/>
      <c r="AN2" s="75" t="s">
        <v>284</v>
      </c>
      <c r="AO2" s="852">
        <v>21</v>
      </c>
      <c r="AP2" s="852"/>
      <c r="AQ2" s="852"/>
      <c r="AR2" s="76" t="s">
        <v>284</v>
      </c>
      <c r="AS2" s="853">
        <v>178</v>
      </c>
      <c r="AT2" s="853"/>
      <c r="AU2" s="853"/>
      <c r="AV2" s="75" t="str">
        <f>IF(AW2="","","-")</f>
        <v/>
      </c>
      <c r="AW2" s="854"/>
      <c r="AX2" s="854"/>
    </row>
    <row r="3" spans="1:50" ht="21" customHeight="1" thickBot="1" x14ac:dyDescent="0.25">
      <c r="A3" s="855" t="s">
        <v>595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59</v>
      </c>
      <c r="AJ3" s="857" t="s">
        <v>607</v>
      </c>
      <c r="AK3" s="857"/>
      <c r="AL3" s="857"/>
      <c r="AM3" s="857"/>
      <c r="AN3" s="857"/>
      <c r="AO3" s="857"/>
      <c r="AP3" s="857"/>
      <c r="AQ3" s="857"/>
      <c r="AR3" s="857"/>
      <c r="AS3" s="857"/>
      <c r="AT3" s="857"/>
      <c r="AU3" s="857"/>
      <c r="AV3" s="857"/>
      <c r="AW3" s="857"/>
      <c r="AX3" s="24" t="s">
        <v>60</v>
      </c>
    </row>
    <row r="4" spans="1:50" ht="24.75" customHeight="1" x14ac:dyDescent="0.2">
      <c r="A4" s="827" t="s">
        <v>23</v>
      </c>
      <c r="B4" s="828"/>
      <c r="C4" s="828"/>
      <c r="D4" s="828"/>
      <c r="E4" s="828"/>
      <c r="F4" s="828"/>
      <c r="G4" s="829" t="s">
        <v>608</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609</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2">
      <c r="A5" s="839" t="s">
        <v>62</v>
      </c>
      <c r="B5" s="840"/>
      <c r="C5" s="840"/>
      <c r="D5" s="840"/>
      <c r="E5" s="840"/>
      <c r="F5" s="841"/>
      <c r="G5" s="842" t="s">
        <v>610</v>
      </c>
      <c r="H5" s="843"/>
      <c r="I5" s="843"/>
      <c r="J5" s="843"/>
      <c r="K5" s="843"/>
      <c r="L5" s="843"/>
      <c r="M5" s="844" t="s">
        <v>61</v>
      </c>
      <c r="N5" s="845"/>
      <c r="O5" s="845"/>
      <c r="P5" s="845"/>
      <c r="Q5" s="845"/>
      <c r="R5" s="846"/>
      <c r="S5" s="847" t="s">
        <v>611</v>
      </c>
      <c r="T5" s="843"/>
      <c r="U5" s="843"/>
      <c r="V5" s="843"/>
      <c r="W5" s="843"/>
      <c r="X5" s="848"/>
      <c r="Y5" s="849" t="s">
        <v>3</v>
      </c>
      <c r="Z5" s="850"/>
      <c r="AA5" s="850"/>
      <c r="AB5" s="850"/>
      <c r="AC5" s="850"/>
      <c r="AD5" s="851"/>
      <c r="AE5" s="872" t="s">
        <v>612</v>
      </c>
      <c r="AF5" s="872"/>
      <c r="AG5" s="872"/>
      <c r="AH5" s="872"/>
      <c r="AI5" s="872"/>
      <c r="AJ5" s="872"/>
      <c r="AK5" s="872"/>
      <c r="AL5" s="872"/>
      <c r="AM5" s="872"/>
      <c r="AN5" s="872"/>
      <c r="AO5" s="872"/>
      <c r="AP5" s="873"/>
      <c r="AQ5" s="874" t="s">
        <v>631</v>
      </c>
      <c r="AR5" s="875"/>
      <c r="AS5" s="875"/>
      <c r="AT5" s="875"/>
      <c r="AU5" s="875"/>
      <c r="AV5" s="875"/>
      <c r="AW5" s="875"/>
      <c r="AX5" s="876"/>
    </row>
    <row r="6" spans="1:50" ht="39" customHeight="1" x14ac:dyDescent="0.2">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0.349999999999994" customHeight="1" x14ac:dyDescent="0.2">
      <c r="A7" s="858" t="s">
        <v>20</v>
      </c>
      <c r="B7" s="859"/>
      <c r="C7" s="859"/>
      <c r="D7" s="859"/>
      <c r="E7" s="859"/>
      <c r="F7" s="860"/>
      <c r="G7" s="882" t="s">
        <v>613</v>
      </c>
      <c r="H7" s="883"/>
      <c r="I7" s="883"/>
      <c r="J7" s="883"/>
      <c r="K7" s="883"/>
      <c r="L7" s="883"/>
      <c r="M7" s="883"/>
      <c r="N7" s="883"/>
      <c r="O7" s="883"/>
      <c r="P7" s="883"/>
      <c r="Q7" s="883"/>
      <c r="R7" s="883"/>
      <c r="S7" s="883"/>
      <c r="T7" s="883"/>
      <c r="U7" s="883"/>
      <c r="V7" s="883"/>
      <c r="W7" s="883"/>
      <c r="X7" s="884"/>
      <c r="Y7" s="885" t="s">
        <v>269</v>
      </c>
      <c r="Z7" s="704"/>
      <c r="AA7" s="704"/>
      <c r="AB7" s="704"/>
      <c r="AC7" s="704"/>
      <c r="AD7" s="886"/>
      <c r="AE7" s="814" t="s">
        <v>614</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8" t="s">
        <v>185</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186</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73.650000000000006" customHeight="1" x14ac:dyDescent="0.2">
      <c r="A9" s="787" t="s">
        <v>21</v>
      </c>
      <c r="B9" s="788"/>
      <c r="C9" s="788"/>
      <c r="D9" s="788"/>
      <c r="E9" s="788"/>
      <c r="F9" s="788"/>
      <c r="G9" s="869" t="s">
        <v>615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775" t="s">
        <v>27</v>
      </c>
      <c r="B10" s="776"/>
      <c r="C10" s="776"/>
      <c r="D10" s="776"/>
      <c r="E10" s="776"/>
      <c r="F10" s="776"/>
      <c r="G10" s="777" t="s">
        <v>616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20"/>
    </row>
    <row r="13" spans="1:50" ht="21" customHeight="1" x14ac:dyDescent="0.2">
      <c r="A13" s="315"/>
      <c r="B13" s="316"/>
      <c r="C13" s="316"/>
      <c r="D13" s="316"/>
      <c r="E13" s="316"/>
      <c r="F13" s="317"/>
      <c r="G13" s="804" t="s">
        <v>6</v>
      </c>
      <c r="H13" s="805"/>
      <c r="I13" s="821" t="s">
        <v>7</v>
      </c>
      <c r="J13" s="822"/>
      <c r="K13" s="822"/>
      <c r="L13" s="822"/>
      <c r="M13" s="822"/>
      <c r="N13" s="822"/>
      <c r="O13" s="823"/>
      <c r="P13" s="715" t="s">
        <v>613</v>
      </c>
      <c r="Q13" s="716"/>
      <c r="R13" s="716"/>
      <c r="S13" s="716"/>
      <c r="T13" s="716"/>
      <c r="U13" s="716"/>
      <c r="V13" s="717"/>
      <c r="W13" s="715">
        <v>8</v>
      </c>
      <c r="X13" s="716"/>
      <c r="Y13" s="716"/>
      <c r="Z13" s="716"/>
      <c r="AA13" s="716"/>
      <c r="AB13" s="716"/>
      <c r="AC13" s="717"/>
      <c r="AD13" s="715">
        <v>8</v>
      </c>
      <c r="AE13" s="716"/>
      <c r="AF13" s="716"/>
      <c r="AG13" s="716"/>
      <c r="AH13" s="716"/>
      <c r="AI13" s="716"/>
      <c r="AJ13" s="717"/>
      <c r="AK13" s="715" t="s">
        <v>284</v>
      </c>
      <c r="AL13" s="716"/>
      <c r="AM13" s="716"/>
      <c r="AN13" s="716"/>
      <c r="AO13" s="716"/>
      <c r="AP13" s="716"/>
      <c r="AQ13" s="717"/>
      <c r="AR13" s="755" t="s">
        <v>284</v>
      </c>
      <c r="AS13" s="756"/>
      <c r="AT13" s="756"/>
      <c r="AU13" s="756"/>
      <c r="AV13" s="756"/>
      <c r="AW13" s="756"/>
      <c r="AX13" s="824"/>
    </row>
    <row r="14" spans="1:50" ht="21" customHeight="1" x14ac:dyDescent="0.2">
      <c r="A14" s="315"/>
      <c r="B14" s="316"/>
      <c r="C14" s="316"/>
      <c r="D14" s="316"/>
      <c r="E14" s="316"/>
      <c r="F14" s="317"/>
      <c r="G14" s="806"/>
      <c r="H14" s="807"/>
      <c r="I14" s="799" t="s">
        <v>8</v>
      </c>
      <c r="J14" s="800"/>
      <c r="K14" s="800"/>
      <c r="L14" s="800"/>
      <c r="M14" s="800"/>
      <c r="N14" s="800"/>
      <c r="O14" s="801"/>
      <c r="P14" s="715" t="s">
        <v>613</v>
      </c>
      <c r="Q14" s="716"/>
      <c r="R14" s="716"/>
      <c r="S14" s="716"/>
      <c r="T14" s="716"/>
      <c r="U14" s="716"/>
      <c r="V14" s="717"/>
      <c r="W14" s="715" t="s">
        <v>613</v>
      </c>
      <c r="X14" s="716"/>
      <c r="Y14" s="716"/>
      <c r="Z14" s="716"/>
      <c r="AA14" s="716"/>
      <c r="AB14" s="716"/>
      <c r="AC14" s="717"/>
      <c r="AD14" s="715" t="s">
        <v>613</v>
      </c>
      <c r="AE14" s="716"/>
      <c r="AF14" s="716"/>
      <c r="AG14" s="716"/>
      <c r="AH14" s="716"/>
      <c r="AI14" s="716"/>
      <c r="AJ14" s="717"/>
      <c r="AK14" s="715" t="s">
        <v>284</v>
      </c>
      <c r="AL14" s="716"/>
      <c r="AM14" s="716"/>
      <c r="AN14" s="716"/>
      <c r="AO14" s="716"/>
      <c r="AP14" s="716"/>
      <c r="AQ14" s="717"/>
      <c r="AR14" s="810"/>
      <c r="AS14" s="810"/>
      <c r="AT14" s="810"/>
      <c r="AU14" s="810"/>
      <c r="AV14" s="810"/>
      <c r="AW14" s="810"/>
      <c r="AX14" s="811"/>
    </row>
    <row r="15" spans="1:50" ht="21" customHeight="1" x14ac:dyDescent="0.2">
      <c r="A15" s="315"/>
      <c r="B15" s="316"/>
      <c r="C15" s="316"/>
      <c r="D15" s="316"/>
      <c r="E15" s="316"/>
      <c r="F15" s="317"/>
      <c r="G15" s="806"/>
      <c r="H15" s="807"/>
      <c r="I15" s="799" t="s">
        <v>47</v>
      </c>
      <c r="J15" s="812"/>
      <c r="K15" s="812"/>
      <c r="L15" s="812"/>
      <c r="M15" s="812"/>
      <c r="N15" s="812"/>
      <c r="O15" s="813"/>
      <c r="P15" s="715" t="s">
        <v>613</v>
      </c>
      <c r="Q15" s="716"/>
      <c r="R15" s="716"/>
      <c r="S15" s="716"/>
      <c r="T15" s="716"/>
      <c r="U15" s="716"/>
      <c r="V15" s="717"/>
      <c r="W15" s="715" t="s">
        <v>613</v>
      </c>
      <c r="X15" s="716"/>
      <c r="Y15" s="716"/>
      <c r="Z15" s="716"/>
      <c r="AA15" s="716"/>
      <c r="AB15" s="716"/>
      <c r="AC15" s="717"/>
      <c r="AD15" s="715" t="s">
        <v>613</v>
      </c>
      <c r="AE15" s="716"/>
      <c r="AF15" s="716"/>
      <c r="AG15" s="716"/>
      <c r="AH15" s="716"/>
      <c r="AI15" s="716"/>
      <c r="AJ15" s="717"/>
      <c r="AK15" s="715" t="s">
        <v>284</v>
      </c>
      <c r="AL15" s="716"/>
      <c r="AM15" s="716"/>
      <c r="AN15" s="716"/>
      <c r="AO15" s="716"/>
      <c r="AP15" s="716"/>
      <c r="AQ15" s="717"/>
      <c r="AR15" s="715" t="s">
        <v>284</v>
      </c>
      <c r="AS15" s="716"/>
      <c r="AT15" s="716"/>
      <c r="AU15" s="716"/>
      <c r="AV15" s="716"/>
      <c r="AW15" s="716"/>
      <c r="AX15" s="825"/>
    </row>
    <row r="16" spans="1:50" ht="21" customHeight="1" x14ac:dyDescent="0.2">
      <c r="A16" s="315"/>
      <c r="B16" s="316"/>
      <c r="C16" s="316"/>
      <c r="D16" s="316"/>
      <c r="E16" s="316"/>
      <c r="F16" s="317"/>
      <c r="G16" s="806"/>
      <c r="H16" s="807"/>
      <c r="I16" s="799" t="s">
        <v>48</v>
      </c>
      <c r="J16" s="812"/>
      <c r="K16" s="812"/>
      <c r="L16" s="812"/>
      <c r="M16" s="812"/>
      <c r="N16" s="812"/>
      <c r="O16" s="813"/>
      <c r="P16" s="715" t="s">
        <v>613</v>
      </c>
      <c r="Q16" s="716"/>
      <c r="R16" s="716"/>
      <c r="S16" s="716"/>
      <c r="T16" s="716"/>
      <c r="U16" s="716"/>
      <c r="V16" s="717"/>
      <c r="W16" s="715" t="s">
        <v>613</v>
      </c>
      <c r="X16" s="716"/>
      <c r="Y16" s="716"/>
      <c r="Z16" s="716"/>
      <c r="AA16" s="716"/>
      <c r="AB16" s="716"/>
      <c r="AC16" s="717"/>
      <c r="AD16" s="715" t="s">
        <v>613</v>
      </c>
      <c r="AE16" s="716"/>
      <c r="AF16" s="716"/>
      <c r="AG16" s="716"/>
      <c r="AH16" s="716"/>
      <c r="AI16" s="716"/>
      <c r="AJ16" s="717"/>
      <c r="AK16" s="715" t="s">
        <v>284</v>
      </c>
      <c r="AL16" s="716"/>
      <c r="AM16" s="716"/>
      <c r="AN16" s="716"/>
      <c r="AO16" s="716"/>
      <c r="AP16" s="716"/>
      <c r="AQ16" s="717"/>
      <c r="AR16" s="817"/>
      <c r="AS16" s="818"/>
      <c r="AT16" s="818"/>
      <c r="AU16" s="818"/>
      <c r="AV16" s="818"/>
      <c r="AW16" s="818"/>
      <c r="AX16" s="819"/>
    </row>
    <row r="17" spans="1:50" ht="24.75" customHeight="1" x14ac:dyDescent="0.2">
      <c r="A17" s="315"/>
      <c r="B17" s="316"/>
      <c r="C17" s="316"/>
      <c r="D17" s="316"/>
      <c r="E17" s="316"/>
      <c r="F17" s="317"/>
      <c r="G17" s="806"/>
      <c r="H17" s="807"/>
      <c r="I17" s="799" t="s">
        <v>46</v>
      </c>
      <c r="J17" s="800"/>
      <c r="K17" s="800"/>
      <c r="L17" s="800"/>
      <c r="M17" s="800"/>
      <c r="N17" s="800"/>
      <c r="O17" s="801"/>
      <c r="P17" s="715" t="s">
        <v>613</v>
      </c>
      <c r="Q17" s="716"/>
      <c r="R17" s="716"/>
      <c r="S17" s="716"/>
      <c r="T17" s="716"/>
      <c r="U17" s="716"/>
      <c r="V17" s="717"/>
      <c r="W17" s="715" t="s">
        <v>613</v>
      </c>
      <c r="X17" s="716"/>
      <c r="Y17" s="716"/>
      <c r="Z17" s="716"/>
      <c r="AA17" s="716"/>
      <c r="AB17" s="716"/>
      <c r="AC17" s="717"/>
      <c r="AD17" s="715" t="s">
        <v>613</v>
      </c>
      <c r="AE17" s="716"/>
      <c r="AF17" s="716"/>
      <c r="AG17" s="716"/>
      <c r="AH17" s="716"/>
      <c r="AI17" s="716"/>
      <c r="AJ17" s="717"/>
      <c r="AK17" s="715" t="s">
        <v>284</v>
      </c>
      <c r="AL17" s="716"/>
      <c r="AM17" s="716"/>
      <c r="AN17" s="716"/>
      <c r="AO17" s="716"/>
      <c r="AP17" s="716"/>
      <c r="AQ17" s="717"/>
      <c r="AR17" s="802"/>
      <c r="AS17" s="802"/>
      <c r="AT17" s="802"/>
      <c r="AU17" s="802"/>
      <c r="AV17" s="802"/>
      <c r="AW17" s="802"/>
      <c r="AX17" s="803"/>
    </row>
    <row r="18" spans="1:50" ht="24.75" customHeight="1" x14ac:dyDescent="0.2">
      <c r="A18" s="315"/>
      <c r="B18" s="316"/>
      <c r="C18" s="316"/>
      <c r="D18" s="316"/>
      <c r="E18" s="316"/>
      <c r="F18" s="317"/>
      <c r="G18" s="808"/>
      <c r="H18" s="809"/>
      <c r="I18" s="792" t="s">
        <v>18</v>
      </c>
      <c r="J18" s="793"/>
      <c r="K18" s="793"/>
      <c r="L18" s="793"/>
      <c r="M18" s="793"/>
      <c r="N18" s="793"/>
      <c r="O18" s="794"/>
      <c r="P18" s="795">
        <f>SUM(P13:V17)</f>
        <v>0</v>
      </c>
      <c r="Q18" s="796"/>
      <c r="R18" s="796"/>
      <c r="S18" s="796"/>
      <c r="T18" s="796"/>
      <c r="U18" s="796"/>
      <c r="V18" s="797"/>
      <c r="W18" s="795">
        <f>SUM(W13:AC17)</f>
        <v>8</v>
      </c>
      <c r="X18" s="796"/>
      <c r="Y18" s="796"/>
      <c r="Z18" s="796"/>
      <c r="AA18" s="796"/>
      <c r="AB18" s="796"/>
      <c r="AC18" s="797"/>
      <c r="AD18" s="795">
        <f>SUM(AD13:AJ17)</f>
        <v>8</v>
      </c>
      <c r="AE18" s="796"/>
      <c r="AF18" s="796"/>
      <c r="AG18" s="796"/>
      <c r="AH18" s="796"/>
      <c r="AI18" s="796"/>
      <c r="AJ18" s="797"/>
      <c r="AK18" s="795">
        <f>SUM(AK13:AQ17)</f>
        <v>0</v>
      </c>
      <c r="AL18" s="796"/>
      <c r="AM18" s="796"/>
      <c r="AN18" s="796"/>
      <c r="AO18" s="796"/>
      <c r="AP18" s="796"/>
      <c r="AQ18" s="797"/>
      <c r="AR18" s="795">
        <f>SUM(AR13:AX17)</f>
        <v>0</v>
      </c>
      <c r="AS18" s="796"/>
      <c r="AT18" s="796"/>
      <c r="AU18" s="796"/>
      <c r="AV18" s="796"/>
      <c r="AW18" s="796"/>
      <c r="AX18" s="798"/>
    </row>
    <row r="19" spans="1:50" ht="24.75" customHeight="1" x14ac:dyDescent="0.2">
      <c r="A19" s="315"/>
      <c r="B19" s="316"/>
      <c r="C19" s="316"/>
      <c r="D19" s="316"/>
      <c r="E19" s="316"/>
      <c r="F19" s="317"/>
      <c r="G19" s="770" t="s">
        <v>9</v>
      </c>
      <c r="H19" s="771"/>
      <c r="I19" s="771"/>
      <c r="J19" s="771"/>
      <c r="K19" s="771"/>
      <c r="L19" s="771"/>
      <c r="M19" s="771"/>
      <c r="N19" s="771"/>
      <c r="O19" s="771"/>
      <c r="P19" s="715" t="s">
        <v>613</v>
      </c>
      <c r="Q19" s="716"/>
      <c r="R19" s="716"/>
      <c r="S19" s="716"/>
      <c r="T19" s="716"/>
      <c r="U19" s="716"/>
      <c r="V19" s="717"/>
      <c r="W19" s="715">
        <v>7.4</v>
      </c>
      <c r="X19" s="716"/>
      <c r="Y19" s="716"/>
      <c r="Z19" s="716"/>
      <c r="AA19" s="716"/>
      <c r="AB19" s="716"/>
      <c r="AC19" s="717"/>
      <c r="AD19" s="715">
        <v>7.9</v>
      </c>
      <c r="AE19" s="716"/>
      <c r="AF19" s="716"/>
      <c r="AG19" s="716"/>
      <c r="AH19" s="716"/>
      <c r="AI19" s="716"/>
      <c r="AJ19" s="717"/>
      <c r="AK19" s="767"/>
      <c r="AL19" s="767"/>
      <c r="AM19" s="767"/>
      <c r="AN19" s="767"/>
      <c r="AO19" s="767"/>
      <c r="AP19" s="767"/>
      <c r="AQ19" s="767"/>
      <c r="AR19" s="767"/>
      <c r="AS19" s="767"/>
      <c r="AT19" s="767"/>
      <c r="AU19" s="767"/>
      <c r="AV19" s="767"/>
      <c r="AW19" s="767"/>
      <c r="AX19" s="769"/>
    </row>
    <row r="20" spans="1:50" ht="24.75" customHeight="1" x14ac:dyDescent="0.2">
      <c r="A20" s="315"/>
      <c r="B20" s="316"/>
      <c r="C20" s="316"/>
      <c r="D20" s="316"/>
      <c r="E20" s="316"/>
      <c r="F20" s="317"/>
      <c r="G20" s="770" t="s">
        <v>10</v>
      </c>
      <c r="H20" s="771"/>
      <c r="I20" s="771"/>
      <c r="J20" s="771"/>
      <c r="K20" s="771"/>
      <c r="L20" s="771"/>
      <c r="M20" s="771"/>
      <c r="N20" s="771"/>
      <c r="O20" s="771"/>
      <c r="P20" s="766" t="str">
        <f>IF(P18=0, "-", SUM(P19)/P18)</f>
        <v>-</v>
      </c>
      <c r="Q20" s="766"/>
      <c r="R20" s="766"/>
      <c r="S20" s="766"/>
      <c r="T20" s="766"/>
      <c r="U20" s="766"/>
      <c r="V20" s="766"/>
      <c r="W20" s="766">
        <f>IF(W18=0, "-", SUM(W19)/W18)</f>
        <v>0.92500000000000004</v>
      </c>
      <c r="X20" s="766"/>
      <c r="Y20" s="766"/>
      <c r="Z20" s="766"/>
      <c r="AA20" s="766"/>
      <c r="AB20" s="766"/>
      <c r="AC20" s="766"/>
      <c r="AD20" s="766">
        <f>IF(AD18=0, "-", SUM(AD19)/AD18)</f>
        <v>0.98750000000000004</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2">
      <c r="A21" s="787"/>
      <c r="B21" s="788"/>
      <c r="C21" s="788"/>
      <c r="D21" s="788"/>
      <c r="E21" s="788"/>
      <c r="F21" s="789"/>
      <c r="G21" s="764" t="s">
        <v>239</v>
      </c>
      <c r="H21" s="765"/>
      <c r="I21" s="765"/>
      <c r="J21" s="765"/>
      <c r="K21" s="765"/>
      <c r="L21" s="765"/>
      <c r="M21" s="765"/>
      <c r="N21" s="765"/>
      <c r="O21" s="765"/>
      <c r="P21" s="766" t="e">
        <f>IF(P19=0, "-", SUM(P19)/SUM(P13,P14))</f>
        <v>#DIV/0!</v>
      </c>
      <c r="Q21" s="766"/>
      <c r="R21" s="766"/>
      <c r="S21" s="766"/>
      <c r="T21" s="766"/>
      <c r="U21" s="766"/>
      <c r="V21" s="766"/>
      <c r="W21" s="766">
        <f>IF(W19=0, "-", SUM(W19)/SUM(W13,W14))</f>
        <v>0.92500000000000004</v>
      </c>
      <c r="X21" s="766"/>
      <c r="Y21" s="766"/>
      <c r="Z21" s="766"/>
      <c r="AA21" s="766"/>
      <c r="AB21" s="766"/>
      <c r="AC21" s="766"/>
      <c r="AD21" s="766">
        <f>IF(AD19=0, "-", SUM(AD19)/SUM(AD13,AD14))</f>
        <v>0.98750000000000004</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2">
      <c r="A22" s="721" t="s">
        <v>590</v>
      </c>
      <c r="B22" s="722"/>
      <c r="C22" s="722"/>
      <c r="D22" s="722"/>
      <c r="E22" s="722"/>
      <c r="F22" s="723"/>
      <c r="G22" s="727" t="s">
        <v>229</v>
      </c>
      <c r="H22" s="567"/>
      <c r="I22" s="567"/>
      <c r="J22" s="567"/>
      <c r="K22" s="567"/>
      <c r="L22" s="567"/>
      <c r="M22" s="567"/>
      <c r="N22" s="567"/>
      <c r="O22" s="568"/>
      <c r="P22" s="728" t="s">
        <v>588</v>
      </c>
      <c r="Q22" s="567"/>
      <c r="R22" s="567"/>
      <c r="S22" s="567"/>
      <c r="T22" s="567"/>
      <c r="U22" s="567"/>
      <c r="V22" s="568"/>
      <c r="W22" s="728" t="s">
        <v>589</v>
      </c>
      <c r="X22" s="567"/>
      <c r="Y22" s="567"/>
      <c r="Z22" s="567"/>
      <c r="AA22" s="567"/>
      <c r="AB22" s="567"/>
      <c r="AC22" s="568"/>
      <c r="AD22" s="728" t="s">
        <v>228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2">
      <c r="A23" s="724"/>
      <c r="B23" s="725"/>
      <c r="C23" s="725"/>
      <c r="D23" s="725"/>
      <c r="E23" s="725"/>
      <c r="F23" s="726"/>
      <c r="G23" s="749" t="s">
        <v>665</v>
      </c>
      <c r="H23" s="750"/>
      <c r="I23" s="750"/>
      <c r="J23" s="750"/>
      <c r="K23" s="750"/>
      <c r="L23" s="750"/>
      <c r="M23" s="750"/>
      <c r="N23" s="750"/>
      <c r="O23" s="751"/>
      <c r="P23" s="752" t="s">
        <v>665</v>
      </c>
      <c r="Q23" s="753"/>
      <c r="R23" s="753"/>
      <c r="S23" s="753"/>
      <c r="T23" s="753"/>
      <c r="U23" s="753"/>
      <c r="V23" s="754"/>
      <c r="W23" s="755" t="s">
        <v>284</v>
      </c>
      <c r="X23" s="756"/>
      <c r="Y23" s="756"/>
      <c r="Z23" s="756"/>
      <c r="AA23" s="756"/>
      <c r="AB23" s="756"/>
      <c r="AC23" s="757"/>
      <c r="AD23" s="758" t="s">
        <v>284</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2">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2">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2">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2">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2">
      <c r="A28" s="724"/>
      <c r="B28" s="725"/>
      <c r="C28" s="725"/>
      <c r="D28" s="725"/>
      <c r="E28" s="725"/>
      <c r="F28" s="726"/>
      <c r="G28" s="772"/>
      <c r="H28" s="773"/>
      <c r="I28" s="773"/>
      <c r="J28" s="773"/>
      <c r="K28" s="773"/>
      <c r="L28" s="773"/>
      <c r="M28" s="773"/>
      <c r="N28" s="773"/>
      <c r="O28" s="774"/>
      <c r="P28" s="752"/>
      <c r="Q28" s="753"/>
      <c r="R28" s="753"/>
      <c r="S28" s="753"/>
      <c r="T28" s="753"/>
      <c r="U28" s="753"/>
      <c r="V28" s="754"/>
      <c r="W28" s="752"/>
      <c r="X28" s="753"/>
      <c r="Y28" s="753"/>
      <c r="Z28" s="753"/>
      <c r="AA28" s="753"/>
      <c r="AB28" s="753"/>
      <c r="AC28" s="754"/>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5">
      <c r="A29" s="724"/>
      <c r="B29" s="725"/>
      <c r="C29" s="725"/>
      <c r="D29" s="725"/>
      <c r="E29" s="725"/>
      <c r="F29" s="726"/>
      <c r="G29" s="301" t="s">
        <v>18</v>
      </c>
      <c r="H29" s="735"/>
      <c r="I29" s="735"/>
      <c r="J29" s="735"/>
      <c r="K29" s="735"/>
      <c r="L29" s="735"/>
      <c r="M29" s="735"/>
      <c r="N29" s="735"/>
      <c r="O29" s="736"/>
      <c r="P29" s="737" t="str">
        <f>AK13</f>
        <v>-</v>
      </c>
      <c r="Q29" s="738"/>
      <c r="R29" s="738"/>
      <c r="S29" s="738"/>
      <c r="T29" s="738"/>
      <c r="U29" s="738"/>
      <c r="V29" s="739"/>
      <c r="W29" s="740" t="str">
        <f>AR13</f>
        <v>-</v>
      </c>
      <c r="X29" s="741"/>
      <c r="Y29" s="741"/>
      <c r="Z29" s="741"/>
      <c r="AA29" s="741"/>
      <c r="AB29" s="741"/>
      <c r="AC29" s="742"/>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2">
      <c r="A30" s="743" t="s">
        <v>579</v>
      </c>
      <c r="B30" s="744"/>
      <c r="C30" s="744"/>
      <c r="D30" s="744"/>
      <c r="E30" s="744"/>
      <c r="F30" s="745"/>
      <c r="G30" s="746" t="s">
        <v>632</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2">
      <c r="A31" s="665" t="s">
        <v>580</v>
      </c>
      <c r="B31" s="153"/>
      <c r="C31" s="153"/>
      <c r="D31" s="153"/>
      <c r="E31" s="153"/>
      <c r="F31" s="154"/>
      <c r="G31" s="706" t="s">
        <v>572</v>
      </c>
      <c r="H31" s="707"/>
      <c r="I31" s="707"/>
      <c r="J31" s="707"/>
      <c r="K31" s="707"/>
      <c r="L31" s="707"/>
      <c r="M31" s="707"/>
      <c r="N31" s="707"/>
      <c r="O31" s="707"/>
      <c r="P31" s="708" t="s">
        <v>571</v>
      </c>
      <c r="Q31" s="707"/>
      <c r="R31" s="707"/>
      <c r="S31" s="707"/>
      <c r="T31" s="707"/>
      <c r="U31" s="707"/>
      <c r="V31" s="707"/>
      <c r="W31" s="707"/>
      <c r="X31" s="709"/>
      <c r="Y31" s="710"/>
      <c r="Z31" s="711"/>
      <c r="AA31" s="712"/>
      <c r="AB31" s="643" t="s">
        <v>11</v>
      </c>
      <c r="AC31" s="643"/>
      <c r="AD31" s="643"/>
      <c r="AE31" s="116" t="s">
        <v>416</v>
      </c>
      <c r="AF31" s="713"/>
      <c r="AG31" s="713"/>
      <c r="AH31" s="714"/>
      <c r="AI31" s="116" t="s">
        <v>568</v>
      </c>
      <c r="AJ31" s="713"/>
      <c r="AK31" s="713"/>
      <c r="AL31" s="714"/>
      <c r="AM31" s="116" t="s">
        <v>384</v>
      </c>
      <c r="AN31" s="713"/>
      <c r="AO31" s="713"/>
      <c r="AP31" s="714"/>
      <c r="AQ31" s="640" t="s">
        <v>415</v>
      </c>
      <c r="AR31" s="641"/>
      <c r="AS31" s="641"/>
      <c r="AT31" s="642"/>
      <c r="AU31" s="640" t="s">
        <v>591</v>
      </c>
      <c r="AV31" s="641"/>
      <c r="AW31" s="641"/>
      <c r="AX31" s="650"/>
    </row>
    <row r="32" spans="1:50" ht="23.25" customHeight="1" x14ac:dyDescent="0.2">
      <c r="A32" s="665"/>
      <c r="B32" s="153"/>
      <c r="C32" s="153"/>
      <c r="D32" s="153"/>
      <c r="E32" s="153"/>
      <c r="F32" s="154"/>
      <c r="G32" s="747" t="s">
        <v>633</v>
      </c>
      <c r="H32" s="652"/>
      <c r="I32" s="652"/>
      <c r="J32" s="652"/>
      <c r="K32" s="652"/>
      <c r="L32" s="652"/>
      <c r="M32" s="652"/>
      <c r="N32" s="652"/>
      <c r="O32" s="652"/>
      <c r="P32" s="655" t="s">
        <v>619</v>
      </c>
      <c r="Q32" s="656"/>
      <c r="R32" s="656"/>
      <c r="S32" s="656"/>
      <c r="T32" s="656"/>
      <c r="U32" s="656"/>
      <c r="V32" s="656"/>
      <c r="W32" s="656"/>
      <c r="X32" s="657"/>
      <c r="Y32" s="661" t="s">
        <v>51</v>
      </c>
      <c r="Z32" s="662"/>
      <c r="AA32" s="663"/>
      <c r="AB32" s="664" t="s">
        <v>620</v>
      </c>
      <c r="AC32" s="664"/>
      <c r="AD32" s="664"/>
      <c r="AE32" s="633" t="s">
        <v>613</v>
      </c>
      <c r="AF32" s="633"/>
      <c r="AG32" s="633"/>
      <c r="AH32" s="633"/>
      <c r="AI32" s="633">
        <v>3</v>
      </c>
      <c r="AJ32" s="633"/>
      <c r="AK32" s="633"/>
      <c r="AL32" s="633"/>
      <c r="AM32" s="633">
        <v>3</v>
      </c>
      <c r="AN32" s="633"/>
      <c r="AO32" s="633"/>
      <c r="AP32" s="633"/>
      <c r="AQ32" s="679" t="s">
        <v>284</v>
      </c>
      <c r="AR32" s="633"/>
      <c r="AS32" s="633"/>
      <c r="AT32" s="633"/>
      <c r="AU32" s="93" t="s">
        <v>284</v>
      </c>
      <c r="AV32" s="635"/>
      <c r="AW32" s="635"/>
      <c r="AX32" s="636"/>
    </row>
    <row r="33" spans="1:51" ht="23.25" customHeight="1" x14ac:dyDescent="0.2">
      <c r="A33" s="188"/>
      <c r="B33" s="158"/>
      <c r="C33" s="158"/>
      <c r="D33" s="158"/>
      <c r="E33" s="158"/>
      <c r="F33" s="159"/>
      <c r="G33" s="653"/>
      <c r="H33" s="654"/>
      <c r="I33" s="654"/>
      <c r="J33" s="654"/>
      <c r="K33" s="654"/>
      <c r="L33" s="654"/>
      <c r="M33" s="654"/>
      <c r="N33" s="654"/>
      <c r="O33" s="654"/>
      <c r="P33" s="658"/>
      <c r="Q33" s="659"/>
      <c r="R33" s="659"/>
      <c r="S33" s="659"/>
      <c r="T33" s="659"/>
      <c r="U33" s="659"/>
      <c r="V33" s="659"/>
      <c r="W33" s="659"/>
      <c r="X33" s="660"/>
      <c r="Y33" s="637" t="s">
        <v>52</v>
      </c>
      <c r="Z33" s="638"/>
      <c r="AA33" s="639"/>
      <c r="AB33" s="664" t="s">
        <v>620</v>
      </c>
      <c r="AC33" s="664"/>
      <c r="AD33" s="664"/>
      <c r="AE33" s="633" t="s">
        <v>613</v>
      </c>
      <c r="AF33" s="633"/>
      <c r="AG33" s="633"/>
      <c r="AH33" s="633"/>
      <c r="AI33" s="633">
        <v>3</v>
      </c>
      <c r="AJ33" s="633"/>
      <c r="AK33" s="633"/>
      <c r="AL33" s="633"/>
      <c r="AM33" s="633">
        <v>3</v>
      </c>
      <c r="AN33" s="633"/>
      <c r="AO33" s="633"/>
      <c r="AP33" s="633"/>
      <c r="AQ33" s="679" t="s">
        <v>284</v>
      </c>
      <c r="AR33" s="633"/>
      <c r="AS33" s="633"/>
      <c r="AT33" s="633"/>
      <c r="AU33" s="93" t="s">
        <v>284</v>
      </c>
      <c r="AV33" s="635"/>
      <c r="AW33" s="635"/>
      <c r="AX33" s="636"/>
    </row>
    <row r="34" spans="1:51" ht="23.25" customHeight="1" x14ac:dyDescent="0.2">
      <c r="A34" s="697" t="s">
        <v>581</v>
      </c>
      <c r="B34" s="698"/>
      <c r="C34" s="698"/>
      <c r="D34" s="698"/>
      <c r="E34" s="698"/>
      <c r="F34" s="699"/>
      <c r="G34" s="176" t="s">
        <v>582</v>
      </c>
      <c r="H34" s="176"/>
      <c r="I34" s="176"/>
      <c r="J34" s="176"/>
      <c r="K34" s="176"/>
      <c r="L34" s="176"/>
      <c r="M34" s="176"/>
      <c r="N34" s="176"/>
      <c r="O34" s="176"/>
      <c r="P34" s="176"/>
      <c r="Q34" s="176"/>
      <c r="R34" s="176"/>
      <c r="S34" s="176"/>
      <c r="T34" s="176"/>
      <c r="U34" s="176"/>
      <c r="V34" s="176"/>
      <c r="W34" s="176"/>
      <c r="X34" s="177"/>
      <c r="Y34" s="647"/>
      <c r="Z34" s="648"/>
      <c r="AA34" s="649"/>
      <c r="AB34" s="175" t="s">
        <v>11</v>
      </c>
      <c r="AC34" s="176"/>
      <c r="AD34" s="177"/>
      <c r="AE34" s="175" t="s">
        <v>416</v>
      </c>
      <c r="AF34" s="176"/>
      <c r="AG34" s="176"/>
      <c r="AH34" s="177"/>
      <c r="AI34" s="175" t="s">
        <v>568</v>
      </c>
      <c r="AJ34" s="176"/>
      <c r="AK34" s="176"/>
      <c r="AL34" s="177"/>
      <c r="AM34" s="175" t="s">
        <v>384</v>
      </c>
      <c r="AN34" s="176"/>
      <c r="AO34" s="176"/>
      <c r="AP34" s="177"/>
      <c r="AQ34" s="644" t="s">
        <v>592</v>
      </c>
      <c r="AR34" s="645"/>
      <c r="AS34" s="645"/>
      <c r="AT34" s="645"/>
      <c r="AU34" s="645"/>
      <c r="AV34" s="645"/>
      <c r="AW34" s="645"/>
      <c r="AX34" s="646"/>
    </row>
    <row r="35" spans="1:51" ht="23.25" customHeight="1" x14ac:dyDescent="0.2">
      <c r="A35" s="700"/>
      <c r="B35" s="701"/>
      <c r="C35" s="701"/>
      <c r="D35" s="701"/>
      <c r="E35" s="701"/>
      <c r="F35" s="702"/>
      <c r="G35" s="669" t="s">
        <v>621</v>
      </c>
      <c r="H35" s="670"/>
      <c r="I35" s="670"/>
      <c r="J35" s="670"/>
      <c r="K35" s="670"/>
      <c r="L35" s="670"/>
      <c r="M35" s="670"/>
      <c r="N35" s="670"/>
      <c r="O35" s="670"/>
      <c r="P35" s="670"/>
      <c r="Q35" s="670"/>
      <c r="R35" s="670"/>
      <c r="S35" s="670"/>
      <c r="T35" s="670"/>
      <c r="U35" s="670"/>
      <c r="V35" s="670"/>
      <c r="W35" s="670"/>
      <c r="X35" s="670"/>
      <c r="Y35" s="673" t="s">
        <v>581</v>
      </c>
      <c r="Z35" s="674"/>
      <c r="AA35" s="675"/>
      <c r="AB35" s="676" t="s">
        <v>622</v>
      </c>
      <c r="AC35" s="677"/>
      <c r="AD35" s="678"/>
      <c r="AE35" s="679" t="s">
        <v>613</v>
      </c>
      <c r="AF35" s="679"/>
      <c r="AG35" s="679"/>
      <c r="AH35" s="679"/>
      <c r="AI35" s="679">
        <v>2.5</v>
      </c>
      <c r="AJ35" s="679"/>
      <c r="AK35" s="679"/>
      <c r="AL35" s="679"/>
      <c r="AM35" s="679">
        <v>2.6</v>
      </c>
      <c r="AN35" s="679"/>
      <c r="AO35" s="679"/>
      <c r="AP35" s="679"/>
      <c r="AQ35" s="93" t="s">
        <v>284</v>
      </c>
      <c r="AR35" s="87"/>
      <c r="AS35" s="87"/>
      <c r="AT35" s="87"/>
      <c r="AU35" s="87"/>
      <c r="AV35" s="87"/>
      <c r="AW35" s="87"/>
      <c r="AX35" s="88"/>
    </row>
    <row r="36" spans="1:51" ht="46.5" customHeight="1" x14ac:dyDescent="0.2">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19" t="s">
        <v>583</v>
      </c>
      <c r="Z36" s="666"/>
      <c r="AA36" s="667"/>
      <c r="AB36" s="629" t="s">
        <v>623</v>
      </c>
      <c r="AC36" s="630"/>
      <c r="AD36" s="631"/>
      <c r="AE36" s="632" t="s">
        <v>613</v>
      </c>
      <c r="AF36" s="632"/>
      <c r="AG36" s="632"/>
      <c r="AH36" s="632"/>
      <c r="AI36" s="632" t="s">
        <v>634</v>
      </c>
      <c r="AJ36" s="632"/>
      <c r="AK36" s="632"/>
      <c r="AL36" s="632"/>
      <c r="AM36" s="632" t="s">
        <v>635</v>
      </c>
      <c r="AN36" s="632"/>
      <c r="AO36" s="632"/>
      <c r="AP36" s="632"/>
      <c r="AQ36" s="632" t="s">
        <v>284</v>
      </c>
      <c r="AR36" s="632"/>
      <c r="AS36" s="632"/>
      <c r="AT36" s="632"/>
      <c r="AU36" s="632"/>
      <c r="AV36" s="632"/>
      <c r="AW36" s="632"/>
      <c r="AX36" s="668"/>
    </row>
    <row r="37" spans="1:51" ht="18.75" customHeight="1" x14ac:dyDescent="0.2">
      <c r="A37" s="685" t="s">
        <v>236</v>
      </c>
      <c r="B37" s="686"/>
      <c r="C37" s="686"/>
      <c r="D37" s="686"/>
      <c r="E37" s="686"/>
      <c r="F37" s="687"/>
      <c r="G37" s="619" t="s">
        <v>139</v>
      </c>
      <c r="H37" s="197"/>
      <c r="I37" s="197"/>
      <c r="J37" s="197"/>
      <c r="K37" s="197"/>
      <c r="L37" s="197"/>
      <c r="M37" s="197"/>
      <c r="N37" s="197"/>
      <c r="O37" s="198"/>
      <c r="P37" s="199" t="s">
        <v>55</v>
      </c>
      <c r="Q37" s="197"/>
      <c r="R37" s="197"/>
      <c r="S37" s="197"/>
      <c r="T37" s="197"/>
      <c r="U37" s="197"/>
      <c r="V37" s="197"/>
      <c r="W37" s="197"/>
      <c r="X37" s="198"/>
      <c r="Y37" s="620"/>
      <c r="Z37" s="621"/>
      <c r="AA37" s="622"/>
      <c r="AB37" s="626" t="s">
        <v>11</v>
      </c>
      <c r="AC37" s="627"/>
      <c r="AD37" s="628"/>
      <c r="AE37" s="626" t="s">
        <v>416</v>
      </c>
      <c r="AF37" s="627"/>
      <c r="AG37" s="627"/>
      <c r="AH37" s="628"/>
      <c r="AI37" s="695" t="s">
        <v>568</v>
      </c>
      <c r="AJ37" s="695"/>
      <c r="AK37" s="695"/>
      <c r="AL37" s="626"/>
      <c r="AM37" s="695" t="s">
        <v>384</v>
      </c>
      <c r="AN37" s="695"/>
      <c r="AO37" s="695"/>
      <c r="AP37" s="626"/>
      <c r="AQ37" s="216" t="s">
        <v>174</v>
      </c>
      <c r="AR37" s="217"/>
      <c r="AS37" s="217"/>
      <c r="AT37" s="218"/>
      <c r="AU37" s="197" t="s">
        <v>128</v>
      </c>
      <c r="AV37" s="197"/>
      <c r="AW37" s="197"/>
      <c r="AX37" s="200"/>
    </row>
    <row r="38" spans="1:51" ht="18.75" customHeight="1" x14ac:dyDescent="0.2">
      <c r="A38" s="688"/>
      <c r="B38" s="689"/>
      <c r="C38" s="689"/>
      <c r="D38" s="689"/>
      <c r="E38" s="689"/>
      <c r="F38" s="690"/>
      <c r="G38" s="156"/>
      <c r="H38" s="108"/>
      <c r="I38" s="108"/>
      <c r="J38" s="108"/>
      <c r="K38" s="108"/>
      <c r="L38" s="108"/>
      <c r="M38" s="108"/>
      <c r="N38" s="108"/>
      <c r="O38" s="109"/>
      <c r="P38" s="107"/>
      <c r="Q38" s="108"/>
      <c r="R38" s="108"/>
      <c r="S38" s="108"/>
      <c r="T38" s="108"/>
      <c r="U38" s="108"/>
      <c r="V38" s="108"/>
      <c r="W38" s="108"/>
      <c r="X38" s="109"/>
      <c r="Y38" s="623"/>
      <c r="Z38" s="624"/>
      <c r="AA38" s="625"/>
      <c r="AB38" s="116"/>
      <c r="AC38" s="117"/>
      <c r="AD38" s="118"/>
      <c r="AE38" s="116"/>
      <c r="AF38" s="117"/>
      <c r="AG38" s="117"/>
      <c r="AH38" s="118"/>
      <c r="AI38" s="696"/>
      <c r="AJ38" s="696"/>
      <c r="AK38" s="696"/>
      <c r="AL38" s="116"/>
      <c r="AM38" s="696"/>
      <c r="AN38" s="696"/>
      <c r="AO38" s="696"/>
      <c r="AP38" s="116"/>
      <c r="AQ38" s="524" t="s">
        <v>613</v>
      </c>
      <c r="AR38" s="525"/>
      <c r="AS38" s="127" t="s">
        <v>175</v>
      </c>
      <c r="AT38" s="128"/>
      <c r="AU38" s="126">
        <v>12</v>
      </c>
      <c r="AV38" s="126"/>
      <c r="AW38" s="108" t="s">
        <v>166</v>
      </c>
      <c r="AX38" s="129"/>
    </row>
    <row r="39" spans="1:51" ht="23.25" customHeight="1" x14ac:dyDescent="0.2">
      <c r="A39" s="691"/>
      <c r="B39" s="689"/>
      <c r="C39" s="689"/>
      <c r="D39" s="689"/>
      <c r="E39" s="689"/>
      <c r="F39" s="690"/>
      <c r="G39" s="178" t="s">
        <v>633</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252</v>
      </c>
      <c r="AC39" s="148"/>
      <c r="AD39" s="148"/>
      <c r="AE39" s="93" t="s">
        <v>613</v>
      </c>
      <c r="AF39" s="87"/>
      <c r="AG39" s="87"/>
      <c r="AH39" s="87"/>
      <c r="AI39" s="93">
        <v>15.2</v>
      </c>
      <c r="AJ39" s="87"/>
      <c r="AK39" s="87"/>
      <c r="AL39" s="87"/>
      <c r="AM39" s="93"/>
      <c r="AN39" s="87"/>
      <c r="AO39" s="87"/>
      <c r="AP39" s="87"/>
      <c r="AQ39" s="94" t="s">
        <v>613</v>
      </c>
      <c r="AR39" s="95"/>
      <c r="AS39" s="95"/>
      <c r="AT39" s="96"/>
      <c r="AU39" s="87" t="s">
        <v>613</v>
      </c>
      <c r="AV39" s="87"/>
      <c r="AW39" s="87"/>
      <c r="AX39" s="88"/>
    </row>
    <row r="40" spans="1:51" ht="23.25" customHeight="1" x14ac:dyDescent="0.2">
      <c r="A40" s="692"/>
      <c r="B40" s="693"/>
      <c r="C40" s="693"/>
      <c r="D40" s="693"/>
      <c r="E40" s="693"/>
      <c r="F40" s="69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t="s">
        <v>613</v>
      </c>
      <c r="AF40" s="87"/>
      <c r="AG40" s="87"/>
      <c r="AH40" s="87"/>
      <c r="AI40" s="93" t="s">
        <v>613</v>
      </c>
      <c r="AJ40" s="87"/>
      <c r="AK40" s="87"/>
      <c r="AL40" s="87"/>
      <c r="AM40" s="93" t="s">
        <v>665</v>
      </c>
      <c r="AN40" s="87"/>
      <c r="AO40" s="87"/>
      <c r="AP40" s="87"/>
      <c r="AQ40" s="94" t="s">
        <v>613</v>
      </c>
      <c r="AR40" s="95"/>
      <c r="AS40" s="95"/>
      <c r="AT40" s="96"/>
      <c r="AU40" s="87">
        <v>100</v>
      </c>
      <c r="AV40" s="87"/>
      <c r="AW40" s="87"/>
      <c r="AX40" s="88"/>
    </row>
    <row r="41" spans="1:51" ht="23.25" customHeight="1" x14ac:dyDescent="0.2">
      <c r="A41" s="691"/>
      <c r="B41" s="689"/>
      <c r="C41" s="689"/>
      <c r="D41" s="689"/>
      <c r="E41" s="689"/>
      <c r="F41" s="690"/>
      <c r="G41" s="184"/>
      <c r="H41" s="185"/>
      <c r="I41" s="185"/>
      <c r="J41" s="185"/>
      <c r="K41" s="185"/>
      <c r="L41" s="185"/>
      <c r="M41" s="185"/>
      <c r="N41" s="185"/>
      <c r="O41" s="186"/>
      <c r="P41" s="137"/>
      <c r="Q41" s="137"/>
      <c r="R41" s="137"/>
      <c r="S41" s="137"/>
      <c r="T41" s="137"/>
      <c r="U41" s="137"/>
      <c r="V41" s="137"/>
      <c r="W41" s="137"/>
      <c r="X41" s="138"/>
      <c r="Y41" s="175" t="s">
        <v>13</v>
      </c>
      <c r="Z41" s="176"/>
      <c r="AA41" s="177"/>
      <c r="AB41" s="609" t="s">
        <v>14</v>
      </c>
      <c r="AC41" s="609"/>
      <c r="AD41" s="609"/>
      <c r="AE41" s="93" t="s">
        <v>613</v>
      </c>
      <c r="AF41" s="87"/>
      <c r="AG41" s="87"/>
      <c r="AH41" s="87"/>
      <c r="AI41" s="93" t="s">
        <v>613</v>
      </c>
      <c r="AJ41" s="87"/>
      <c r="AK41" s="87"/>
      <c r="AL41" s="87"/>
      <c r="AM41" s="93" t="s">
        <v>665</v>
      </c>
      <c r="AN41" s="87"/>
      <c r="AO41" s="87"/>
      <c r="AP41" s="87"/>
      <c r="AQ41" s="94" t="s">
        <v>613</v>
      </c>
      <c r="AR41" s="95"/>
      <c r="AS41" s="95"/>
      <c r="AT41" s="96"/>
      <c r="AU41" s="87" t="s">
        <v>613</v>
      </c>
      <c r="AV41" s="87"/>
      <c r="AW41" s="87"/>
      <c r="AX41" s="88"/>
    </row>
    <row r="42" spans="1:51" ht="23.25" customHeight="1" x14ac:dyDescent="0.2">
      <c r="A42" s="187" t="s">
        <v>261</v>
      </c>
      <c r="B42" s="150"/>
      <c r="C42" s="150"/>
      <c r="D42" s="150"/>
      <c r="E42" s="150"/>
      <c r="F42" s="151"/>
      <c r="G42" s="189" t="s">
        <v>636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6.6"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43" t="s">
        <v>579</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2">
      <c r="A65" s="665" t="s">
        <v>580</v>
      </c>
      <c r="B65" s="153"/>
      <c r="C65" s="153"/>
      <c r="D65" s="153"/>
      <c r="E65" s="153"/>
      <c r="F65" s="154"/>
      <c r="G65" s="706" t="s">
        <v>572</v>
      </c>
      <c r="H65" s="707"/>
      <c r="I65" s="707"/>
      <c r="J65" s="707"/>
      <c r="K65" s="707"/>
      <c r="L65" s="707"/>
      <c r="M65" s="707"/>
      <c r="N65" s="707"/>
      <c r="O65" s="707"/>
      <c r="P65" s="708" t="s">
        <v>571</v>
      </c>
      <c r="Q65" s="707"/>
      <c r="R65" s="707"/>
      <c r="S65" s="707"/>
      <c r="T65" s="707"/>
      <c r="U65" s="707"/>
      <c r="V65" s="707"/>
      <c r="W65" s="707"/>
      <c r="X65" s="709"/>
      <c r="Y65" s="710"/>
      <c r="Z65" s="711"/>
      <c r="AA65" s="712"/>
      <c r="AB65" s="643" t="s">
        <v>11</v>
      </c>
      <c r="AC65" s="643"/>
      <c r="AD65" s="643"/>
      <c r="AE65" s="116" t="s">
        <v>416</v>
      </c>
      <c r="AF65" s="713"/>
      <c r="AG65" s="713"/>
      <c r="AH65" s="714"/>
      <c r="AI65" s="116" t="s">
        <v>568</v>
      </c>
      <c r="AJ65" s="713"/>
      <c r="AK65" s="713"/>
      <c r="AL65" s="714"/>
      <c r="AM65" s="116" t="s">
        <v>384</v>
      </c>
      <c r="AN65" s="713"/>
      <c r="AO65" s="713"/>
      <c r="AP65" s="714"/>
      <c r="AQ65" s="640" t="s">
        <v>415</v>
      </c>
      <c r="AR65" s="641"/>
      <c r="AS65" s="641"/>
      <c r="AT65" s="642"/>
      <c r="AU65" s="640" t="s">
        <v>591</v>
      </c>
      <c r="AV65" s="641"/>
      <c r="AW65" s="641"/>
      <c r="AX65" s="650"/>
      <c r="AY65">
        <f>COUNTA($G$66)</f>
        <v>0</v>
      </c>
    </row>
    <row r="66" spans="1:51" ht="23.25" hidden="1" customHeight="1" x14ac:dyDescent="0.2">
      <c r="A66" s="665"/>
      <c r="B66" s="153"/>
      <c r="C66" s="153"/>
      <c r="D66" s="153"/>
      <c r="E66" s="153"/>
      <c r="F66" s="154"/>
      <c r="G66" s="651"/>
      <c r="H66" s="652"/>
      <c r="I66" s="652"/>
      <c r="J66" s="652"/>
      <c r="K66" s="652"/>
      <c r="L66" s="652"/>
      <c r="M66" s="652"/>
      <c r="N66" s="652"/>
      <c r="O66" s="652"/>
      <c r="P66" s="655"/>
      <c r="Q66" s="656"/>
      <c r="R66" s="656"/>
      <c r="S66" s="656"/>
      <c r="T66" s="656"/>
      <c r="U66" s="656"/>
      <c r="V66" s="656"/>
      <c r="W66" s="656"/>
      <c r="X66" s="657"/>
      <c r="Y66" s="661" t="s">
        <v>51</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2">
      <c r="A67" s="188"/>
      <c r="B67" s="158"/>
      <c r="C67" s="158"/>
      <c r="D67" s="158"/>
      <c r="E67" s="158"/>
      <c r="F67" s="159"/>
      <c r="G67" s="653"/>
      <c r="H67" s="654"/>
      <c r="I67" s="654"/>
      <c r="J67" s="654"/>
      <c r="K67" s="654"/>
      <c r="L67" s="654"/>
      <c r="M67" s="654"/>
      <c r="N67" s="654"/>
      <c r="O67" s="654"/>
      <c r="P67" s="658"/>
      <c r="Q67" s="659"/>
      <c r="R67" s="659"/>
      <c r="S67" s="659"/>
      <c r="T67" s="659"/>
      <c r="U67" s="659"/>
      <c r="V67" s="659"/>
      <c r="W67" s="659"/>
      <c r="X67" s="660"/>
      <c r="Y67" s="637" t="s">
        <v>52</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2">
      <c r="A68" s="697" t="s">
        <v>581</v>
      </c>
      <c r="B68" s="698"/>
      <c r="C68" s="698"/>
      <c r="D68" s="698"/>
      <c r="E68" s="698"/>
      <c r="F68" s="699"/>
      <c r="G68" s="176" t="s">
        <v>582</v>
      </c>
      <c r="H68" s="176"/>
      <c r="I68" s="176"/>
      <c r="J68" s="176"/>
      <c r="K68" s="176"/>
      <c r="L68" s="176"/>
      <c r="M68" s="176"/>
      <c r="N68" s="176"/>
      <c r="O68" s="176"/>
      <c r="P68" s="176"/>
      <c r="Q68" s="176"/>
      <c r="R68" s="176"/>
      <c r="S68" s="176"/>
      <c r="T68" s="176"/>
      <c r="U68" s="176"/>
      <c r="V68" s="176"/>
      <c r="W68" s="176"/>
      <c r="X68" s="177"/>
      <c r="Y68" s="647"/>
      <c r="Z68" s="648"/>
      <c r="AA68" s="649"/>
      <c r="AB68" s="175" t="s">
        <v>11</v>
      </c>
      <c r="AC68" s="176"/>
      <c r="AD68" s="177"/>
      <c r="AE68" s="119" t="s">
        <v>416</v>
      </c>
      <c r="AF68" s="119"/>
      <c r="AG68" s="119"/>
      <c r="AH68" s="119"/>
      <c r="AI68" s="119" t="s">
        <v>568</v>
      </c>
      <c r="AJ68" s="119"/>
      <c r="AK68" s="119"/>
      <c r="AL68" s="119"/>
      <c r="AM68" s="119" t="s">
        <v>384</v>
      </c>
      <c r="AN68" s="119"/>
      <c r="AO68" s="119"/>
      <c r="AP68" s="119"/>
      <c r="AQ68" s="644" t="s">
        <v>592</v>
      </c>
      <c r="AR68" s="645"/>
      <c r="AS68" s="645"/>
      <c r="AT68" s="645"/>
      <c r="AU68" s="645"/>
      <c r="AV68" s="645"/>
      <c r="AW68" s="645"/>
      <c r="AX68" s="646"/>
      <c r="AY68">
        <f>IF(SUBSTITUTE(SUBSTITUTE($G$69,"／",""),"　","")="",0,1)</f>
        <v>0</v>
      </c>
    </row>
    <row r="69" spans="1:51" ht="23.25" hidden="1" customHeight="1" x14ac:dyDescent="0.2">
      <c r="A69" s="700"/>
      <c r="B69" s="701"/>
      <c r="C69" s="701"/>
      <c r="D69" s="701"/>
      <c r="E69" s="701"/>
      <c r="F69" s="702"/>
      <c r="G69" s="669" t="s">
        <v>624</v>
      </c>
      <c r="H69" s="670"/>
      <c r="I69" s="670"/>
      <c r="J69" s="670"/>
      <c r="K69" s="670"/>
      <c r="L69" s="670"/>
      <c r="M69" s="670"/>
      <c r="N69" s="670"/>
      <c r="O69" s="670"/>
      <c r="P69" s="670"/>
      <c r="Q69" s="670"/>
      <c r="R69" s="670"/>
      <c r="S69" s="670"/>
      <c r="T69" s="670"/>
      <c r="U69" s="670"/>
      <c r="V69" s="670"/>
      <c r="W69" s="670"/>
      <c r="X69" s="670"/>
      <c r="Y69" s="673" t="s">
        <v>581</v>
      </c>
      <c r="Z69" s="674"/>
      <c r="AA69" s="675"/>
      <c r="AB69" s="676"/>
      <c r="AC69" s="677"/>
      <c r="AD69" s="678"/>
      <c r="AE69" s="679"/>
      <c r="AF69" s="679"/>
      <c r="AG69" s="679"/>
      <c r="AH69" s="679"/>
      <c r="AI69" s="679"/>
      <c r="AJ69" s="679"/>
      <c r="AK69" s="679"/>
      <c r="AL69" s="679"/>
      <c r="AM69" s="679"/>
      <c r="AN69" s="679"/>
      <c r="AO69" s="679"/>
      <c r="AP69" s="679"/>
      <c r="AQ69" s="93"/>
      <c r="AR69" s="87"/>
      <c r="AS69" s="87"/>
      <c r="AT69" s="87"/>
      <c r="AU69" s="87"/>
      <c r="AV69" s="87"/>
      <c r="AW69" s="87"/>
      <c r="AX69" s="88"/>
      <c r="AY69">
        <f>$AY$68</f>
        <v>0</v>
      </c>
    </row>
    <row r="70" spans="1:51" ht="46.5" hidden="1" customHeight="1" x14ac:dyDescent="0.2">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19" t="s">
        <v>583</v>
      </c>
      <c r="Z70" s="666"/>
      <c r="AA70" s="667"/>
      <c r="AB70" s="629" t="s">
        <v>625</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2">
      <c r="A71" s="425" t="s">
        <v>236</v>
      </c>
      <c r="B71" s="610"/>
      <c r="C71" s="610"/>
      <c r="D71" s="610"/>
      <c r="E71" s="610"/>
      <c r="F71" s="611"/>
      <c r="G71" s="619" t="s">
        <v>139</v>
      </c>
      <c r="H71" s="197"/>
      <c r="I71" s="197"/>
      <c r="J71" s="197"/>
      <c r="K71" s="197"/>
      <c r="L71" s="197"/>
      <c r="M71" s="197"/>
      <c r="N71" s="197"/>
      <c r="O71" s="198"/>
      <c r="P71" s="199" t="s">
        <v>55</v>
      </c>
      <c r="Q71" s="197"/>
      <c r="R71" s="197"/>
      <c r="S71" s="197"/>
      <c r="T71" s="197"/>
      <c r="U71" s="197"/>
      <c r="V71" s="197"/>
      <c r="W71" s="197"/>
      <c r="X71" s="198"/>
      <c r="Y71" s="620"/>
      <c r="Z71" s="621"/>
      <c r="AA71" s="622"/>
      <c r="AB71" s="626" t="s">
        <v>11</v>
      </c>
      <c r="AC71" s="627"/>
      <c r="AD71" s="62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2">
      <c r="A72" s="612"/>
      <c r="B72" s="613"/>
      <c r="C72" s="613"/>
      <c r="D72" s="613"/>
      <c r="E72" s="613"/>
      <c r="F72" s="614"/>
      <c r="G72" s="156"/>
      <c r="H72" s="108"/>
      <c r="I72" s="108"/>
      <c r="J72" s="108"/>
      <c r="K72" s="108"/>
      <c r="L72" s="108"/>
      <c r="M72" s="108"/>
      <c r="N72" s="108"/>
      <c r="O72" s="109"/>
      <c r="P72" s="107"/>
      <c r="Q72" s="108"/>
      <c r="R72" s="108"/>
      <c r="S72" s="108"/>
      <c r="T72" s="108"/>
      <c r="U72" s="108"/>
      <c r="V72" s="108"/>
      <c r="W72" s="108"/>
      <c r="X72" s="109"/>
      <c r="Y72" s="623"/>
      <c r="Z72" s="624"/>
      <c r="AA72" s="625"/>
      <c r="AB72" s="116"/>
      <c r="AC72" s="117"/>
      <c r="AD72" s="118"/>
      <c r="AE72" s="119"/>
      <c r="AF72" s="119"/>
      <c r="AG72" s="119"/>
      <c r="AH72" s="119"/>
      <c r="AI72" s="119"/>
      <c r="AJ72" s="119"/>
      <c r="AK72" s="119"/>
      <c r="AL72" s="119"/>
      <c r="AM72" s="119"/>
      <c r="AN72" s="119"/>
      <c r="AO72" s="119"/>
      <c r="AP72" s="119"/>
      <c r="AQ72" s="524"/>
      <c r="AR72" s="525"/>
      <c r="AS72" s="127" t="s">
        <v>175</v>
      </c>
      <c r="AT72" s="128"/>
      <c r="AU72" s="126"/>
      <c r="AV72" s="126"/>
      <c r="AW72" s="108" t="s">
        <v>166</v>
      </c>
      <c r="AX72" s="129"/>
      <c r="AY72">
        <f t="shared" ref="AY72:AY77" si="1">$AY$71</f>
        <v>0</v>
      </c>
    </row>
    <row r="73" spans="1:51" ht="23.25" hidden="1" customHeight="1" x14ac:dyDescent="0.2">
      <c r="A73" s="615"/>
      <c r="B73" s="613"/>
      <c r="C73" s="613"/>
      <c r="D73" s="613"/>
      <c r="E73" s="613"/>
      <c r="F73" s="61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16"/>
      <c r="B74" s="617"/>
      <c r="C74" s="617"/>
      <c r="D74" s="617"/>
      <c r="E74" s="617"/>
      <c r="F74" s="61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15"/>
      <c r="B75" s="613"/>
      <c r="C75" s="613"/>
      <c r="D75" s="613"/>
      <c r="E75" s="613"/>
      <c r="F75" s="614"/>
      <c r="G75" s="184"/>
      <c r="H75" s="185"/>
      <c r="I75" s="185"/>
      <c r="J75" s="185"/>
      <c r="K75" s="185"/>
      <c r="L75" s="185"/>
      <c r="M75" s="185"/>
      <c r="N75" s="185"/>
      <c r="O75" s="186"/>
      <c r="P75" s="137"/>
      <c r="Q75" s="137"/>
      <c r="R75" s="137"/>
      <c r="S75" s="137"/>
      <c r="T75" s="137"/>
      <c r="U75" s="137"/>
      <c r="V75" s="137"/>
      <c r="W75" s="137"/>
      <c r="X75" s="138"/>
      <c r="Y75" s="175" t="s">
        <v>13</v>
      </c>
      <c r="Z75" s="176"/>
      <c r="AA75" s="177"/>
      <c r="AB75" s="609" t="s">
        <v>14</v>
      </c>
      <c r="AC75" s="609"/>
      <c r="AD75" s="60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9" t="s">
        <v>579</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2">
      <c r="A99" s="665" t="s">
        <v>580</v>
      </c>
      <c r="B99" s="153"/>
      <c r="C99" s="153"/>
      <c r="D99" s="153"/>
      <c r="E99" s="153"/>
      <c r="F99" s="154"/>
      <c r="G99" s="706" t="s">
        <v>572</v>
      </c>
      <c r="H99" s="707"/>
      <c r="I99" s="707"/>
      <c r="J99" s="707"/>
      <c r="K99" s="707"/>
      <c r="L99" s="707"/>
      <c r="M99" s="707"/>
      <c r="N99" s="707"/>
      <c r="O99" s="707"/>
      <c r="P99" s="708" t="s">
        <v>571</v>
      </c>
      <c r="Q99" s="707"/>
      <c r="R99" s="707"/>
      <c r="S99" s="707"/>
      <c r="T99" s="707"/>
      <c r="U99" s="707"/>
      <c r="V99" s="707"/>
      <c r="W99" s="707"/>
      <c r="X99" s="709"/>
      <c r="Y99" s="710"/>
      <c r="Z99" s="711"/>
      <c r="AA99" s="712"/>
      <c r="AB99" s="643" t="s">
        <v>11</v>
      </c>
      <c r="AC99" s="643"/>
      <c r="AD99" s="643"/>
      <c r="AE99" s="119" t="s">
        <v>416</v>
      </c>
      <c r="AF99" s="119"/>
      <c r="AG99" s="119"/>
      <c r="AH99" s="119"/>
      <c r="AI99" s="119" t="s">
        <v>568</v>
      </c>
      <c r="AJ99" s="119"/>
      <c r="AK99" s="119"/>
      <c r="AL99" s="119"/>
      <c r="AM99" s="119" t="s">
        <v>384</v>
      </c>
      <c r="AN99" s="119"/>
      <c r="AO99" s="119"/>
      <c r="AP99" s="119"/>
      <c r="AQ99" s="640" t="s">
        <v>415</v>
      </c>
      <c r="AR99" s="641"/>
      <c r="AS99" s="641"/>
      <c r="AT99" s="642"/>
      <c r="AU99" s="640" t="s">
        <v>591</v>
      </c>
      <c r="AV99" s="641"/>
      <c r="AW99" s="641"/>
      <c r="AX99" s="650"/>
      <c r="AY99">
        <f>COUNTA($G$100)</f>
        <v>0</v>
      </c>
    </row>
    <row r="100" spans="1:60" ht="23.25" hidden="1" customHeight="1" x14ac:dyDescent="0.2">
      <c r="A100" s="665"/>
      <c r="B100" s="153"/>
      <c r="C100" s="153"/>
      <c r="D100" s="153"/>
      <c r="E100" s="153"/>
      <c r="F100" s="154"/>
      <c r="G100" s="651"/>
      <c r="H100" s="652"/>
      <c r="I100" s="652"/>
      <c r="J100" s="652"/>
      <c r="K100" s="652"/>
      <c r="L100" s="652"/>
      <c r="M100" s="652"/>
      <c r="N100" s="652"/>
      <c r="O100" s="652"/>
      <c r="P100" s="655"/>
      <c r="Q100" s="656"/>
      <c r="R100" s="656"/>
      <c r="S100" s="656"/>
      <c r="T100" s="656"/>
      <c r="U100" s="656"/>
      <c r="V100" s="656"/>
      <c r="W100" s="656"/>
      <c r="X100" s="657"/>
      <c r="Y100" s="661" t="s">
        <v>51</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2">
      <c r="A101" s="188"/>
      <c r="B101" s="158"/>
      <c r="C101" s="158"/>
      <c r="D101" s="158"/>
      <c r="E101" s="158"/>
      <c r="F101" s="159"/>
      <c r="G101" s="653"/>
      <c r="H101" s="654"/>
      <c r="I101" s="654"/>
      <c r="J101" s="654"/>
      <c r="K101" s="654"/>
      <c r="L101" s="654"/>
      <c r="M101" s="654"/>
      <c r="N101" s="654"/>
      <c r="O101" s="654"/>
      <c r="P101" s="658"/>
      <c r="Q101" s="659"/>
      <c r="R101" s="659"/>
      <c r="S101" s="659"/>
      <c r="T101" s="659"/>
      <c r="U101" s="659"/>
      <c r="V101" s="659"/>
      <c r="W101" s="659"/>
      <c r="X101" s="660"/>
      <c r="Y101" s="637" t="s">
        <v>52</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2">
      <c r="A102" s="187" t="s">
        <v>581</v>
      </c>
      <c r="B102" s="105"/>
      <c r="C102" s="105"/>
      <c r="D102" s="105"/>
      <c r="E102" s="105"/>
      <c r="F102" s="680"/>
      <c r="G102" s="176" t="s">
        <v>582</v>
      </c>
      <c r="H102" s="176"/>
      <c r="I102" s="176"/>
      <c r="J102" s="176"/>
      <c r="K102" s="176"/>
      <c r="L102" s="176"/>
      <c r="M102" s="176"/>
      <c r="N102" s="176"/>
      <c r="O102" s="176"/>
      <c r="P102" s="176"/>
      <c r="Q102" s="176"/>
      <c r="R102" s="176"/>
      <c r="S102" s="176"/>
      <c r="T102" s="176"/>
      <c r="U102" s="176"/>
      <c r="V102" s="176"/>
      <c r="W102" s="176"/>
      <c r="X102" s="177"/>
      <c r="Y102" s="647"/>
      <c r="Z102" s="648"/>
      <c r="AA102" s="649"/>
      <c r="AB102" s="175" t="s">
        <v>11</v>
      </c>
      <c r="AC102" s="176"/>
      <c r="AD102" s="177"/>
      <c r="AE102" s="119" t="s">
        <v>416</v>
      </c>
      <c r="AF102" s="119"/>
      <c r="AG102" s="119"/>
      <c r="AH102" s="119"/>
      <c r="AI102" s="119" t="s">
        <v>568</v>
      </c>
      <c r="AJ102" s="119"/>
      <c r="AK102" s="119"/>
      <c r="AL102" s="119"/>
      <c r="AM102" s="119" t="s">
        <v>384</v>
      </c>
      <c r="AN102" s="119"/>
      <c r="AO102" s="119"/>
      <c r="AP102" s="119"/>
      <c r="AQ102" s="644" t="s">
        <v>592</v>
      </c>
      <c r="AR102" s="645"/>
      <c r="AS102" s="645"/>
      <c r="AT102" s="645"/>
      <c r="AU102" s="645"/>
      <c r="AV102" s="645"/>
      <c r="AW102" s="645"/>
      <c r="AX102" s="646"/>
      <c r="AY102">
        <f>IF(SUBSTITUTE(SUBSTITUTE($G$103,"／",""),"　","")="",0,1)</f>
        <v>0</v>
      </c>
    </row>
    <row r="103" spans="1:60" ht="23.25" hidden="1" customHeight="1" x14ac:dyDescent="0.2">
      <c r="A103" s="681"/>
      <c r="B103" s="197"/>
      <c r="C103" s="197"/>
      <c r="D103" s="197"/>
      <c r="E103" s="197"/>
      <c r="F103" s="682"/>
      <c r="G103" s="669" t="s">
        <v>626</v>
      </c>
      <c r="H103" s="670"/>
      <c r="I103" s="670"/>
      <c r="J103" s="670"/>
      <c r="K103" s="670"/>
      <c r="L103" s="670"/>
      <c r="M103" s="670"/>
      <c r="N103" s="670"/>
      <c r="O103" s="670"/>
      <c r="P103" s="670"/>
      <c r="Q103" s="670"/>
      <c r="R103" s="670"/>
      <c r="S103" s="670"/>
      <c r="T103" s="670"/>
      <c r="U103" s="670"/>
      <c r="V103" s="670"/>
      <c r="W103" s="670"/>
      <c r="X103" s="670"/>
      <c r="Y103" s="673" t="s">
        <v>581</v>
      </c>
      <c r="Z103" s="674"/>
      <c r="AA103" s="675"/>
      <c r="AB103" s="676"/>
      <c r="AC103" s="677"/>
      <c r="AD103" s="678"/>
      <c r="AE103" s="679"/>
      <c r="AF103" s="679"/>
      <c r="AG103" s="679"/>
      <c r="AH103" s="679"/>
      <c r="AI103" s="679"/>
      <c r="AJ103" s="679"/>
      <c r="AK103" s="679"/>
      <c r="AL103" s="679"/>
      <c r="AM103" s="679"/>
      <c r="AN103" s="679"/>
      <c r="AO103" s="679"/>
      <c r="AP103" s="679"/>
      <c r="AQ103" s="93"/>
      <c r="AR103" s="87"/>
      <c r="AS103" s="87"/>
      <c r="AT103" s="87"/>
      <c r="AU103" s="87"/>
      <c r="AV103" s="87"/>
      <c r="AW103" s="87"/>
      <c r="AX103" s="88"/>
      <c r="AY103">
        <f>$AY$102</f>
        <v>0</v>
      </c>
    </row>
    <row r="104" spans="1:60" ht="46.5" hidden="1" customHeight="1" x14ac:dyDescent="0.2">
      <c r="A104" s="683"/>
      <c r="B104" s="108"/>
      <c r="C104" s="108"/>
      <c r="D104" s="108"/>
      <c r="E104" s="108"/>
      <c r="F104" s="684"/>
      <c r="G104" s="671"/>
      <c r="H104" s="672"/>
      <c r="I104" s="672"/>
      <c r="J104" s="672"/>
      <c r="K104" s="672"/>
      <c r="L104" s="672"/>
      <c r="M104" s="672"/>
      <c r="N104" s="672"/>
      <c r="O104" s="672"/>
      <c r="P104" s="672"/>
      <c r="Q104" s="672"/>
      <c r="R104" s="672"/>
      <c r="S104" s="672"/>
      <c r="T104" s="672"/>
      <c r="U104" s="672"/>
      <c r="V104" s="672"/>
      <c r="W104" s="672"/>
      <c r="X104" s="672"/>
      <c r="Y104" s="219" t="s">
        <v>583</v>
      </c>
      <c r="Z104" s="666"/>
      <c r="AA104" s="667"/>
      <c r="AB104" s="629" t="s">
        <v>627</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2">
      <c r="A105" s="425" t="s">
        <v>236</v>
      </c>
      <c r="B105" s="610"/>
      <c r="C105" s="610"/>
      <c r="D105" s="610"/>
      <c r="E105" s="610"/>
      <c r="F105" s="611"/>
      <c r="G105" s="619" t="s">
        <v>139</v>
      </c>
      <c r="H105" s="197"/>
      <c r="I105" s="197"/>
      <c r="J105" s="197"/>
      <c r="K105" s="197"/>
      <c r="L105" s="197"/>
      <c r="M105" s="197"/>
      <c r="N105" s="197"/>
      <c r="O105" s="198"/>
      <c r="P105" s="199" t="s">
        <v>55</v>
      </c>
      <c r="Q105" s="197"/>
      <c r="R105" s="197"/>
      <c r="S105" s="197"/>
      <c r="T105" s="197"/>
      <c r="U105" s="197"/>
      <c r="V105" s="197"/>
      <c r="W105" s="197"/>
      <c r="X105" s="198"/>
      <c r="Y105" s="620"/>
      <c r="Z105" s="621"/>
      <c r="AA105" s="622"/>
      <c r="AB105" s="626" t="s">
        <v>11</v>
      </c>
      <c r="AC105" s="627"/>
      <c r="AD105" s="62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12"/>
      <c r="B106" s="613"/>
      <c r="C106" s="613"/>
      <c r="D106" s="613"/>
      <c r="E106" s="613"/>
      <c r="F106" s="614"/>
      <c r="G106" s="156"/>
      <c r="H106" s="108"/>
      <c r="I106" s="108"/>
      <c r="J106" s="108"/>
      <c r="K106" s="108"/>
      <c r="L106" s="108"/>
      <c r="M106" s="108"/>
      <c r="N106" s="108"/>
      <c r="O106" s="109"/>
      <c r="P106" s="107"/>
      <c r="Q106" s="108"/>
      <c r="R106" s="108"/>
      <c r="S106" s="108"/>
      <c r="T106" s="108"/>
      <c r="U106" s="108"/>
      <c r="V106" s="108"/>
      <c r="W106" s="108"/>
      <c r="X106" s="109"/>
      <c r="Y106" s="623"/>
      <c r="Z106" s="624"/>
      <c r="AA106" s="625"/>
      <c r="AB106" s="116"/>
      <c r="AC106" s="117"/>
      <c r="AD106" s="118"/>
      <c r="AE106" s="119"/>
      <c r="AF106" s="119"/>
      <c r="AG106" s="119"/>
      <c r="AH106" s="119"/>
      <c r="AI106" s="119"/>
      <c r="AJ106" s="119"/>
      <c r="AK106" s="119"/>
      <c r="AL106" s="119"/>
      <c r="AM106" s="119"/>
      <c r="AN106" s="119"/>
      <c r="AO106" s="119"/>
      <c r="AP106" s="119"/>
      <c r="AQ106" s="524"/>
      <c r="AR106" s="525"/>
      <c r="AS106" s="127" t="s">
        <v>175</v>
      </c>
      <c r="AT106" s="128"/>
      <c r="AU106" s="126"/>
      <c r="AV106" s="126"/>
      <c r="AW106" s="108" t="s">
        <v>166</v>
      </c>
      <c r="AX106" s="129"/>
      <c r="AY106">
        <f t="shared" ref="AY106:AY111" si="3">$AY$105</f>
        <v>0</v>
      </c>
    </row>
    <row r="107" spans="1:60" ht="23.25" hidden="1" customHeight="1" x14ac:dyDescent="0.2">
      <c r="A107" s="615"/>
      <c r="B107" s="613"/>
      <c r="C107" s="613"/>
      <c r="D107" s="613"/>
      <c r="E107" s="613"/>
      <c r="F107" s="61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16"/>
      <c r="B108" s="617"/>
      <c r="C108" s="617"/>
      <c r="D108" s="617"/>
      <c r="E108" s="617"/>
      <c r="F108" s="61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15"/>
      <c r="B109" s="613"/>
      <c r="C109" s="613"/>
      <c r="D109" s="613"/>
      <c r="E109" s="613"/>
      <c r="F109" s="61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9" t="s">
        <v>14</v>
      </c>
      <c r="AC109" s="609"/>
      <c r="AD109" s="60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9" t="s">
        <v>579</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2">
      <c r="A133" s="665" t="s">
        <v>580</v>
      </c>
      <c r="B133" s="153"/>
      <c r="C133" s="153"/>
      <c r="D133" s="153"/>
      <c r="E133" s="153"/>
      <c r="F133" s="154"/>
      <c r="G133" s="706" t="s">
        <v>572</v>
      </c>
      <c r="H133" s="707"/>
      <c r="I133" s="707"/>
      <c r="J133" s="707"/>
      <c r="K133" s="707"/>
      <c r="L133" s="707"/>
      <c r="M133" s="707"/>
      <c r="N133" s="707"/>
      <c r="O133" s="707"/>
      <c r="P133" s="708" t="s">
        <v>571</v>
      </c>
      <c r="Q133" s="707"/>
      <c r="R133" s="707"/>
      <c r="S133" s="707"/>
      <c r="T133" s="707"/>
      <c r="U133" s="707"/>
      <c r="V133" s="707"/>
      <c r="W133" s="707"/>
      <c r="X133" s="709"/>
      <c r="Y133" s="710"/>
      <c r="Z133" s="711"/>
      <c r="AA133" s="712"/>
      <c r="AB133" s="643" t="s">
        <v>11</v>
      </c>
      <c r="AC133" s="643"/>
      <c r="AD133" s="643"/>
      <c r="AE133" s="119" t="s">
        <v>416</v>
      </c>
      <c r="AF133" s="119"/>
      <c r="AG133" s="119"/>
      <c r="AH133" s="119"/>
      <c r="AI133" s="119" t="s">
        <v>568</v>
      </c>
      <c r="AJ133" s="119"/>
      <c r="AK133" s="119"/>
      <c r="AL133" s="119"/>
      <c r="AM133" s="119" t="s">
        <v>384</v>
      </c>
      <c r="AN133" s="119"/>
      <c r="AO133" s="119"/>
      <c r="AP133" s="119"/>
      <c r="AQ133" s="640" t="s">
        <v>415</v>
      </c>
      <c r="AR133" s="641"/>
      <c r="AS133" s="641"/>
      <c r="AT133" s="642"/>
      <c r="AU133" s="640" t="s">
        <v>591</v>
      </c>
      <c r="AV133" s="641"/>
      <c r="AW133" s="641"/>
      <c r="AX133" s="650"/>
      <c r="AY133">
        <f>COUNTA($G$134)</f>
        <v>0</v>
      </c>
    </row>
    <row r="134" spans="1:60" ht="23.25" hidden="1" customHeight="1" x14ac:dyDescent="0.2">
      <c r="A134" s="665"/>
      <c r="B134" s="153"/>
      <c r="C134" s="153"/>
      <c r="D134" s="153"/>
      <c r="E134" s="153"/>
      <c r="F134" s="154"/>
      <c r="G134" s="651"/>
      <c r="H134" s="652"/>
      <c r="I134" s="652"/>
      <c r="J134" s="652"/>
      <c r="K134" s="652"/>
      <c r="L134" s="652"/>
      <c r="M134" s="652"/>
      <c r="N134" s="652"/>
      <c r="O134" s="652"/>
      <c r="P134" s="655"/>
      <c r="Q134" s="656"/>
      <c r="R134" s="656"/>
      <c r="S134" s="656"/>
      <c r="T134" s="656"/>
      <c r="U134" s="656"/>
      <c r="V134" s="656"/>
      <c r="W134" s="656"/>
      <c r="X134" s="657"/>
      <c r="Y134" s="661" t="s">
        <v>51</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2">
      <c r="A135" s="188"/>
      <c r="B135" s="158"/>
      <c r="C135" s="158"/>
      <c r="D135" s="158"/>
      <c r="E135" s="158"/>
      <c r="F135" s="159"/>
      <c r="G135" s="653"/>
      <c r="H135" s="654"/>
      <c r="I135" s="654"/>
      <c r="J135" s="654"/>
      <c r="K135" s="654"/>
      <c r="L135" s="654"/>
      <c r="M135" s="654"/>
      <c r="N135" s="654"/>
      <c r="O135" s="654"/>
      <c r="P135" s="658"/>
      <c r="Q135" s="659"/>
      <c r="R135" s="659"/>
      <c r="S135" s="659"/>
      <c r="T135" s="659"/>
      <c r="U135" s="659"/>
      <c r="V135" s="659"/>
      <c r="W135" s="659"/>
      <c r="X135" s="660"/>
      <c r="Y135" s="637" t="s">
        <v>52</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2">
      <c r="A136" s="187" t="s">
        <v>581</v>
      </c>
      <c r="B136" s="105"/>
      <c r="C136" s="105"/>
      <c r="D136" s="105"/>
      <c r="E136" s="105"/>
      <c r="F136" s="680"/>
      <c r="G136" s="176" t="s">
        <v>582</v>
      </c>
      <c r="H136" s="176"/>
      <c r="I136" s="176"/>
      <c r="J136" s="176"/>
      <c r="K136" s="176"/>
      <c r="L136" s="176"/>
      <c r="M136" s="176"/>
      <c r="N136" s="176"/>
      <c r="O136" s="176"/>
      <c r="P136" s="176"/>
      <c r="Q136" s="176"/>
      <c r="R136" s="176"/>
      <c r="S136" s="176"/>
      <c r="T136" s="176"/>
      <c r="U136" s="176"/>
      <c r="V136" s="176"/>
      <c r="W136" s="176"/>
      <c r="X136" s="177"/>
      <c r="Y136" s="647"/>
      <c r="Z136" s="648"/>
      <c r="AA136" s="649"/>
      <c r="AB136" s="175" t="s">
        <v>11</v>
      </c>
      <c r="AC136" s="176"/>
      <c r="AD136" s="177"/>
      <c r="AE136" s="119" t="s">
        <v>416</v>
      </c>
      <c r="AF136" s="119"/>
      <c r="AG136" s="119"/>
      <c r="AH136" s="119"/>
      <c r="AI136" s="119" t="s">
        <v>568</v>
      </c>
      <c r="AJ136" s="119"/>
      <c r="AK136" s="119"/>
      <c r="AL136" s="119"/>
      <c r="AM136" s="119" t="s">
        <v>384</v>
      </c>
      <c r="AN136" s="119"/>
      <c r="AO136" s="119"/>
      <c r="AP136" s="119"/>
      <c r="AQ136" s="644" t="s">
        <v>592</v>
      </c>
      <c r="AR136" s="645"/>
      <c r="AS136" s="645"/>
      <c r="AT136" s="645"/>
      <c r="AU136" s="645"/>
      <c r="AV136" s="645"/>
      <c r="AW136" s="645"/>
      <c r="AX136" s="646"/>
      <c r="AY136">
        <f>IF(SUBSTITUTE(SUBSTITUTE($G$137,"／",""),"　","")="",0,1)</f>
        <v>0</v>
      </c>
    </row>
    <row r="137" spans="1:60" ht="23.25" hidden="1" customHeight="1" x14ac:dyDescent="0.2">
      <c r="A137" s="681"/>
      <c r="B137" s="197"/>
      <c r="C137" s="197"/>
      <c r="D137" s="197"/>
      <c r="E137" s="197"/>
      <c r="F137" s="682"/>
      <c r="G137" s="669" t="s">
        <v>626</v>
      </c>
      <c r="H137" s="670"/>
      <c r="I137" s="670"/>
      <c r="J137" s="670"/>
      <c r="K137" s="670"/>
      <c r="L137" s="670"/>
      <c r="M137" s="670"/>
      <c r="N137" s="670"/>
      <c r="O137" s="670"/>
      <c r="P137" s="670"/>
      <c r="Q137" s="670"/>
      <c r="R137" s="670"/>
      <c r="S137" s="670"/>
      <c r="T137" s="670"/>
      <c r="U137" s="670"/>
      <c r="V137" s="670"/>
      <c r="W137" s="670"/>
      <c r="X137" s="670"/>
      <c r="Y137" s="673" t="s">
        <v>581</v>
      </c>
      <c r="Z137" s="674"/>
      <c r="AA137" s="675"/>
      <c r="AB137" s="676"/>
      <c r="AC137" s="677"/>
      <c r="AD137" s="678"/>
      <c r="AE137" s="679"/>
      <c r="AF137" s="679"/>
      <c r="AG137" s="679"/>
      <c r="AH137" s="679"/>
      <c r="AI137" s="679"/>
      <c r="AJ137" s="679"/>
      <c r="AK137" s="679"/>
      <c r="AL137" s="679"/>
      <c r="AM137" s="679"/>
      <c r="AN137" s="679"/>
      <c r="AO137" s="679"/>
      <c r="AP137" s="679"/>
      <c r="AQ137" s="93"/>
      <c r="AR137" s="87"/>
      <c r="AS137" s="87"/>
      <c r="AT137" s="87"/>
      <c r="AU137" s="87"/>
      <c r="AV137" s="87"/>
      <c r="AW137" s="87"/>
      <c r="AX137" s="88"/>
      <c r="AY137">
        <f>$AY$136</f>
        <v>0</v>
      </c>
    </row>
    <row r="138" spans="1:60" ht="46.5" hidden="1" customHeight="1" x14ac:dyDescent="0.2">
      <c r="A138" s="683"/>
      <c r="B138" s="108"/>
      <c r="C138" s="108"/>
      <c r="D138" s="108"/>
      <c r="E138" s="108"/>
      <c r="F138" s="684"/>
      <c r="G138" s="671"/>
      <c r="H138" s="672"/>
      <c r="I138" s="672"/>
      <c r="J138" s="672"/>
      <c r="K138" s="672"/>
      <c r="L138" s="672"/>
      <c r="M138" s="672"/>
      <c r="N138" s="672"/>
      <c r="O138" s="672"/>
      <c r="P138" s="672"/>
      <c r="Q138" s="672"/>
      <c r="R138" s="672"/>
      <c r="S138" s="672"/>
      <c r="T138" s="672"/>
      <c r="U138" s="672"/>
      <c r="V138" s="672"/>
      <c r="W138" s="672"/>
      <c r="X138" s="672"/>
      <c r="Y138" s="219" t="s">
        <v>583</v>
      </c>
      <c r="Z138" s="666"/>
      <c r="AA138" s="667"/>
      <c r="AB138" s="629" t="s">
        <v>625</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2">
      <c r="A139" s="425" t="s">
        <v>236</v>
      </c>
      <c r="B139" s="610"/>
      <c r="C139" s="610"/>
      <c r="D139" s="610"/>
      <c r="E139" s="610"/>
      <c r="F139" s="611"/>
      <c r="G139" s="619" t="s">
        <v>139</v>
      </c>
      <c r="H139" s="197"/>
      <c r="I139" s="197"/>
      <c r="J139" s="197"/>
      <c r="K139" s="197"/>
      <c r="L139" s="197"/>
      <c r="M139" s="197"/>
      <c r="N139" s="197"/>
      <c r="O139" s="198"/>
      <c r="P139" s="199" t="s">
        <v>55</v>
      </c>
      <c r="Q139" s="197"/>
      <c r="R139" s="197"/>
      <c r="S139" s="197"/>
      <c r="T139" s="197"/>
      <c r="U139" s="197"/>
      <c r="V139" s="197"/>
      <c r="W139" s="197"/>
      <c r="X139" s="198"/>
      <c r="Y139" s="620"/>
      <c r="Z139" s="621"/>
      <c r="AA139" s="622"/>
      <c r="AB139" s="626" t="s">
        <v>11</v>
      </c>
      <c r="AC139" s="627"/>
      <c r="AD139" s="62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12"/>
      <c r="B140" s="613"/>
      <c r="C140" s="613"/>
      <c r="D140" s="613"/>
      <c r="E140" s="613"/>
      <c r="F140" s="614"/>
      <c r="G140" s="156"/>
      <c r="H140" s="108"/>
      <c r="I140" s="108"/>
      <c r="J140" s="108"/>
      <c r="K140" s="108"/>
      <c r="L140" s="108"/>
      <c r="M140" s="108"/>
      <c r="N140" s="108"/>
      <c r="O140" s="109"/>
      <c r="P140" s="107"/>
      <c r="Q140" s="108"/>
      <c r="R140" s="108"/>
      <c r="S140" s="108"/>
      <c r="T140" s="108"/>
      <c r="U140" s="108"/>
      <c r="V140" s="108"/>
      <c r="W140" s="108"/>
      <c r="X140" s="109"/>
      <c r="Y140" s="623"/>
      <c r="Z140" s="624"/>
      <c r="AA140" s="625"/>
      <c r="AB140" s="116"/>
      <c r="AC140" s="117"/>
      <c r="AD140" s="118"/>
      <c r="AE140" s="119"/>
      <c r="AF140" s="119"/>
      <c r="AG140" s="119"/>
      <c r="AH140" s="119"/>
      <c r="AI140" s="119"/>
      <c r="AJ140" s="119"/>
      <c r="AK140" s="119"/>
      <c r="AL140" s="119"/>
      <c r="AM140" s="119"/>
      <c r="AN140" s="119"/>
      <c r="AO140" s="119"/>
      <c r="AP140" s="119"/>
      <c r="AQ140" s="524"/>
      <c r="AR140" s="525"/>
      <c r="AS140" s="127" t="s">
        <v>175</v>
      </c>
      <c r="AT140" s="128"/>
      <c r="AU140" s="126"/>
      <c r="AV140" s="126"/>
      <c r="AW140" s="108" t="s">
        <v>166</v>
      </c>
      <c r="AX140" s="129"/>
      <c r="AY140">
        <f t="shared" ref="AY140:AY145" si="5">$AY$139</f>
        <v>0</v>
      </c>
    </row>
    <row r="141" spans="1:60" ht="23.25" hidden="1" customHeight="1" x14ac:dyDescent="0.2">
      <c r="A141" s="615"/>
      <c r="B141" s="613"/>
      <c r="C141" s="613"/>
      <c r="D141" s="613"/>
      <c r="E141" s="613"/>
      <c r="F141" s="61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16"/>
      <c r="B142" s="617"/>
      <c r="C142" s="617"/>
      <c r="D142" s="617"/>
      <c r="E142" s="617"/>
      <c r="F142" s="61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15"/>
      <c r="B143" s="613"/>
      <c r="C143" s="613"/>
      <c r="D143" s="613"/>
      <c r="E143" s="613"/>
      <c r="F143" s="61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9" t="s">
        <v>14</v>
      </c>
      <c r="AC143" s="609"/>
      <c r="AD143" s="60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9" t="s">
        <v>579</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2">
      <c r="A167" s="665" t="s">
        <v>580</v>
      </c>
      <c r="B167" s="153"/>
      <c r="C167" s="153"/>
      <c r="D167" s="153"/>
      <c r="E167" s="153"/>
      <c r="F167" s="154"/>
      <c r="G167" s="706" t="s">
        <v>572</v>
      </c>
      <c r="H167" s="707"/>
      <c r="I167" s="707"/>
      <c r="J167" s="707"/>
      <c r="K167" s="707"/>
      <c r="L167" s="707"/>
      <c r="M167" s="707"/>
      <c r="N167" s="707"/>
      <c r="O167" s="707"/>
      <c r="P167" s="708" t="s">
        <v>571</v>
      </c>
      <c r="Q167" s="707"/>
      <c r="R167" s="707"/>
      <c r="S167" s="707"/>
      <c r="T167" s="707"/>
      <c r="U167" s="707"/>
      <c r="V167" s="707"/>
      <c r="W167" s="707"/>
      <c r="X167" s="709"/>
      <c r="Y167" s="710"/>
      <c r="Z167" s="711"/>
      <c r="AA167" s="712"/>
      <c r="AB167" s="643" t="s">
        <v>11</v>
      </c>
      <c r="AC167" s="643"/>
      <c r="AD167" s="643"/>
      <c r="AE167" s="119" t="s">
        <v>416</v>
      </c>
      <c r="AF167" s="119"/>
      <c r="AG167" s="119"/>
      <c r="AH167" s="119"/>
      <c r="AI167" s="119" t="s">
        <v>568</v>
      </c>
      <c r="AJ167" s="119"/>
      <c r="AK167" s="119"/>
      <c r="AL167" s="119"/>
      <c r="AM167" s="119" t="s">
        <v>384</v>
      </c>
      <c r="AN167" s="119"/>
      <c r="AO167" s="119"/>
      <c r="AP167" s="119"/>
      <c r="AQ167" s="640" t="s">
        <v>415</v>
      </c>
      <c r="AR167" s="641"/>
      <c r="AS167" s="641"/>
      <c r="AT167" s="642"/>
      <c r="AU167" s="640" t="s">
        <v>591</v>
      </c>
      <c r="AV167" s="641"/>
      <c r="AW167" s="641"/>
      <c r="AX167" s="650"/>
      <c r="AY167">
        <f>COUNTA($G$168)</f>
        <v>0</v>
      </c>
    </row>
    <row r="168" spans="1:60" ht="23.25" hidden="1" customHeight="1" x14ac:dyDescent="0.2">
      <c r="A168" s="665"/>
      <c r="B168" s="153"/>
      <c r="C168" s="153"/>
      <c r="D168" s="153"/>
      <c r="E168" s="153"/>
      <c r="F168" s="154"/>
      <c r="G168" s="651"/>
      <c r="H168" s="652"/>
      <c r="I168" s="652"/>
      <c r="J168" s="652"/>
      <c r="K168" s="652"/>
      <c r="L168" s="652"/>
      <c r="M168" s="652"/>
      <c r="N168" s="652"/>
      <c r="O168" s="652"/>
      <c r="P168" s="655"/>
      <c r="Q168" s="656"/>
      <c r="R168" s="656"/>
      <c r="S168" s="656"/>
      <c r="T168" s="656"/>
      <c r="U168" s="656"/>
      <c r="V168" s="656"/>
      <c r="W168" s="656"/>
      <c r="X168" s="657"/>
      <c r="Y168" s="661" t="s">
        <v>51</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2">
      <c r="A169" s="188"/>
      <c r="B169" s="158"/>
      <c r="C169" s="158"/>
      <c r="D169" s="158"/>
      <c r="E169" s="158"/>
      <c r="F169" s="159"/>
      <c r="G169" s="653"/>
      <c r="H169" s="654"/>
      <c r="I169" s="654"/>
      <c r="J169" s="654"/>
      <c r="K169" s="654"/>
      <c r="L169" s="654"/>
      <c r="M169" s="654"/>
      <c r="N169" s="654"/>
      <c r="O169" s="654"/>
      <c r="P169" s="658"/>
      <c r="Q169" s="659"/>
      <c r="R169" s="659"/>
      <c r="S169" s="659"/>
      <c r="T169" s="659"/>
      <c r="U169" s="659"/>
      <c r="V169" s="659"/>
      <c r="W169" s="659"/>
      <c r="X169" s="660"/>
      <c r="Y169" s="637" t="s">
        <v>52</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2">
      <c r="A170" s="187" t="s">
        <v>581</v>
      </c>
      <c r="B170" s="105"/>
      <c r="C170" s="105"/>
      <c r="D170" s="105"/>
      <c r="E170" s="105"/>
      <c r="F170" s="680"/>
      <c r="G170" s="176" t="s">
        <v>582</v>
      </c>
      <c r="H170" s="176"/>
      <c r="I170" s="176"/>
      <c r="J170" s="176"/>
      <c r="K170" s="176"/>
      <c r="L170" s="176"/>
      <c r="M170" s="176"/>
      <c r="N170" s="176"/>
      <c r="O170" s="176"/>
      <c r="P170" s="176"/>
      <c r="Q170" s="176"/>
      <c r="R170" s="176"/>
      <c r="S170" s="176"/>
      <c r="T170" s="176"/>
      <c r="U170" s="176"/>
      <c r="V170" s="176"/>
      <c r="W170" s="176"/>
      <c r="X170" s="177"/>
      <c r="Y170" s="647"/>
      <c r="Z170" s="648"/>
      <c r="AA170" s="649"/>
      <c r="AB170" s="175" t="s">
        <v>11</v>
      </c>
      <c r="AC170" s="176"/>
      <c r="AD170" s="177"/>
      <c r="AE170" s="119" t="s">
        <v>416</v>
      </c>
      <c r="AF170" s="119"/>
      <c r="AG170" s="119"/>
      <c r="AH170" s="119"/>
      <c r="AI170" s="119" t="s">
        <v>568</v>
      </c>
      <c r="AJ170" s="119"/>
      <c r="AK170" s="119"/>
      <c r="AL170" s="119"/>
      <c r="AM170" s="119" t="s">
        <v>384</v>
      </c>
      <c r="AN170" s="119"/>
      <c r="AO170" s="119"/>
      <c r="AP170" s="119"/>
      <c r="AQ170" s="644" t="s">
        <v>592</v>
      </c>
      <c r="AR170" s="645"/>
      <c r="AS170" s="645"/>
      <c r="AT170" s="645"/>
      <c r="AU170" s="645"/>
      <c r="AV170" s="645"/>
      <c r="AW170" s="645"/>
      <c r="AX170" s="646"/>
      <c r="AY170">
        <f>IF(SUBSTITUTE(SUBSTITUTE($G$171,"／",""),"　","")="",0,1)</f>
        <v>0</v>
      </c>
    </row>
    <row r="171" spans="1:60" ht="23.25" hidden="1" customHeight="1" x14ac:dyDescent="0.2">
      <c r="A171" s="681"/>
      <c r="B171" s="197"/>
      <c r="C171" s="197"/>
      <c r="D171" s="197"/>
      <c r="E171" s="197"/>
      <c r="F171" s="682"/>
      <c r="G171" s="669" t="s">
        <v>626</v>
      </c>
      <c r="H171" s="670"/>
      <c r="I171" s="670"/>
      <c r="J171" s="670"/>
      <c r="K171" s="670"/>
      <c r="L171" s="670"/>
      <c r="M171" s="670"/>
      <c r="N171" s="670"/>
      <c r="O171" s="670"/>
      <c r="P171" s="670"/>
      <c r="Q171" s="670"/>
      <c r="R171" s="670"/>
      <c r="S171" s="670"/>
      <c r="T171" s="670"/>
      <c r="U171" s="670"/>
      <c r="V171" s="670"/>
      <c r="W171" s="670"/>
      <c r="X171" s="670"/>
      <c r="Y171" s="673" t="s">
        <v>581</v>
      </c>
      <c r="Z171" s="674"/>
      <c r="AA171" s="675"/>
      <c r="AB171" s="676"/>
      <c r="AC171" s="677"/>
      <c r="AD171" s="678"/>
      <c r="AE171" s="679"/>
      <c r="AF171" s="679"/>
      <c r="AG171" s="679"/>
      <c r="AH171" s="679"/>
      <c r="AI171" s="679"/>
      <c r="AJ171" s="679"/>
      <c r="AK171" s="679"/>
      <c r="AL171" s="679"/>
      <c r="AM171" s="679"/>
      <c r="AN171" s="679"/>
      <c r="AO171" s="679"/>
      <c r="AP171" s="679"/>
      <c r="AQ171" s="93"/>
      <c r="AR171" s="87"/>
      <c r="AS171" s="87"/>
      <c r="AT171" s="87"/>
      <c r="AU171" s="87"/>
      <c r="AV171" s="87"/>
      <c r="AW171" s="87"/>
      <c r="AX171" s="88"/>
      <c r="AY171">
        <f>$AY$170</f>
        <v>0</v>
      </c>
    </row>
    <row r="172" spans="1:60" ht="46.5" hidden="1" customHeight="1" x14ac:dyDescent="0.2">
      <c r="A172" s="683"/>
      <c r="B172" s="108"/>
      <c r="C172" s="108"/>
      <c r="D172" s="108"/>
      <c r="E172" s="108"/>
      <c r="F172" s="684"/>
      <c r="G172" s="671"/>
      <c r="H172" s="672"/>
      <c r="I172" s="672"/>
      <c r="J172" s="672"/>
      <c r="K172" s="672"/>
      <c r="L172" s="672"/>
      <c r="M172" s="672"/>
      <c r="N172" s="672"/>
      <c r="O172" s="672"/>
      <c r="P172" s="672"/>
      <c r="Q172" s="672"/>
      <c r="R172" s="672"/>
      <c r="S172" s="672"/>
      <c r="T172" s="672"/>
      <c r="U172" s="672"/>
      <c r="V172" s="672"/>
      <c r="W172" s="672"/>
      <c r="X172" s="672"/>
      <c r="Y172" s="219" t="s">
        <v>583</v>
      </c>
      <c r="Z172" s="666"/>
      <c r="AA172" s="667"/>
      <c r="AB172" s="629" t="s">
        <v>627</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2">
      <c r="A173" s="425" t="s">
        <v>236</v>
      </c>
      <c r="B173" s="610"/>
      <c r="C173" s="610"/>
      <c r="D173" s="610"/>
      <c r="E173" s="610"/>
      <c r="F173" s="611"/>
      <c r="G173" s="619" t="s">
        <v>139</v>
      </c>
      <c r="H173" s="197"/>
      <c r="I173" s="197"/>
      <c r="J173" s="197"/>
      <c r="K173" s="197"/>
      <c r="L173" s="197"/>
      <c r="M173" s="197"/>
      <c r="N173" s="197"/>
      <c r="O173" s="198"/>
      <c r="P173" s="199" t="s">
        <v>55</v>
      </c>
      <c r="Q173" s="197"/>
      <c r="R173" s="197"/>
      <c r="S173" s="197"/>
      <c r="T173" s="197"/>
      <c r="U173" s="197"/>
      <c r="V173" s="197"/>
      <c r="W173" s="197"/>
      <c r="X173" s="198"/>
      <c r="Y173" s="620"/>
      <c r="Z173" s="621"/>
      <c r="AA173" s="622"/>
      <c r="AB173" s="626" t="s">
        <v>11</v>
      </c>
      <c r="AC173" s="627"/>
      <c r="AD173" s="62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12"/>
      <c r="B174" s="613"/>
      <c r="C174" s="613"/>
      <c r="D174" s="613"/>
      <c r="E174" s="613"/>
      <c r="F174" s="614"/>
      <c r="G174" s="156"/>
      <c r="H174" s="108"/>
      <c r="I174" s="108"/>
      <c r="J174" s="108"/>
      <c r="K174" s="108"/>
      <c r="L174" s="108"/>
      <c r="M174" s="108"/>
      <c r="N174" s="108"/>
      <c r="O174" s="109"/>
      <c r="P174" s="107"/>
      <c r="Q174" s="108"/>
      <c r="R174" s="108"/>
      <c r="S174" s="108"/>
      <c r="T174" s="108"/>
      <c r="U174" s="108"/>
      <c r="V174" s="108"/>
      <c r="W174" s="108"/>
      <c r="X174" s="109"/>
      <c r="Y174" s="623"/>
      <c r="Z174" s="624"/>
      <c r="AA174" s="625"/>
      <c r="AB174" s="116"/>
      <c r="AC174" s="117"/>
      <c r="AD174" s="118"/>
      <c r="AE174" s="119"/>
      <c r="AF174" s="119"/>
      <c r="AG174" s="119"/>
      <c r="AH174" s="119"/>
      <c r="AI174" s="119"/>
      <c r="AJ174" s="119"/>
      <c r="AK174" s="119"/>
      <c r="AL174" s="119"/>
      <c r="AM174" s="119"/>
      <c r="AN174" s="119"/>
      <c r="AO174" s="119"/>
      <c r="AP174" s="119"/>
      <c r="AQ174" s="524"/>
      <c r="AR174" s="525"/>
      <c r="AS174" s="127" t="s">
        <v>175</v>
      </c>
      <c r="AT174" s="128"/>
      <c r="AU174" s="126"/>
      <c r="AV174" s="126"/>
      <c r="AW174" s="108" t="s">
        <v>166</v>
      </c>
      <c r="AX174" s="129"/>
      <c r="AY174">
        <f t="shared" ref="AY174:AY179" si="7">$AY$173</f>
        <v>0</v>
      </c>
    </row>
    <row r="175" spans="1:60" ht="23.25" hidden="1" customHeight="1" x14ac:dyDescent="0.2">
      <c r="A175" s="615"/>
      <c r="B175" s="613"/>
      <c r="C175" s="613"/>
      <c r="D175" s="613"/>
      <c r="E175" s="613"/>
      <c r="F175" s="61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16"/>
      <c r="B176" s="617"/>
      <c r="C176" s="617"/>
      <c r="D176" s="617"/>
      <c r="E176" s="617"/>
      <c r="F176" s="61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15"/>
      <c r="B177" s="613"/>
      <c r="C177" s="613"/>
      <c r="D177" s="613"/>
      <c r="E177" s="613"/>
      <c r="F177" s="61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9" t="s">
        <v>14</v>
      </c>
      <c r="AC177" s="609"/>
      <c r="AD177" s="60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69" t="s">
        <v>237</v>
      </c>
      <c r="B200" s="570"/>
      <c r="C200" s="570"/>
      <c r="D200" s="570"/>
      <c r="E200" s="570"/>
      <c r="F200" s="571"/>
      <c r="G200" s="594"/>
      <c r="H200" s="596" t="s">
        <v>139</v>
      </c>
      <c r="I200" s="596"/>
      <c r="J200" s="596"/>
      <c r="K200" s="596"/>
      <c r="L200" s="596"/>
      <c r="M200" s="596"/>
      <c r="N200" s="596"/>
      <c r="O200" s="597"/>
      <c r="P200" s="599" t="s">
        <v>55</v>
      </c>
      <c r="Q200" s="596"/>
      <c r="R200" s="596"/>
      <c r="S200" s="596"/>
      <c r="T200" s="596"/>
      <c r="U200" s="596"/>
      <c r="V200" s="597"/>
      <c r="W200" s="601" t="s">
        <v>233</v>
      </c>
      <c r="X200" s="602"/>
      <c r="Y200" s="605"/>
      <c r="Z200" s="605"/>
      <c r="AA200" s="606"/>
      <c r="AB200" s="599" t="s">
        <v>11</v>
      </c>
      <c r="AC200" s="596"/>
      <c r="AD200" s="59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90" t="s">
        <v>128</v>
      </c>
      <c r="AV200" s="590"/>
      <c r="AW200" s="590"/>
      <c r="AX200" s="591"/>
      <c r="AY200">
        <f>COUNTA($H$202)</f>
        <v>0</v>
      </c>
    </row>
    <row r="201" spans="1:60" ht="18.75" hidden="1" customHeight="1" x14ac:dyDescent="0.2">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19"/>
      <c r="AF201" s="119"/>
      <c r="AG201" s="119"/>
      <c r="AH201" s="119"/>
      <c r="AI201" s="119"/>
      <c r="AJ201" s="119"/>
      <c r="AK201" s="119"/>
      <c r="AL201" s="119"/>
      <c r="AM201" s="119"/>
      <c r="AN201" s="119"/>
      <c r="AO201" s="119"/>
      <c r="AP201" s="119"/>
      <c r="AQ201" s="524"/>
      <c r="AR201" s="525"/>
      <c r="AS201" s="127" t="s">
        <v>175</v>
      </c>
      <c r="AT201" s="128"/>
      <c r="AU201" s="126"/>
      <c r="AV201" s="126"/>
      <c r="AW201" s="592" t="s">
        <v>166</v>
      </c>
      <c r="AX201" s="593"/>
      <c r="AY201">
        <f t="shared" ref="AY201:AY207" si="10">$AY$200</f>
        <v>0</v>
      </c>
    </row>
    <row r="202" spans="1:60" ht="23.25" hidden="1" customHeight="1" x14ac:dyDescent="0.2">
      <c r="A202" s="530"/>
      <c r="B202" s="531"/>
      <c r="C202" s="531"/>
      <c r="D202" s="531"/>
      <c r="E202" s="531"/>
      <c r="F202" s="532"/>
      <c r="G202" s="576" t="s">
        <v>176</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251</v>
      </c>
      <c r="AC202" s="575"/>
      <c r="AD202" s="575"/>
      <c r="AE202" s="93"/>
      <c r="AF202" s="87"/>
      <c r="AG202" s="87"/>
      <c r="AH202" s="87"/>
      <c r="AI202" s="93"/>
      <c r="AJ202" s="87"/>
      <c r="AK202" s="87"/>
      <c r="AL202" s="87"/>
      <c r="AM202" s="93"/>
      <c r="AN202" s="87"/>
      <c r="AO202" s="87"/>
      <c r="AP202" s="87"/>
      <c r="AQ202" s="93"/>
      <c r="AR202" s="87"/>
      <c r="AS202" s="87"/>
      <c r="AT202" s="520"/>
      <c r="AU202" s="87"/>
      <c r="AV202" s="87"/>
      <c r="AW202" s="87"/>
      <c r="AX202" s="88"/>
      <c r="AY202">
        <f t="shared" si="10"/>
        <v>0</v>
      </c>
    </row>
    <row r="203" spans="1:60" ht="23.25" hidden="1" customHeight="1" x14ac:dyDescent="0.2">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50</v>
      </c>
      <c r="Z203" s="567"/>
      <c r="AA203" s="568"/>
      <c r="AB203" s="574" t="s">
        <v>251</v>
      </c>
      <c r="AC203" s="574"/>
      <c r="AD203" s="574"/>
      <c r="AE203" s="93"/>
      <c r="AF203" s="87"/>
      <c r="AG203" s="87"/>
      <c r="AH203" s="87"/>
      <c r="AI203" s="93"/>
      <c r="AJ203" s="87"/>
      <c r="AK203" s="87"/>
      <c r="AL203" s="87"/>
      <c r="AM203" s="93"/>
      <c r="AN203" s="87"/>
      <c r="AO203" s="87"/>
      <c r="AP203" s="87"/>
      <c r="AQ203" s="93"/>
      <c r="AR203" s="87"/>
      <c r="AS203" s="87"/>
      <c r="AT203" s="520"/>
      <c r="AU203" s="87"/>
      <c r="AV203" s="87"/>
      <c r="AW203" s="87"/>
      <c r="AX203" s="88"/>
      <c r="AY203">
        <f t="shared" si="10"/>
        <v>0</v>
      </c>
    </row>
    <row r="204" spans="1:60" ht="23.25" hidden="1" customHeight="1" x14ac:dyDescent="0.2">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252</v>
      </c>
      <c r="AC204" s="572"/>
      <c r="AD204" s="572"/>
      <c r="AE204" s="98"/>
      <c r="AF204" s="99"/>
      <c r="AG204" s="99"/>
      <c r="AH204" s="99"/>
      <c r="AI204" s="98"/>
      <c r="AJ204" s="99"/>
      <c r="AK204" s="99"/>
      <c r="AL204" s="99"/>
      <c r="AM204" s="98"/>
      <c r="AN204" s="99"/>
      <c r="AO204" s="99"/>
      <c r="AP204" s="99"/>
      <c r="AQ204" s="93"/>
      <c r="AR204" s="87"/>
      <c r="AS204" s="87"/>
      <c r="AT204" s="520"/>
      <c r="AU204" s="87"/>
      <c r="AV204" s="87"/>
      <c r="AW204" s="87"/>
      <c r="AX204" s="88"/>
      <c r="AY204">
        <f t="shared" si="10"/>
        <v>0</v>
      </c>
    </row>
    <row r="205" spans="1:60" ht="23.25" hidden="1" customHeight="1" x14ac:dyDescent="0.2">
      <c r="A205" s="530" t="s">
        <v>240</v>
      </c>
      <c r="B205" s="531"/>
      <c r="C205" s="531"/>
      <c r="D205" s="531"/>
      <c r="E205" s="531"/>
      <c r="F205" s="532"/>
      <c r="G205" s="555" t="s">
        <v>177</v>
      </c>
      <c r="H205" s="556"/>
      <c r="I205" s="556"/>
      <c r="J205" s="556"/>
      <c r="K205" s="556"/>
      <c r="L205" s="556"/>
      <c r="M205" s="556"/>
      <c r="N205" s="556"/>
      <c r="O205" s="556"/>
      <c r="P205" s="556"/>
      <c r="Q205" s="556"/>
      <c r="R205" s="556"/>
      <c r="S205" s="556"/>
      <c r="T205" s="556"/>
      <c r="U205" s="556"/>
      <c r="V205" s="556"/>
      <c r="W205" s="559" t="s">
        <v>250</v>
      </c>
      <c r="X205" s="560"/>
      <c r="Y205" s="565" t="s">
        <v>12</v>
      </c>
      <c r="Z205" s="565"/>
      <c r="AA205" s="566"/>
      <c r="AB205" s="575" t="s">
        <v>251</v>
      </c>
      <c r="AC205" s="575"/>
      <c r="AD205" s="575"/>
      <c r="AE205" s="93"/>
      <c r="AF205" s="87"/>
      <c r="AG205" s="87"/>
      <c r="AH205" s="87"/>
      <c r="AI205" s="93"/>
      <c r="AJ205" s="87"/>
      <c r="AK205" s="87"/>
      <c r="AL205" s="87"/>
      <c r="AM205" s="93"/>
      <c r="AN205" s="87"/>
      <c r="AO205" s="87"/>
      <c r="AP205" s="87"/>
      <c r="AQ205" s="93"/>
      <c r="AR205" s="87"/>
      <c r="AS205" s="87"/>
      <c r="AT205" s="520"/>
      <c r="AU205" s="87"/>
      <c r="AV205" s="87"/>
      <c r="AW205" s="87"/>
      <c r="AX205" s="88"/>
      <c r="AY205">
        <f t="shared" si="10"/>
        <v>0</v>
      </c>
    </row>
    <row r="206" spans="1:60" ht="23.25" hidden="1" customHeight="1" x14ac:dyDescent="0.2">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50</v>
      </c>
      <c r="Z206" s="567"/>
      <c r="AA206" s="568"/>
      <c r="AB206" s="574" t="s">
        <v>251</v>
      </c>
      <c r="AC206" s="574"/>
      <c r="AD206" s="574"/>
      <c r="AE206" s="93"/>
      <c r="AF206" s="87"/>
      <c r="AG206" s="87"/>
      <c r="AH206" s="87"/>
      <c r="AI206" s="93"/>
      <c r="AJ206" s="87"/>
      <c r="AK206" s="87"/>
      <c r="AL206" s="87"/>
      <c r="AM206" s="93"/>
      <c r="AN206" s="87"/>
      <c r="AO206" s="87"/>
      <c r="AP206" s="87"/>
      <c r="AQ206" s="93"/>
      <c r="AR206" s="87"/>
      <c r="AS206" s="87"/>
      <c r="AT206" s="520"/>
      <c r="AU206" s="87"/>
      <c r="AV206" s="87"/>
      <c r="AW206" s="87"/>
      <c r="AX206" s="88"/>
      <c r="AY206">
        <f t="shared" si="10"/>
        <v>0</v>
      </c>
    </row>
    <row r="207" spans="1:60" ht="23.25" hidden="1" customHeight="1" x14ac:dyDescent="0.2">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252</v>
      </c>
      <c r="AC207" s="572"/>
      <c r="AD207" s="572"/>
      <c r="AE207" s="98"/>
      <c r="AF207" s="99"/>
      <c r="AG207" s="99"/>
      <c r="AH207" s="99"/>
      <c r="AI207" s="98"/>
      <c r="AJ207" s="99"/>
      <c r="AK207" s="99"/>
      <c r="AL207" s="99"/>
      <c r="AM207" s="98"/>
      <c r="AN207" s="99"/>
      <c r="AO207" s="99"/>
      <c r="AP207" s="573"/>
      <c r="AQ207" s="93"/>
      <c r="AR207" s="87"/>
      <c r="AS207" s="87"/>
      <c r="AT207" s="520"/>
      <c r="AU207" s="87"/>
      <c r="AV207" s="87"/>
      <c r="AW207" s="87"/>
      <c r="AX207" s="88"/>
      <c r="AY207">
        <f t="shared" si="10"/>
        <v>0</v>
      </c>
    </row>
    <row r="208" spans="1:60" ht="18.75" hidden="1" customHeight="1" x14ac:dyDescent="0.2">
      <c r="A208" s="527" t="s">
        <v>237</v>
      </c>
      <c r="B208" s="528"/>
      <c r="C208" s="528"/>
      <c r="D208" s="528"/>
      <c r="E208" s="528"/>
      <c r="F208" s="529"/>
      <c r="G208" s="533"/>
      <c r="H208" s="121" t="s">
        <v>139</v>
      </c>
      <c r="I208" s="121"/>
      <c r="J208" s="121"/>
      <c r="K208" s="121"/>
      <c r="L208" s="121"/>
      <c r="M208" s="121"/>
      <c r="N208" s="121"/>
      <c r="O208" s="122"/>
      <c r="P208" s="120" t="s">
        <v>55</v>
      </c>
      <c r="Q208" s="121"/>
      <c r="R208" s="121"/>
      <c r="S208" s="121"/>
      <c r="T208" s="121"/>
      <c r="U208" s="121"/>
      <c r="V208" s="121"/>
      <c r="W208" s="121"/>
      <c r="X208" s="122"/>
      <c r="Y208" s="536"/>
      <c r="Z208" s="537"/>
      <c r="AA208" s="53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21" t="s">
        <v>128</v>
      </c>
      <c r="AV208" s="522"/>
      <c r="AW208" s="522"/>
      <c r="AX208" s="523"/>
      <c r="AY208">
        <f>COUNTA($H$210)</f>
        <v>0</v>
      </c>
    </row>
    <row r="209" spans="1:51" ht="18.75" hidden="1" customHeight="1" x14ac:dyDescent="0.2">
      <c r="A209" s="530"/>
      <c r="B209" s="531"/>
      <c r="C209" s="531"/>
      <c r="D209" s="531"/>
      <c r="E209" s="531"/>
      <c r="F209" s="532"/>
      <c r="G209" s="534"/>
      <c r="H209" s="127"/>
      <c r="I209" s="127"/>
      <c r="J209" s="127"/>
      <c r="K209" s="127"/>
      <c r="L209" s="127"/>
      <c r="M209" s="127"/>
      <c r="N209" s="127"/>
      <c r="O209" s="128"/>
      <c r="P209" s="535"/>
      <c r="Q209" s="127"/>
      <c r="R209" s="127"/>
      <c r="S209" s="127"/>
      <c r="T209" s="127"/>
      <c r="U209" s="127"/>
      <c r="V209" s="127"/>
      <c r="W209" s="127"/>
      <c r="X209" s="128"/>
      <c r="Y209" s="539"/>
      <c r="Z209" s="540"/>
      <c r="AA209" s="541"/>
      <c r="AB209" s="107"/>
      <c r="AC209" s="108"/>
      <c r="AD209" s="109"/>
      <c r="AE209" s="256"/>
      <c r="AF209" s="256"/>
      <c r="AG209" s="256"/>
      <c r="AH209" s="256"/>
      <c r="AI209" s="119"/>
      <c r="AJ209" s="119"/>
      <c r="AK209" s="119"/>
      <c r="AL209" s="119"/>
      <c r="AM209" s="119"/>
      <c r="AN209" s="119"/>
      <c r="AO209" s="119"/>
      <c r="AP209" s="119"/>
      <c r="AQ209" s="524"/>
      <c r="AR209" s="525"/>
      <c r="AS209" s="127" t="s">
        <v>175</v>
      </c>
      <c r="AT209" s="128"/>
      <c r="AU209" s="524"/>
      <c r="AV209" s="525"/>
      <c r="AW209" s="127" t="s">
        <v>166</v>
      </c>
      <c r="AX209" s="526"/>
      <c r="AY209">
        <f>$AY$208</f>
        <v>0</v>
      </c>
    </row>
    <row r="210" spans="1:51" ht="23.25" hidden="1" customHeight="1" x14ac:dyDescent="0.2">
      <c r="A210" s="530"/>
      <c r="B210" s="531"/>
      <c r="C210" s="531"/>
      <c r="D210" s="531"/>
      <c r="E210" s="531"/>
      <c r="F210" s="532"/>
      <c r="G210" s="542" t="s">
        <v>176</v>
      </c>
      <c r="H210" s="131"/>
      <c r="I210" s="131"/>
      <c r="J210" s="131"/>
      <c r="K210" s="131"/>
      <c r="L210" s="131"/>
      <c r="M210" s="131"/>
      <c r="N210" s="131"/>
      <c r="O210" s="132"/>
      <c r="P210" s="131"/>
      <c r="Q210" s="131"/>
      <c r="R210" s="131"/>
      <c r="S210" s="131"/>
      <c r="T210" s="131"/>
      <c r="U210" s="131"/>
      <c r="V210" s="131"/>
      <c r="W210" s="131"/>
      <c r="X210" s="132"/>
      <c r="Y210" s="545" t="s">
        <v>12</v>
      </c>
      <c r="Z210" s="546"/>
      <c r="AA210" s="547"/>
      <c r="AB210" s="485"/>
      <c r="AC210" s="485"/>
      <c r="AD210" s="48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30"/>
      <c r="B211" s="531"/>
      <c r="C211" s="531"/>
      <c r="D211" s="531"/>
      <c r="E211" s="531"/>
      <c r="F211" s="532"/>
      <c r="G211" s="543"/>
      <c r="H211" s="134"/>
      <c r="I211" s="134"/>
      <c r="J211" s="134"/>
      <c r="K211" s="134"/>
      <c r="L211" s="134"/>
      <c r="M211" s="134"/>
      <c r="N211" s="134"/>
      <c r="O211" s="135"/>
      <c r="P211" s="134"/>
      <c r="Q211" s="134"/>
      <c r="R211" s="134"/>
      <c r="S211" s="134"/>
      <c r="T211" s="134"/>
      <c r="U211" s="134"/>
      <c r="V211" s="134"/>
      <c r="W211" s="134"/>
      <c r="X211" s="135"/>
      <c r="Y211" s="551" t="s">
        <v>50</v>
      </c>
      <c r="Z211" s="552"/>
      <c r="AA211" s="553"/>
      <c r="AB211" s="484"/>
      <c r="AC211" s="484"/>
      <c r="AD211" s="48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30"/>
      <c r="B212" s="531"/>
      <c r="C212" s="531"/>
      <c r="D212" s="531"/>
      <c r="E212" s="531"/>
      <c r="F212" s="532"/>
      <c r="G212" s="54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8" t="s">
        <v>14</v>
      </c>
      <c r="AC212" s="548"/>
      <c r="AD212" s="548"/>
      <c r="AE212" s="549"/>
      <c r="AF212" s="550"/>
      <c r="AG212" s="550"/>
      <c r="AH212" s="550"/>
      <c r="AI212" s="549"/>
      <c r="AJ212" s="550"/>
      <c r="AK212" s="550"/>
      <c r="AL212" s="550"/>
      <c r="AM212" s="549"/>
      <c r="AN212" s="550"/>
      <c r="AO212" s="550"/>
      <c r="AP212" s="550"/>
      <c r="AQ212" s="94"/>
      <c r="AR212" s="95"/>
      <c r="AS212" s="95"/>
      <c r="AT212" s="96"/>
      <c r="AU212" s="87"/>
      <c r="AV212" s="87"/>
      <c r="AW212" s="87"/>
      <c r="AX212" s="88"/>
      <c r="AY212">
        <f>$AY$208</f>
        <v>0</v>
      </c>
    </row>
    <row r="213" spans="1:51" ht="69.75" hidden="1" customHeight="1" x14ac:dyDescent="0.2">
      <c r="A213" s="513" t="s">
        <v>618</v>
      </c>
      <c r="B213" s="514"/>
      <c r="C213" s="514"/>
      <c r="D213" s="514"/>
      <c r="E213" s="515" t="s">
        <v>225</v>
      </c>
      <c r="F213" s="516"/>
      <c r="G213" s="82" t="s">
        <v>177</v>
      </c>
      <c r="H213" s="486"/>
      <c r="I213" s="487"/>
      <c r="J213" s="487"/>
      <c r="K213" s="487"/>
      <c r="L213" s="487"/>
      <c r="M213" s="487"/>
      <c r="N213" s="487"/>
      <c r="O213" s="517"/>
      <c r="P213" s="240"/>
      <c r="Q213" s="240"/>
      <c r="R213" s="240"/>
      <c r="S213" s="240"/>
      <c r="T213" s="240"/>
      <c r="U213" s="240"/>
      <c r="V213" s="240"/>
      <c r="W213" s="240"/>
      <c r="X213" s="240"/>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5">
      <c r="A214" s="425" t="s">
        <v>576</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t="s">
        <v>231</v>
      </c>
      <c r="AS214" s="427"/>
      <c r="AT214" s="428"/>
      <c r="AU214" s="428"/>
      <c r="AV214" s="428"/>
      <c r="AW214" s="428"/>
      <c r="AX214" s="429"/>
      <c r="AY214">
        <f>COUNTIF($AR$214,"☑")</f>
        <v>0</v>
      </c>
    </row>
    <row r="215" spans="1:51" ht="45" customHeight="1" x14ac:dyDescent="0.2">
      <c r="A215" s="414" t="s">
        <v>283</v>
      </c>
      <c r="B215" s="415"/>
      <c r="C215" s="418" t="s">
        <v>178</v>
      </c>
      <c r="D215" s="415"/>
      <c r="E215" s="420" t="s">
        <v>194</v>
      </c>
      <c r="F215" s="421"/>
      <c r="G215" s="422" t="s">
        <v>284</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2">
      <c r="A216" s="416"/>
      <c r="B216" s="417"/>
      <c r="C216" s="419"/>
      <c r="D216" s="417"/>
      <c r="E216" s="149" t="s">
        <v>193</v>
      </c>
      <c r="F216" s="151"/>
      <c r="G216" s="130" t="s">
        <v>675</v>
      </c>
      <c r="H216" s="131"/>
      <c r="I216" s="131"/>
      <c r="J216" s="131"/>
      <c r="K216" s="131"/>
      <c r="L216" s="131"/>
      <c r="M216" s="131"/>
      <c r="N216" s="131"/>
      <c r="O216" s="131"/>
      <c r="P216" s="131"/>
      <c r="Q216" s="131"/>
      <c r="R216" s="131"/>
      <c r="S216" s="131"/>
      <c r="T216" s="131"/>
      <c r="U216" s="131"/>
      <c r="V216" s="132"/>
      <c r="W216" s="499" t="s">
        <v>584</v>
      </c>
      <c r="X216" s="500"/>
      <c r="Y216" s="500"/>
      <c r="Z216" s="500"/>
      <c r="AA216" s="501"/>
      <c r="AB216" s="502" t="s">
        <v>669</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2">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505" t="s">
        <v>585</v>
      </c>
      <c r="X217" s="506"/>
      <c r="Y217" s="506"/>
      <c r="Z217" s="506"/>
      <c r="AA217" s="507"/>
      <c r="AB217" s="502" t="s">
        <v>670</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2">
      <c r="A218" s="416"/>
      <c r="B218" s="417"/>
      <c r="C218" s="508" t="s">
        <v>597</v>
      </c>
      <c r="D218" s="509"/>
      <c r="E218" s="149" t="s">
        <v>279</v>
      </c>
      <c r="F218" s="151"/>
      <c r="G218" s="489" t="s">
        <v>181</v>
      </c>
      <c r="H218" s="490"/>
      <c r="I218" s="490"/>
      <c r="J218" s="510" t="s">
        <v>613</v>
      </c>
      <c r="K218" s="511"/>
      <c r="L218" s="511"/>
      <c r="M218" s="511"/>
      <c r="N218" s="511"/>
      <c r="O218" s="511"/>
      <c r="P218" s="511"/>
      <c r="Q218" s="511"/>
      <c r="R218" s="511"/>
      <c r="S218" s="511"/>
      <c r="T218" s="512"/>
      <c r="U218" s="487" t="s">
        <v>665</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70"/>
    </row>
    <row r="219" spans="1:51" ht="34.5" customHeight="1" x14ac:dyDescent="0.2">
      <c r="A219" s="416"/>
      <c r="B219" s="417"/>
      <c r="C219" s="419"/>
      <c r="D219" s="417"/>
      <c r="E219" s="152"/>
      <c r="F219" s="154"/>
      <c r="G219" s="489" t="s">
        <v>598</v>
      </c>
      <c r="H219" s="490"/>
      <c r="I219" s="490"/>
      <c r="J219" s="490"/>
      <c r="K219" s="490"/>
      <c r="L219" s="490"/>
      <c r="M219" s="490"/>
      <c r="N219" s="490"/>
      <c r="O219" s="490"/>
      <c r="P219" s="490"/>
      <c r="Q219" s="490"/>
      <c r="R219" s="490"/>
      <c r="S219" s="490"/>
      <c r="T219" s="490"/>
      <c r="U219" s="486" t="s">
        <v>284</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70"/>
    </row>
    <row r="220" spans="1:51" ht="34.5" customHeight="1" thickBot="1" x14ac:dyDescent="0.25">
      <c r="A220" s="416"/>
      <c r="B220" s="417"/>
      <c r="C220" s="419"/>
      <c r="D220" s="417"/>
      <c r="E220" s="157"/>
      <c r="F220" s="159"/>
      <c r="G220" s="489" t="s">
        <v>585</v>
      </c>
      <c r="H220" s="490"/>
      <c r="I220" s="490"/>
      <c r="J220" s="490"/>
      <c r="K220" s="490"/>
      <c r="L220" s="490"/>
      <c r="M220" s="490"/>
      <c r="N220" s="490"/>
      <c r="O220" s="490"/>
      <c r="P220" s="490"/>
      <c r="Q220" s="490"/>
      <c r="R220" s="490"/>
      <c r="S220" s="490"/>
      <c r="T220" s="490"/>
      <c r="U220" s="826" t="s">
        <v>284</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2">
      <c r="A221" s="491" t="s">
        <v>44</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2">
      <c r="A222" s="5"/>
      <c r="B222" s="6"/>
      <c r="C222" s="494" t="s">
        <v>29</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33</v>
      </c>
      <c r="AE222" s="495"/>
      <c r="AF222" s="495"/>
      <c r="AG222" s="497" t="s">
        <v>28</v>
      </c>
      <c r="AH222" s="495"/>
      <c r="AI222" s="495"/>
      <c r="AJ222" s="495"/>
      <c r="AK222" s="495"/>
      <c r="AL222" s="495"/>
      <c r="AM222" s="495"/>
      <c r="AN222" s="495"/>
      <c r="AO222" s="495"/>
      <c r="AP222" s="495"/>
      <c r="AQ222" s="495"/>
      <c r="AR222" s="495"/>
      <c r="AS222" s="495"/>
      <c r="AT222" s="495"/>
      <c r="AU222" s="495"/>
      <c r="AV222" s="495"/>
      <c r="AW222" s="495"/>
      <c r="AX222" s="498"/>
    </row>
    <row r="223" spans="1:51" ht="51" customHeight="1" x14ac:dyDescent="0.2">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630</v>
      </c>
      <c r="AE223" s="466"/>
      <c r="AF223" s="466"/>
      <c r="AG223" s="467" t="s">
        <v>638</v>
      </c>
      <c r="AH223" s="468"/>
      <c r="AI223" s="468"/>
      <c r="AJ223" s="468"/>
      <c r="AK223" s="468"/>
      <c r="AL223" s="468"/>
      <c r="AM223" s="468"/>
      <c r="AN223" s="468"/>
      <c r="AO223" s="468"/>
      <c r="AP223" s="468"/>
      <c r="AQ223" s="468"/>
      <c r="AR223" s="468"/>
      <c r="AS223" s="468"/>
      <c r="AT223" s="468"/>
      <c r="AU223" s="468"/>
      <c r="AV223" s="468"/>
      <c r="AW223" s="468"/>
      <c r="AX223" s="469"/>
    </row>
    <row r="224" spans="1:51" ht="76.2" customHeight="1" x14ac:dyDescent="0.2">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1"/>
      <c r="AD224" s="372" t="s">
        <v>630</v>
      </c>
      <c r="AE224" s="373"/>
      <c r="AF224" s="373"/>
      <c r="AG224" s="472" t="s">
        <v>639</v>
      </c>
      <c r="AH224" s="473"/>
      <c r="AI224" s="473"/>
      <c r="AJ224" s="473"/>
      <c r="AK224" s="473"/>
      <c r="AL224" s="473"/>
      <c r="AM224" s="473"/>
      <c r="AN224" s="473"/>
      <c r="AO224" s="473"/>
      <c r="AP224" s="473"/>
      <c r="AQ224" s="473"/>
      <c r="AR224" s="473"/>
      <c r="AS224" s="473"/>
      <c r="AT224" s="473"/>
      <c r="AU224" s="473"/>
      <c r="AV224" s="473"/>
      <c r="AW224" s="473"/>
      <c r="AX224" s="474"/>
    </row>
    <row r="225" spans="1:50" ht="27" customHeight="1" x14ac:dyDescent="0.2">
      <c r="A225" s="460"/>
      <c r="B225" s="461"/>
      <c r="C225" s="475" t="s">
        <v>135</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09" t="s">
        <v>630</v>
      </c>
      <c r="AE225" s="410"/>
      <c r="AF225" s="410"/>
      <c r="AG225" s="438" t="s">
        <v>640</v>
      </c>
      <c r="AH225" s="439"/>
      <c r="AI225" s="439"/>
      <c r="AJ225" s="439"/>
      <c r="AK225" s="439"/>
      <c r="AL225" s="439"/>
      <c r="AM225" s="439"/>
      <c r="AN225" s="439"/>
      <c r="AO225" s="439"/>
      <c r="AP225" s="439"/>
      <c r="AQ225" s="439"/>
      <c r="AR225" s="439"/>
      <c r="AS225" s="439"/>
      <c r="AT225" s="439"/>
      <c r="AU225" s="439"/>
      <c r="AV225" s="439"/>
      <c r="AW225" s="439"/>
      <c r="AX225" s="440"/>
    </row>
    <row r="226" spans="1:50" ht="27" customHeight="1" x14ac:dyDescent="0.2">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630</v>
      </c>
      <c r="AE226" s="391"/>
      <c r="AF226" s="391"/>
      <c r="AG226" s="435" t="s">
        <v>663</v>
      </c>
      <c r="AH226" s="436"/>
      <c r="AI226" s="436"/>
      <c r="AJ226" s="436"/>
      <c r="AK226" s="436"/>
      <c r="AL226" s="436"/>
      <c r="AM226" s="436"/>
      <c r="AN226" s="436"/>
      <c r="AO226" s="436"/>
      <c r="AP226" s="436"/>
      <c r="AQ226" s="436"/>
      <c r="AR226" s="436"/>
      <c r="AS226" s="436"/>
      <c r="AT226" s="436"/>
      <c r="AU226" s="436"/>
      <c r="AV226" s="436"/>
      <c r="AW226" s="436"/>
      <c r="AX226" s="437"/>
    </row>
    <row r="227" spans="1:50" ht="35.25" customHeight="1" x14ac:dyDescent="0.2">
      <c r="A227" s="349"/>
      <c r="B227" s="431"/>
      <c r="C227" s="441"/>
      <c r="D227" s="442"/>
      <c r="E227" s="445" t="s">
        <v>262</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2" t="s">
        <v>662</v>
      </c>
      <c r="AE227" s="373"/>
      <c r="AF227" s="448"/>
      <c r="AG227" s="438"/>
      <c r="AH227" s="439"/>
      <c r="AI227" s="439"/>
      <c r="AJ227" s="439"/>
      <c r="AK227" s="439"/>
      <c r="AL227" s="439"/>
      <c r="AM227" s="439"/>
      <c r="AN227" s="439"/>
      <c r="AO227" s="439"/>
      <c r="AP227" s="439"/>
      <c r="AQ227" s="439"/>
      <c r="AR227" s="439"/>
      <c r="AS227" s="439"/>
      <c r="AT227" s="439"/>
      <c r="AU227" s="439"/>
      <c r="AV227" s="439"/>
      <c r="AW227" s="439"/>
      <c r="AX227" s="440"/>
    </row>
    <row r="228" spans="1:50" ht="26.25" customHeight="1" x14ac:dyDescent="0.2">
      <c r="A228" s="349"/>
      <c r="B228" s="431"/>
      <c r="C228" s="443"/>
      <c r="D228" s="444"/>
      <c r="E228" s="449" t="s">
        <v>215</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637</v>
      </c>
      <c r="AE228" s="453"/>
      <c r="AF228" s="453"/>
      <c r="AG228" s="438"/>
      <c r="AH228" s="439"/>
      <c r="AI228" s="439"/>
      <c r="AJ228" s="439"/>
      <c r="AK228" s="439"/>
      <c r="AL228" s="439"/>
      <c r="AM228" s="439"/>
      <c r="AN228" s="439"/>
      <c r="AO228" s="439"/>
      <c r="AP228" s="439"/>
      <c r="AQ228" s="439"/>
      <c r="AR228" s="439"/>
      <c r="AS228" s="439"/>
      <c r="AT228" s="439"/>
      <c r="AU228" s="439"/>
      <c r="AV228" s="439"/>
      <c r="AW228" s="439"/>
      <c r="AX228" s="440"/>
    </row>
    <row r="229" spans="1:50" ht="26.25" customHeight="1" x14ac:dyDescent="0.2">
      <c r="A229" s="349"/>
      <c r="B229" s="350"/>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56" t="s">
        <v>641</v>
      </c>
      <c r="AE229" s="357"/>
      <c r="AF229" s="357"/>
      <c r="AG229" s="359" t="s">
        <v>613</v>
      </c>
      <c r="AH229" s="360"/>
      <c r="AI229" s="360"/>
      <c r="AJ229" s="360"/>
      <c r="AK229" s="360"/>
      <c r="AL229" s="360"/>
      <c r="AM229" s="360"/>
      <c r="AN229" s="360"/>
      <c r="AO229" s="360"/>
      <c r="AP229" s="360"/>
      <c r="AQ229" s="360"/>
      <c r="AR229" s="360"/>
      <c r="AS229" s="360"/>
      <c r="AT229" s="360"/>
      <c r="AU229" s="360"/>
      <c r="AV229" s="360"/>
      <c r="AW229" s="360"/>
      <c r="AX229" s="361"/>
    </row>
    <row r="230" spans="1:50" ht="26.25" customHeight="1" x14ac:dyDescent="0.2">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630</v>
      </c>
      <c r="AE230" s="373"/>
      <c r="AF230" s="373"/>
      <c r="AG230" s="367" t="s">
        <v>642</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2">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641</v>
      </c>
      <c r="AE231" s="373"/>
      <c r="AF231" s="373"/>
      <c r="AG231" s="367" t="s">
        <v>613</v>
      </c>
      <c r="AH231" s="368"/>
      <c r="AI231" s="368"/>
      <c r="AJ231" s="368"/>
      <c r="AK231" s="368"/>
      <c r="AL231" s="368"/>
      <c r="AM231" s="368"/>
      <c r="AN231" s="368"/>
      <c r="AO231" s="368"/>
      <c r="AP231" s="368"/>
      <c r="AQ231" s="368"/>
      <c r="AR231" s="368"/>
      <c r="AS231" s="368"/>
      <c r="AT231" s="368"/>
      <c r="AU231" s="368"/>
      <c r="AV231" s="368"/>
      <c r="AW231" s="368"/>
      <c r="AX231" s="369"/>
    </row>
    <row r="232" spans="1:50" ht="26.25" customHeight="1" x14ac:dyDescent="0.2">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630</v>
      </c>
      <c r="AE232" s="373"/>
      <c r="AF232" s="373"/>
      <c r="AG232" s="367" t="s">
        <v>643</v>
      </c>
      <c r="AH232" s="368"/>
      <c r="AI232" s="368"/>
      <c r="AJ232" s="368"/>
      <c r="AK232" s="368"/>
      <c r="AL232" s="368"/>
      <c r="AM232" s="368"/>
      <c r="AN232" s="368"/>
      <c r="AO232" s="368"/>
      <c r="AP232" s="368"/>
      <c r="AQ232" s="368"/>
      <c r="AR232" s="368"/>
      <c r="AS232" s="368"/>
      <c r="AT232" s="368"/>
      <c r="AU232" s="368"/>
      <c r="AV232" s="368"/>
      <c r="AW232" s="368"/>
      <c r="AX232" s="369"/>
    </row>
    <row r="233" spans="1:50" ht="26.25" customHeight="1" x14ac:dyDescent="0.2">
      <c r="A233" s="349"/>
      <c r="B233" s="350"/>
      <c r="C233" s="370" t="s">
        <v>234</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641</v>
      </c>
      <c r="AE233" s="410"/>
      <c r="AF233" s="410"/>
      <c r="AG233" s="411" t="s">
        <v>613</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2">
      <c r="A234" s="349"/>
      <c r="B234" s="350"/>
      <c r="C234" s="478" t="s">
        <v>235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72" t="s">
        <v>641</v>
      </c>
      <c r="AE234" s="373"/>
      <c r="AF234" s="448"/>
      <c r="AG234" s="367" t="s">
        <v>613</v>
      </c>
      <c r="AH234" s="368"/>
      <c r="AI234" s="368"/>
      <c r="AJ234" s="368"/>
      <c r="AK234" s="368"/>
      <c r="AL234" s="368"/>
      <c r="AM234" s="368"/>
      <c r="AN234" s="368"/>
      <c r="AO234" s="368"/>
      <c r="AP234" s="368"/>
      <c r="AQ234" s="368"/>
      <c r="AR234" s="368"/>
      <c r="AS234" s="368"/>
      <c r="AT234" s="368"/>
      <c r="AU234" s="368"/>
      <c r="AV234" s="368"/>
      <c r="AW234" s="368"/>
      <c r="AX234" s="369"/>
    </row>
    <row r="235" spans="1:50" ht="26.25" customHeight="1" x14ac:dyDescent="0.2">
      <c r="A235" s="351"/>
      <c r="B235" s="352"/>
      <c r="C235" s="481" t="s">
        <v>222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02" t="s">
        <v>630</v>
      </c>
      <c r="AE235" s="403"/>
      <c r="AF235" s="404"/>
      <c r="AG235" s="405" t="s">
        <v>644</v>
      </c>
      <c r="AH235" s="406"/>
      <c r="AI235" s="406"/>
      <c r="AJ235" s="406"/>
      <c r="AK235" s="406"/>
      <c r="AL235" s="406"/>
      <c r="AM235" s="406"/>
      <c r="AN235" s="406"/>
      <c r="AO235" s="406"/>
      <c r="AP235" s="406"/>
      <c r="AQ235" s="406"/>
      <c r="AR235" s="406"/>
      <c r="AS235" s="406"/>
      <c r="AT235" s="406"/>
      <c r="AU235" s="406"/>
      <c r="AV235" s="406"/>
      <c r="AW235" s="406"/>
      <c r="AX235" s="407"/>
    </row>
    <row r="236" spans="1:50" ht="84.9" customHeight="1" x14ac:dyDescent="0.2">
      <c r="A236" s="347" t="s">
        <v>37</v>
      </c>
      <c r="B236" s="348"/>
      <c r="C236" s="353" t="s">
        <v>223</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668</v>
      </c>
      <c r="AE236" s="357"/>
      <c r="AF236" s="358"/>
      <c r="AG236" s="359" t="s">
        <v>667</v>
      </c>
      <c r="AH236" s="360"/>
      <c r="AI236" s="360"/>
      <c r="AJ236" s="360"/>
      <c r="AK236" s="360"/>
      <c r="AL236" s="360"/>
      <c r="AM236" s="360"/>
      <c r="AN236" s="360"/>
      <c r="AO236" s="360"/>
      <c r="AP236" s="360"/>
      <c r="AQ236" s="360"/>
      <c r="AR236" s="360"/>
      <c r="AS236" s="360"/>
      <c r="AT236" s="360"/>
      <c r="AU236" s="360"/>
      <c r="AV236" s="360"/>
      <c r="AW236" s="360"/>
      <c r="AX236" s="361"/>
    </row>
    <row r="237" spans="1:50" ht="35.25" customHeight="1" x14ac:dyDescent="0.2">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630</v>
      </c>
      <c r="AE237" s="366"/>
      <c r="AF237" s="366"/>
      <c r="AG237" s="367" t="s">
        <v>645</v>
      </c>
      <c r="AH237" s="368"/>
      <c r="AI237" s="368"/>
      <c r="AJ237" s="368"/>
      <c r="AK237" s="368"/>
      <c r="AL237" s="368"/>
      <c r="AM237" s="368"/>
      <c r="AN237" s="368"/>
      <c r="AO237" s="368"/>
      <c r="AP237" s="368"/>
      <c r="AQ237" s="368"/>
      <c r="AR237" s="368"/>
      <c r="AS237" s="368"/>
      <c r="AT237" s="368"/>
      <c r="AU237" s="368"/>
      <c r="AV237" s="368"/>
      <c r="AW237" s="368"/>
      <c r="AX237" s="369"/>
    </row>
    <row r="238" spans="1:50" ht="27" customHeight="1" x14ac:dyDescent="0.2">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630</v>
      </c>
      <c r="AE238" s="373"/>
      <c r="AF238" s="373"/>
      <c r="AG238" s="367" t="s">
        <v>646</v>
      </c>
      <c r="AH238" s="368"/>
      <c r="AI238" s="368"/>
      <c r="AJ238" s="368"/>
      <c r="AK238" s="368"/>
      <c r="AL238" s="368"/>
      <c r="AM238" s="368"/>
      <c r="AN238" s="368"/>
      <c r="AO238" s="368"/>
      <c r="AP238" s="368"/>
      <c r="AQ238" s="368"/>
      <c r="AR238" s="368"/>
      <c r="AS238" s="368"/>
      <c r="AT238" s="368"/>
      <c r="AU238" s="368"/>
      <c r="AV238" s="368"/>
      <c r="AW238" s="368"/>
      <c r="AX238" s="369"/>
    </row>
    <row r="239" spans="1:50" ht="27" customHeight="1" x14ac:dyDescent="0.2">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630</v>
      </c>
      <c r="AE239" s="373"/>
      <c r="AF239" s="373"/>
      <c r="AG239" s="397" t="s">
        <v>647</v>
      </c>
      <c r="AH239" s="137"/>
      <c r="AI239" s="137"/>
      <c r="AJ239" s="137"/>
      <c r="AK239" s="137"/>
      <c r="AL239" s="137"/>
      <c r="AM239" s="137"/>
      <c r="AN239" s="137"/>
      <c r="AO239" s="137"/>
      <c r="AP239" s="137"/>
      <c r="AQ239" s="137"/>
      <c r="AR239" s="137"/>
      <c r="AS239" s="137"/>
      <c r="AT239" s="137"/>
      <c r="AU239" s="137"/>
      <c r="AV239" s="137"/>
      <c r="AW239" s="137"/>
      <c r="AX239" s="398"/>
    </row>
    <row r="240" spans="1:50" ht="41.25" customHeight="1" x14ac:dyDescent="0.2">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641</v>
      </c>
      <c r="AE240" s="391"/>
      <c r="AF240" s="392"/>
      <c r="AG240" s="393" t="s">
        <v>284</v>
      </c>
      <c r="AH240" s="131"/>
      <c r="AI240" s="131"/>
      <c r="AJ240" s="131"/>
      <c r="AK240" s="131"/>
      <c r="AL240" s="131"/>
      <c r="AM240" s="131"/>
      <c r="AN240" s="131"/>
      <c r="AO240" s="131"/>
      <c r="AP240" s="131"/>
      <c r="AQ240" s="131"/>
      <c r="AR240" s="131"/>
      <c r="AS240" s="131"/>
      <c r="AT240" s="131"/>
      <c r="AU240" s="131"/>
      <c r="AV240" s="131"/>
      <c r="AW240" s="131"/>
      <c r="AX240" s="394"/>
    </row>
    <row r="241" spans="1:50" ht="19.649999999999999" customHeight="1" x14ac:dyDescent="0.2">
      <c r="A241" s="383"/>
      <c r="B241" s="384"/>
      <c r="C241" s="905" t="s">
        <v>0</v>
      </c>
      <c r="D241" s="906"/>
      <c r="E241" s="906"/>
      <c r="F241" s="906"/>
      <c r="G241" s="906"/>
      <c r="H241" s="906"/>
      <c r="I241" s="906"/>
      <c r="J241" s="906"/>
      <c r="K241" s="906"/>
      <c r="L241" s="906"/>
      <c r="M241" s="906"/>
      <c r="N241" s="906"/>
      <c r="O241" s="902" t="s">
        <v>603</v>
      </c>
      <c r="P241" s="903"/>
      <c r="Q241" s="903"/>
      <c r="R241" s="903"/>
      <c r="S241" s="903"/>
      <c r="T241" s="903"/>
      <c r="U241" s="903"/>
      <c r="V241" s="903"/>
      <c r="W241" s="903"/>
      <c r="X241" s="903"/>
      <c r="Y241" s="903"/>
      <c r="Z241" s="903"/>
      <c r="AA241" s="903"/>
      <c r="AB241" s="903"/>
      <c r="AC241" s="903"/>
      <c r="AD241" s="903"/>
      <c r="AE241" s="903"/>
      <c r="AF241" s="904"/>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2">
      <c r="A242" s="383"/>
      <c r="B242" s="384"/>
      <c r="C242" s="889"/>
      <c r="D242" s="890"/>
      <c r="E242" s="376"/>
      <c r="F242" s="376"/>
      <c r="G242" s="376"/>
      <c r="H242" s="377"/>
      <c r="I242" s="377"/>
      <c r="J242" s="891"/>
      <c r="K242" s="891"/>
      <c r="L242" s="891"/>
      <c r="M242" s="377"/>
      <c r="N242" s="892"/>
      <c r="O242" s="893" t="s">
        <v>613</v>
      </c>
      <c r="P242" s="894"/>
      <c r="Q242" s="894"/>
      <c r="R242" s="894"/>
      <c r="S242" s="894"/>
      <c r="T242" s="894"/>
      <c r="U242" s="894"/>
      <c r="V242" s="894"/>
      <c r="W242" s="894"/>
      <c r="X242" s="894"/>
      <c r="Y242" s="894"/>
      <c r="Z242" s="894"/>
      <c r="AA242" s="894"/>
      <c r="AB242" s="894"/>
      <c r="AC242" s="894"/>
      <c r="AD242" s="894"/>
      <c r="AE242" s="894"/>
      <c r="AF242" s="895"/>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hidden="1" customHeight="1" x14ac:dyDescent="0.2">
      <c r="A243" s="383"/>
      <c r="B243" s="384"/>
      <c r="C243" s="374"/>
      <c r="D243" s="375"/>
      <c r="E243" s="376"/>
      <c r="F243" s="376"/>
      <c r="G243" s="376"/>
      <c r="H243" s="377"/>
      <c r="I243" s="377"/>
      <c r="J243" s="378"/>
      <c r="K243" s="378"/>
      <c r="L243" s="378"/>
      <c r="M243" s="379"/>
      <c r="N243" s="380"/>
      <c r="O243" s="896"/>
      <c r="P243" s="897"/>
      <c r="Q243" s="897"/>
      <c r="R243" s="897"/>
      <c r="S243" s="897"/>
      <c r="T243" s="897"/>
      <c r="U243" s="897"/>
      <c r="V243" s="897"/>
      <c r="W243" s="897"/>
      <c r="X243" s="897"/>
      <c r="Y243" s="897"/>
      <c r="Z243" s="897"/>
      <c r="AA243" s="897"/>
      <c r="AB243" s="897"/>
      <c r="AC243" s="897"/>
      <c r="AD243" s="897"/>
      <c r="AE243" s="897"/>
      <c r="AF243" s="898"/>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2">
      <c r="A244" s="383"/>
      <c r="B244" s="384"/>
      <c r="C244" s="374"/>
      <c r="D244" s="375"/>
      <c r="E244" s="376"/>
      <c r="F244" s="376"/>
      <c r="G244" s="376"/>
      <c r="H244" s="377"/>
      <c r="I244" s="377"/>
      <c r="J244" s="378"/>
      <c r="K244" s="378"/>
      <c r="L244" s="378"/>
      <c r="M244" s="379"/>
      <c r="N244" s="380"/>
      <c r="O244" s="896"/>
      <c r="P244" s="897"/>
      <c r="Q244" s="897"/>
      <c r="R244" s="897"/>
      <c r="S244" s="897"/>
      <c r="T244" s="897"/>
      <c r="U244" s="897"/>
      <c r="V244" s="897"/>
      <c r="W244" s="897"/>
      <c r="X244" s="897"/>
      <c r="Y244" s="897"/>
      <c r="Z244" s="897"/>
      <c r="AA244" s="897"/>
      <c r="AB244" s="897"/>
      <c r="AC244" s="897"/>
      <c r="AD244" s="897"/>
      <c r="AE244" s="897"/>
      <c r="AF244" s="898"/>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hidden="1" customHeight="1" x14ac:dyDescent="0.2">
      <c r="A245" s="383"/>
      <c r="B245" s="384"/>
      <c r="C245" s="374"/>
      <c r="D245" s="375"/>
      <c r="E245" s="376"/>
      <c r="F245" s="376"/>
      <c r="G245" s="376"/>
      <c r="H245" s="377"/>
      <c r="I245" s="377"/>
      <c r="J245" s="378"/>
      <c r="K245" s="378"/>
      <c r="L245" s="378"/>
      <c r="M245" s="379"/>
      <c r="N245" s="380"/>
      <c r="O245" s="896"/>
      <c r="P245" s="897"/>
      <c r="Q245" s="897"/>
      <c r="R245" s="897"/>
      <c r="S245" s="897"/>
      <c r="T245" s="897"/>
      <c r="U245" s="897"/>
      <c r="V245" s="897"/>
      <c r="W245" s="897"/>
      <c r="X245" s="897"/>
      <c r="Y245" s="897"/>
      <c r="Z245" s="897"/>
      <c r="AA245" s="897"/>
      <c r="AB245" s="897"/>
      <c r="AC245" s="897"/>
      <c r="AD245" s="897"/>
      <c r="AE245" s="897"/>
      <c r="AF245" s="898"/>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hidden="1" customHeight="1" x14ac:dyDescent="0.2">
      <c r="A246" s="385"/>
      <c r="B246" s="386"/>
      <c r="C246" s="399"/>
      <c r="D246" s="400"/>
      <c r="E246" s="376"/>
      <c r="F246" s="376"/>
      <c r="G246" s="376"/>
      <c r="H246" s="377"/>
      <c r="I246" s="377"/>
      <c r="J246" s="401"/>
      <c r="K246" s="401"/>
      <c r="L246" s="401"/>
      <c r="M246" s="887"/>
      <c r="N246" s="888"/>
      <c r="O246" s="899"/>
      <c r="P246" s="900"/>
      <c r="Q246" s="900"/>
      <c r="R246" s="900"/>
      <c r="S246" s="900"/>
      <c r="T246" s="900"/>
      <c r="U246" s="900"/>
      <c r="V246" s="900"/>
      <c r="W246" s="900"/>
      <c r="X246" s="900"/>
      <c r="Y246" s="900"/>
      <c r="Z246" s="900"/>
      <c r="AA246" s="900"/>
      <c r="AB246" s="900"/>
      <c r="AC246" s="900"/>
      <c r="AD246" s="900"/>
      <c r="AE246" s="900"/>
      <c r="AF246" s="901"/>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2">
      <c r="A247" s="347" t="s">
        <v>45</v>
      </c>
      <c r="B247" s="917"/>
      <c r="C247" s="301" t="s">
        <v>49</v>
      </c>
      <c r="D247" s="735"/>
      <c r="E247" s="735"/>
      <c r="F247" s="736"/>
      <c r="G247" s="190" t="s">
        <v>648</v>
      </c>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67.5" customHeight="1" thickBot="1" x14ac:dyDescent="0.25">
      <c r="A248" s="918"/>
      <c r="B248" s="919"/>
      <c r="C248" s="920" t="s">
        <v>53</v>
      </c>
      <c r="D248" s="921"/>
      <c r="E248" s="921"/>
      <c r="F248" s="922"/>
      <c r="G248" s="923" t="s">
        <v>649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7" t="s">
        <v>30</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5">
      <c r="A250" s="910" t="s">
        <v>671</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2">
      <c r="A251" s="913" t="s">
        <v>31</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5">
      <c r="A252" s="331" t="s">
        <v>672</v>
      </c>
      <c r="B252" s="332"/>
      <c r="C252" s="332"/>
      <c r="D252" s="332"/>
      <c r="E252" s="333"/>
      <c r="F252" s="916" t="s">
        <v>673</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2">
      <c r="A253" s="913" t="s">
        <v>43</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5">
      <c r="A254" s="331" t="s">
        <v>263</v>
      </c>
      <c r="B254" s="332"/>
      <c r="C254" s="332"/>
      <c r="D254" s="332"/>
      <c r="E254" s="333"/>
      <c r="F254" s="334" t="s">
        <v>674</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2">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5">
      <c r="A256" s="340" t="s">
        <v>284</v>
      </c>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2">
      <c r="A257" s="343" t="s">
        <v>238</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2">
      <c r="A258" s="346" t="s">
        <v>277</v>
      </c>
      <c r="B258" s="90"/>
      <c r="C258" s="90"/>
      <c r="D258" s="91"/>
      <c r="E258" s="327" t="s">
        <v>613</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2">
      <c r="A259" s="256" t="s">
        <v>276</v>
      </c>
      <c r="B259" s="256"/>
      <c r="C259" s="256"/>
      <c r="D259" s="256"/>
      <c r="E259" s="327" t="s">
        <v>613</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2">
      <c r="A260" s="256" t="s">
        <v>275</v>
      </c>
      <c r="B260" s="256"/>
      <c r="C260" s="256"/>
      <c r="D260" s="256"/>
      <c r="E260" s="327" t="s">
        <v>613</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2">
      <c r="A261" s="256" t="s">
        <v>274</v>
      </c>
      <c r="B261" s="256"/>
      <c r="C261" s="256"/>
      <c r="D261" s="256"/>
      <c r="E261" s="327" t="s">
        <v>613</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2">
      <c r="A262" s="256" t="s">
        <v>273</v>
      </c>
      <c r="B262" s="256"/>
      <c r="C262" s="256"/>
      <c r="D262" s="256"/>
      <c r="E262" s="327" t="s">
        <v>613</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2">
      <c r="A263" s="256" t="s">
        <v>272</v>
      </c>
      <c r="B263" s="256"/>
      <c r="C263" s="256"/>
      <c r="D263" s="256"/>
      <c r="E263" s="327" t="s">
        <v>613</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2">
      <c r="A264" s="256" t="s">
        <v>271</v>
      </c>
      <c r="B264" s="256"/>
      <c r="C264" s="256"/>
      <c r="D264" s="256"/>
      <c r="E264" s="327" t="s">
        <v>613</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2">
      <c r="A265" s="256" t="s">
        <v>270</v>
      </c>
      <c r="B265" s="256"/>
      <c r="C265" s="256"/>
      <c r="D265" s="256"/>
      <c r="E265" s="327" t="s">
        <v>613</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2">
      <c r="A266" s="256" t="s">
        <v>416</v>
      </c>
      <c r="B266" s="256"/>
      <c r="C266" s="256"/>
      <c r="D266" s="256"/>
      <c r="E266" s="100" t="s">
        <v>606</v>
      </c>
      <c r="F266" s="86"/>
      <c r="G266" s="86"/>
      <c r="H266" s="77" t="str">
        <f>IF(E266="","","-")</f>
        <v>-</v>
      </c>
      <c r="I266" s="86" t="s">
        <v>628</v>
      </c>
      <c r="J266" s="86"/>
      <c r="K266" s="77" t="str">
        <f>IF(I266="","","-")</f>
        <v>-</v>
      </c>
      <c r="L266" s="101">
        <v>18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594</v>
      </c>
      <c r="B267" s="256"/>
      <c r="C267" s="256"/>
      <c r="D267" s="256"/>
      <c r="E267" s="100" t="s">
        <v>606</v>
      </c>
      <c r="F267" s="86"/>
      <c r="G267" s="86"/>
      <c r="H267" s="77"/>
      <c r="I267" s="86" t="s">
        <v>629</v>
      </c>
      <c r="J267" s="86"/>
      <c r="K267" s="77"/>
      <c r="L267" s="101">
        <v>15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605</v>
      </c>
      <c r="H268" s="86"/>
      <c r="I268" s="86"/>
      <c r="J268" s="85">
        <v>20</v>
      </c>
      <c r="K268" s="85"/>
      <c r="L268" s="101">
        <v>193</v>
      </c>
      <c r="M268" s="101"/>
      <c r="N268" s="101"/>
      <c r="O268" s="85" t="s">
        <v>664</v>
      </c>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2">
      <c r="A269" s="315" t="s">
        <v>264</v>
      </c>
      <c r="B269" s="316"/>
      <c r="C269" s="316"/>
      <c r="D269" s="316"/>
      <c r="E269" s="316"/>
      <c r="F269" s="317"/>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1" t="s">
        <v>266</v>
      </c>
      <c r="B308" s="322"/>
      <c r="C308" s="322"/>
      <c r="D308" s="322"/>
      <c r="E308" s="322"/>
      <c r="F308" s="323"/>
      <c r="G308" s="297" t="s">
        <v>650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2">
      <c r="A309" s="324"/>
      <c r="B309" s="325"/>
      <c r="C309" s="325"/>
      <c r="D309" s="325"/>
      <c r="E309" s="325"/>
      <c r="F309" s="326"/>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2">
      <c r="A310" s="324"/>
      <c r="B310" s="325"/>
      <c r="C310" s="325"/>
      <c r="D310" s="325"/>
      <c r="E310" s="325"/>
      <c r="F310" s="326"/>
      <c r="G310" s="313" t="s">
        <v>651</v>
      </c>
      <c r="H310" s="288"/>
      <c r="I310" s="288"/>
      <c r="J310" s="288"/>
      <c r="K310" s="289"/>
      <c r="L310" s="290" t="s">
        <v>654</v>
      </c>
      <c r="M310" s="291"/>
      <c r="N310" s="291"/>
      <c r="O310" s="291"/>
      <c r="P310" s="291"/>
      <c r="Q310" s="291"/>
      <c r="R310" s="291"/>
      <c r="S310" s="291"/>
      <c r="T310" s="291"/>
      <c r="U310" s="291"/>
      <c r="V310" s="291"/>
      <c r="W310" s="291"/>
      <c r="X310" s="292"/>
      <c r="Y310" s="293">
        <v>5.6</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2">
      <c r="A311" s="324"/>
      <c r="B311" s="325"/>
      <c r="C311" s="325"/>
      <c r="D311" s="325"/>
      <c r="E311" s="325"/>
      <c r="F311" s="326"/>
      <c r="G311" s="309" t="s">
        <v>655</v>
      </c>
      <c r="H311" s="278"/>
      <c r="I311" s="278"/>
      <c r="J311" s="278"/>
      <c r="K311" s="279"/>
      <c r="L311" s="280" t="s">
        <v>666</v>
      </c>
      <c r="M311" s="281"/>
      <c r="N311" s="281"/>
      <c r="O311" s="281"/>
      <c r="P311" s="281"/>
      <c r="Q311" s="281"/>
      <c r="R311" s="281"/>
      <c r="S311" s="281"/>
      <c r="T311" s="281"/>
      <c r="U311" s="281"/>
      <c r="V311" s="281"/>
      <c r="W311" s="281"/>
      <c r="X311" s="282"/>
      <c r="Y311" s="310">
        <v>0.3</v>
      </c>
      <c r="Z311" s="311"/>
      <c r="AA311" s="311"/>
      <c r="AB311" s="312"/>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2">
      <c r="A312" s="324"/>
      <c r="B312" s="325"/>
      <c r="C312" s="325"/>
      <c r="D312" s="325"/>
      <c r="E312" s="325"/>
      <c r="F312" s="326"/>
      <c r="G312" s="309" t="s">
        <v>652</v>
      </c>
      <c r="H312" s="278"/>
      <c r="I312" s="278"/>
      <c r="J312" s="278"/>
      <c r="K312" s="279"/>
      <c r="L312" s="280" t="s">
        <v>653</v>
      </c>
      <c r="M312" s="281"/>
      <c r="N312" s="281"/>
      <c r="O312" s="281"/>
      <c r="P312" s="281"/>
      <c r="Q312" s="281"/>
      <c r="R312" s="281"/>
      <c r="S312" s="281"/>
      <c r="T312" s="281"/>
      <c r="U312" s="281"/>
      <c r="V312" s="281"/>
      <c r="W312" s="281"/>
      <c r="X312" s="282"/>
      <c r="Y312" s="310">
        <v>0.2</v>
      </c>
      <c r="Z312" s="311"/>
      <c r="AA312" s="311"/>
      <c r="AB312" s="312"/>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2">
      <c r="A313" s="324"/>
      <c r="B313" s="325"/>
      <c r="C313" s="325"/>
      <c r="D313" s="325"/>
      <c r="E313" s="325"/>
      <c r="F313" s="326"/>
      <c r="G313" s="277" t="s">
        <v>656</v>
      </c>
      <c r="H313" s="278"/>
      <c r="I313" s="278"/>
      <c r="J313" s="278"/>
      <c r="K313" s="279"/>
      <c r="L313" s="280" t="s">
        <v>657</v>
      </c>
      <c r="M313" s="281"/>
      <c r="N313" s="281"/>
      <c r="O313" s="281"/>
      <c r="P313" s="281"/>
      <c r="Q313" s="281"/>
      <c r="R313" s="281"/>
      <c r="S313" s="281"/>
      <c r="T313" s="281"/>
      <c r="U313" s="281"/>
      <c r="V313" s="281"/>
      <c r="W313" s="281"/>
      <c r="X313" s="282"/>
      <c r="Y313" s="283">
        <v>0.1</v>
      </c>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customHeight="1" x14ac:dyDescent="0.2">
      <c r="A314" s="324"/>
      <c r="B314" s="325"/>
      <c r="C314" s="325"/>
      <c r="D314" s="325"/>
      <c r="E314" s="325"/>
      <c r="F314" s="326"/>
      <c r="G314" s="277" t="s">
        <v>658</v>
      </c>
      <c r="H314" s="278"/>
      <c r="I314" s="278"/>
      <c r="J314" s="278"/>
      <c r="K314" s="279"/>
      <c r="L314" s="280"/>
      <c r="M314" s="281"/>
      <c r="N314" s="281"/>
      <c r="O314" s="281"/>
      <c r="P314" s="281"/>
      <c r="Q314" s="281"/>
      <c r="R314" s="281"/>
      <c r="S314" s="281"/>
      <c r="T314" s="281"/>
      <c r="U314" s="281"/>
      <c r="V314" s="281"/>
      <c r="W314" s="281"/>
      <c r="X314" s="282"/>
      <c r="Y314" s="283">
        <v>1</v>
      </c>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customHeight="1" x14ac:dyDescent="0.2">
      <c r="A315" s="324"/>
      <c r="B315" s="325"/>
      <c r="C315" s="325"/>
      <c r="D315" s="325"/>
      <c r="E315" s="325"/>
      <c r="F315" s="326"/>
      <c r="G315" s="277" t="s">
        <v>75</v>
      </c>
      <c r="H315" s="278"/>
      <c r="I315" s="278"/>
      <c r="J315" s="278"/>
      <c r="K315" s="279"/>
      <c r="L315" s="280" t="s">
        <v>659</v>
      </c>
      <c r="M315" s="281"/>
      <c r="N315" s="281"/>
      <c r="O315" s="281"/>
      <c r="P315" s="281"/>
      <c r="Q315" s="281"/>
      <c r="R315" s="281"/>
      <c r="S315" s="281"/>
      <c r="T315" s="281"/>
      <c r="U315" s="281"/>
      <c r="V315" s="281"/>
      <c r="W315" s="281"/>
      <c r="X315" s="282"/>
      <c r="Y315" s="283">
        <v>0.7</v>
      </c>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2">
      <c r="A316" s="324"/>
      <c r="B316" s="325"/>
      <c r="C316" s="325"/>
      <c r="D316" s="325"/>
      <c r="E316" s="325"/>
      <c r="F316" s="326"/>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2">
      <c r="A317" s="324"/>
      <c r="B317" s="325"/>
      <c r="C317" s="325"/>
      <c r="D317" s="325"/>
      <c r="E317" s="325"/>
      <c r="F317" s="326"/>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2">
      <c r="A318" s="324"/>
      <c r="B318" s="325"/>
      <c r="C318" s="325"/>
      <c r="D318" s="325"/>
      <c r="E318" s="325"/>
      <c r="F318" s="326"/>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2">
      <c r="A319" s="324"/>
      <c r="B319" s="325"/>
      <c r="C319" s="325"/>
      <c r="D319" s="325"/>
      <c r="E319" s="325"/>
      <c r="F319" s="326"/>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2">
      <c r="A320" s="324"/>
      <c r="B320" s="325"/>
      <c r="C320" s="325"/>
      <c r="D320" s="325"/>
      <c r="E320" s="325"/>
      <c r="F320" s="326"/>
      <c r="G320" s="268" t="s">
        <v>18</v>
      </c>
      <c r="H320" s="269"/>
      <c r="I320" s="269"/>
      <c r="J320" s="269"/>
      <c r="K320" s="269"/>
      <c r="L320" s="270"/>
      <c r="M320" s="271"/>
      <c r="N320" s="271"/>
      <c r="O320" s="271"/>
      <c r="P320" s="271"/>
      <c r="Q320" s="271"/>
      <c r="R320" s="271"/>
      <c r="S320" s="271"/>
      <c r="T320" s="271"/>
      <c r="U320" s="271"/>
      <c r="V320" s="271"/>
      <c r="W320" s="271"/>
      <c r="X320" s="272"/>
      <c r="Y320" s="273">
        <f>SUM(Y310:AB319)</f>
        <v>7.8999999999999995</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2">
      <c r="A321" s="324"/>
      <c r="B321" s="325"/>
      <c r="C321" s="325"/>
      <c r="D321" s="325"/>
      <c r="E321" s="325"/>
      <c r="F321" s="326"/>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2">
      <c r="A322" s="324"/>
      <c r="B322" s="325"/>
      <c r="C322" s="325"/>
      <c r="D322" s="325"/>
      <c r="E322" s="325"/>
      <c r="F322" s="326"/>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2">
      <c r="A323" s="324"/>
      <c r="B323" s="325"/>
      <c r="C323" s="325"/>
      <c r="D323" s="325"/>
      <c r="E323" s="325"/>
      <c r="F323" s="326"/>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2">
      <c r="A324" s="324"/>
      <c r="B324" s="325"/>
      <c r="C324" s="325"/>
      <c r="D324" s="325"/>
      <c r="E324" s="325"/>
      <c r="F324" s="326"/>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2">
      <c r="A325" s="324"/>
      <c r="B325" s="325"/>
      <c r="C325" s="325"/>
      <c r="D325" s="325"/>
      <c r="E325" s="325"/>
      <c r="F325" s="326"/>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2">
      <c r="A326" s="324"/>
      <c r="B326" s="325"/>
      <c r="C326" s="325"/>
      <c r="D326" s="325"/>
      <c r="E326" s="325"/>
      <c r="F326" s="326"/>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2">
      <c r="A327" s="324"/>
      <c r="B327" s="325"/>
      <c r="C327" s="325"/>
      <c r="D327" s="325"/>
      <c r="E327" s="325"/>
      <c r="F327" s="326"/>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2">
      <c r="A328" s="324"/>
      <c r="B328" s="325"/>
      <c r="C328" s="325"/>
      <c r="D328" s="325"/>
      <c r="E328" s="325"/>
      <c r="F328" s="326"/>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2">
      <c r="A329" s="324"/>
      <c r="B329" s="325"/>
      <c r="C329" s="325"/>
      <c r="D329" s="325"/>
      <c r="E329" s="325"/>
      <c r="F329" s="326"/>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2">
      <c r="A330" s="324"/>
      <c r="B330" s="325"/>
      <c r="C330" s="325"/>
      <c r="D330" s="325"/>
      <c r="E330" s="325"/>
      <c r="F330" s="326"/>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2">
      <c r="A331" s="324"/>
      <c r="B331" s="325"/>
      <c r="C331" s="325"/>
      <c r="D331" s="325"/>
      <c r="E331" s="325"/>
      <c r="F331" s="326"/>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2">
      <c r="A332" s="324"/>
      <c r="B332" s="325"/>
      <c r="C332" s="325"/>
      <c r="D332" s="325"/>
      <c r="E332" s="325"/>
      <c r="F332" s="326"/>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5">
      <c r="A333" s="324"/>
      <c r="B333" s="325"/>
      <c r="C333" s="325"/>
      <c r="D333" s="325"/>
      <c r="E333" s="325"/>
      <c r="F333" s="326"/>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2">
      <c r="A334" s="324"/>
      <c r="B334" s="325"/>
      <c r="C334" s="325"/>
      <c r="D334" s="325"/>
      <c r="E334" s="325"/>
      <c r="F334" s="326"/>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2">
      <c r="A335" s="324"/>
      <c r="B335" s="325"/>
      <c r="C335" s="325"/>
      <c r="D335" s="325"/>
      <c r="E335" s="325"/>
      <c r="F335" s="326"/>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2">
      <c r="A336" s="324"/>
      <c r="B336" s="325"/>
      <c r="C336" s="325"/>
      <c r="D336" s="325"/>
      <c r="E336" s="325"/>
      <c r="F336" s="326"/>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2">
      <c r="A337" s="324"/>
      <c r="B337" s="325"/>
      <c r="C337" s="325"/>
      <c r="D337" s="325"/>
      <c r="E337" s="325"/>
      <c r="F337" s="326"/>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2">
      <c r="A338" s="324"/>
      <c r="B338" s="325"/>
      <c r="C338" s="325"/>
      <c r="D338" s="325"/>
      <c r="E338" s="325"/>
      <c r="F338" s="326"/>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2">
      <c r="A339" s="324"/>
      <c r="B339" s="325"/>
      <c r="C339" s="325"/>
      <c r="D339" s="325"/>
      <c r="E339" s="325"/>
      <c r="F339" s="326"/>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2">
      <c r="A340" s="324"/>
      <c r="B340" s="325"/>
      <c r="C340" s="325"/>
      <c r="D340" s="325"/>
      <c r="E340" s="325"/>
      <c r="F340" s="326"/>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2">
      <c r="A341" s="324"/>
      <c r="B341" s="325"/>
      <c r="C341" s="325"/>
      <c r="D341" s="325"/>
      <c r="E341" s="325"/>
      <c r="F341" s="326"/>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2">
      <c r="A342" s="324"/>
      <c r="B342" s="325"/>
      <c r="C342" s="325"/>
      <c r="D342" s="325"/>
      <c r="E342" s="325"/>
      <c r="F342" s="326"/>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2">
      <c r="A343" s="324"/>
      <c r="B343" s="325"/>
      <c r="C343" s="325"/>
      <c r="D343" s="325"/>
      <c r="E343" s="325"/>
      <c r="F343" s="326"/>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2">
      <c r="A344" s="324"/>
      <c r="B344" s="325"/>
      <c r="C344" s="325"/>
      <c r="D344" s="325"/>
      <c r="E344" s="325"/>
      <c r="F344" s="326"/>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2">
      <c r="A345" s="324"/>
      <c r="B345" s="325"/>
      <c r="C345" s="325"/>
      <c r="D345" s="325"/>
      <c r="E345" s="325"/>
      <c r="F345" s="326"/>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5">
      <c r="A346" s="324"/>
      <c r="B346" s="325"/>
      <c r="C346" s="325"/>
      <c r="D346" s="325"/>
      <c r="E346" s="325"/>
      <c r="F346" s="326"/>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2">
      <c r="A347" s="324"/>
      <c r="B347" s="325"/>
      <c r="C347" s="325"/>
      <c r="D347" s="325"/>
      <c r="E347" s="325"/>
      <c r="F347" s="326"/>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2">
      <c r="A348" s="324"/>
      <c r="B348" s="325"/>
      <c r="C348" s="325"/>
      <c r="D348" s="325"/>
      <c r="E348" s="325"/>
      <c r="F348" s="326"/>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2">
      <c r="A349" s="324"/>
      <c r="B349" s="325"/>
      <c r="C349" s="325"/>
      <c r="D349" s="325"/>
      <c r="E349" s="325"/>
      <c r="F349" s="326"/>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2">
      <c r="A350" s="324"/>
      <c r="B350" s="325"/>
      <c r="C350" s="325"/>
      <c r="D350" s="325"/>
      <c r="E350" s="325"/>
      <c r="F350" s="326"/>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2">
      <c r="A351" s="324"/>
      <c r="B351" s="325"/>
      <c r="C351" s="325"/>
      <c r="D351" s="325"/>
      <c r="E351" s="325"/>
      <c r="F351" s="326"/>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2">
      <c r="A352" s="324"/>
      <c r="B352" s="325"/>
      <c r="C352" s="325"/>
      <c r="D352" s="325"/>
      <c r="E352" s="325"/>
      <c r="F352" s="326"/>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2">
      <c r="A353" s="324"/>
      <c r="B353" s="325"/>
      <c r="C353" s="325"/>
      <c r="D353" s="325"/>
      <c r="E353" s="325"/>
      <c r="F353" s="326"/>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2">
      <c r="A354" s="324"/>
      <c r="B354" s="325"/>
      <c r="C354" s="325"/>
      <c r="D354" s="325"/>
      <c r="E354" s="325"/>
      <c r="F354" s="326"/>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2">
      <c r="A355" s="324"/>
      <c r="B355" s="325"/>
      <c r="C355" s="325"/>
      <c r="D355" s="325"/>
      <c r="E355" s="325"/>
      <c r="F355" s="326"/>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2">
      <c r="A356" s="324"/>
      <c r="B356" s="325"/>
      <c r="C356" s="325"/>
      <c r="D356" s="325"/>
      <c r="E356" s="325"/>
      <c r="F356" s="326"/>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2">
      <c r="A357" s="324"/>
      <c r="B357" s="325"/>
      <c r="C357" s="325"/>
      <c r="D357" s="325"/>
      <c r="E357" s="325"/>
      <c r="F357" s="326"/>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2">
      <c r="A358" s="324"/>
      <c r="B358" s="325"/>
      <c r="C358" s="325"/>
      <c r="D358" s="325"/>
      <c r="E358" s="325"/>
      <c r="F358" s="326"/>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2">
      <c r="A359" s="324"/>
      <c r="B359" s="325"/>
      <c r="C359" s="325"/>
      <c r="D359" s="325"/>
      <c r="E359" s="325"/>
      <c r="F359" s="326"/>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customHeight="1" thickBot="1" x14ac:dyDescent="0.25">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9.6" customHeight="1" x14ac:dyDescent="0.2">
      <c r="A366" s="230">
        <v>1</v>
      </c>
      <c r="B366" s="230">
        <v>1</v>
      </c>
      <c r="C366" s="260" t="s">
        <v>660</v>
      </c>
      <c r="D366" s="250"/>
      <c r="E366" s="250"/>
      <c r="F366" s="250"/>
      <c r="G366" s="250"/>
      <c r="H366" s="250"/>
      <c r="I366" s="250"/>
      <c r="J366" s="261">
        <v>3010401011971</v>
      </c>
      <c r="K366" s="234"/>
      <c r="L366" s="234"/>
      <c r="M366" s="234"/>
      <c r="N366" s="234"/>
      <c r="O366" s="234"/>
      <c r="P366" s="262" t="s">
        <v>661</v>
      </c>
      <c r="Q366" s="235"/>
      <c r="R366" s="235"/>
      <c r="S366" s="235"/>
      <c r="T366" s="235"/>
      <c r="U366" s="235"/>
      <c r="V366" s="235"/>
      <c r="W366" s="235"/>
      <c r="X366" s="235"/>
      <c r="Y366" s="236">
        <v>7.9</v>
      </c>
      <c r="Z366" s="237"/>
      <c r="AA366" s="237"/>
      <c r="AB366" s="238"/>
      <c r="AC366" s="222" t="s">
        <v>254</v>
      </c>
      <c r="AD366" s="223"/>
      <c r="AE366" s="223"/>
      <c r="AF366" s="223"/>
      <c r="AG366" s="223"/>
      <c r="AH366" s="253">
        <v>1</v>
      </c>
      <c r="AI366" s="254"/>
      <c r="AJ366" s="254"/>
      <c r="AK366" s="254"/>
      <c r="AL366" s="226">
        <v>99.4</v>
      </c>
      <c r="AM366" s="227"/>
      <c r="AN366" s="227"/>
      <c r="AO366" s="228"/>
      <c r="AP366" s="229" t="s">
        <v>284</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11">
      <formula>IF(RIGHT(TEXT(P14,"0.#"),1)=".",FALSE,TRUE)</formula>
    </cfRule>
    <cfRule type="expression" dxfId="804" priority="912">
      <formula>IF(RIGHT(TEXT(P14,"0.#"),1)=".",TRUE,FALSE)</formula>
    </cfRule>
  </conditionalFormatting>
  <conditionalFormatting sqref="P18:AX18">
    <cfRule type="expression" dxfId="803" priority="909">
      <formula>IF(RIGHT(TEXT(P18,"0.#"),1)=".",FALSE,TRUE)</formula>
    </cfRule>
    <cfRule type="expression" dxfId="802" priority="910">
      <formula>IF(RIGHT(TEXT(P18,"0.#"),1)=".",TRUE,FALSE)</formula>
    </cfRule>
  </conditionalFormatting>
  <conditionalFormatting sqref="Y320">
    <cfRule type="expression" dxfId="801" priority="905">
      <formula>IF(RIGHT(TEXT(Y320,"0.#"),1)=".",FALSE,TRUE)</formula>
    </cfRule>
    <cfRule type="expression" dxfId="800" priority="906">
      <formula>IF(RIGHT(TEXT(Y320,"0.#"),1)=".",TRUE,FALSE)</formula>
    </cfRule>
  </conditionalFormatting>
  <conditionalFormatting sqref="Y351:Y358 Y349 Y338:Y345 Y336 Y325:Y332 Y323">
    <cfRule type="expression" dxfId="799" priority="885">
      <formula>IF(RIGHT(TEXT(Y323,"0.#"),1)=".",FALSE,TRUE)</formula>
    </cfRule>
    <cfRule type="expression" dxfId="798" priority="886">
      <formula>IF(RIGHT(TEXT(Y323,"0.#"),1)=".",TRUE,FALSE)</formula>
    </cfRule>
  </conditionalFormatting>
  <conditionalFormatting sqref="P16:AQ17 P15:AX15 P13:AX13">
    <cfRule type="expression" dxfId="797" priority="903">
      <formula>IF(RIGHT(TEXT(P13,"0.#"),1)=".",FALSE,TRUE)</formula>
    </cfRule>
    <cfRule type="expression" dxfId="796" priority="904">
      <formula>IF(RIGHT(TEXT(P13,"0.#"),1)=".",TRUE,FALSE)</formula>
    </cfRule>
  </conditionalFormatting>
  <conditionalFormatting sqref="P19:AJ19">
    <cfRule type="expression" dxfId="795" priority="901">
      <formula>IF(RIGHT(TEXT(P19,"0.#"),1)=".",FALSE,TRUE)</formula>
    </cfRule>
    <cfRule type="expression" dxfId="794" priority="902">
      <formula>IF(RIGHT(TEXT(P19,"0.#"),1)=".",TRUE,FALSE)</formula>
    </cfRule>
  </conditionalFormatting>
  <conditionalFormatting sqref="AE32 AQ32">
    <cfRule type="expression" dxfId="793" priority="899">
      <formula>IF(RIGHT(TEXT(AE32,"0.#"),1)=".",FALSE,TRUE)</formula>
    </cfRule>
    <cfRule type="expression" dxfId="792" priority="900">
      <formula>IF(RIGHT(TEXT(AE32,"0.#"),1)=".",TRUE,FALSE)</formula>
    </cfRule>
  </conditionalFormatting>
  <conditionalFormatting sqref="Y313:Y319 Y310">
    <cfRule type="expression" dxfId="791" priority="897">
      <formula>IF(RIGHT(TEXT(Y310,"0.#"),1)=".",FALSE,TRUE)</formula>
    </cfRule>
    <cfRule type="expression" dxfId="790" priority="898">
      <formula>IF(RIGHT(TEXT(Y310,"0.#"),1)=".",TRUE,FALSE)</formula>
    </cfRule>
  </conditionalFormatting>
  <conditionalFormatting sqref="AU311">
    <cfRule type="expression" dxfId="789" priority="895">
      <formula>IF(RIGHT(TEXT(AU311,"0.#"),1)=".",FALSE,TRUE)</formula>
    </cfRule>
    <cfRule type="expression" dxfId="788" priority="896">
      <formula>IF(RIGHT(TEXT(AU311,"0.#"),1)=".",TRUE,FALSE)</formula>
    </cfRule>
  </conditionalFormatting>
  <conditionalFormatting sqref="AU320">
    <cfRule type="expression" dxfId="787" priority="893">
      <formula>IF(RIGHT(TEXT(AU320,"0.#"),1)=".",FALSE,TRUE)</formula>
    </cfRule>
    <cfRule type="expression" dxfId="786" priority="894">
      <formula>IF(RIGHT(TEXT(AU320,"0.#"),1)=".",TRUE,FALSE)</formula>
    </cfRule>
  </conditionalFormatting>
  <conditionalFormatting sqref="AU312:AU319 AU310">
    <cfRule type="expression" dxfId="785" priority="891">
      <formula>IF(RIGHT(TEXT(AU310,"0.#"),1)=".",FALSE,TRUE)</formula>
    </cfRule>
    <cfRule type="expression" dxfId="784" priority="892">
      <formula>IF(RIGHT(TEXT(AU310,"0.#"),1)=".",TRUE,FALSE)</formula>
    </cfRule>
  </conditionalFormatting>
  <conditionalFormatting sqref="Y350 Y337 Y324">
    <cfRule type="expression" dxfId="783" priority="889">
      <formula>IF(RIGHT(TEXT(Y324,"0.#"),1)=".",FALSE,TRUE)</formula>
    </cfRule>
    <cfRule type="expression" dxfId="782" priority="890">
      <formula>IF(RIGHT(TEXT(Y324,"0.#"),1)=".",TRUE,FALSE)</formula>
    </cfRule>
  </conditionalFormatting>
  <conditionalFormatting sqref="Y359 Y346 Y333">
    <cfRule type="expression" dxfId="781" priority="887">
      <formula>IF(RIGHT(TEXT(Y333,"0.#"),1)=".",FALSE,TRUE)</formula>
    </cfRule>
    <cfRule type="expression" dxfId="780" priority="888">
      <formula>IF(RIGHT(TEXT(Y333,"0.#"),1)=".",TRUE,FALSE)</formula>
    </cfRule>
  </conditionalFormatting>
  <conditionalFormatting sqref="AU350 AU337 AU324">
    <cfRule type="expression" dxfId="779" priority="883">
      <formula>IF(RIGHT(TEXT(AU324,"0.#"),1)=".",FALSE,TRUE)</formula>
    </cfRule>
    <cfRule type="expression" dxfId="778" priority="884">
      <formula>IF(RIGHT(TEXT(AU324,"0.#"),1)=".",TRUE,FALSE)</formula>
    </cfRule>
  </conditionalFormatting>
  <conditionalFormatting sqref="AU359 AU346 AU333">
    <cfRule type="expression" dxfId="777" priority="881">
      <formula>IF(RIGHT(TEXT(AU333,"0.#"),1)=".",FALSE,TRUE)</formula>
    </cfRule>
    <cfRule type="expression" dxfId="776" priority="882">
      <formula>IF(RIGHT(TEXT(AU333,"0.#"),1)=".",TRUE,FALSE)</formula>
    </cfRule>
  </conditionalFormatting>
  <conditionalFormatting sqref="AU351:AU358 AU349 AU338:AU345 AU336 AU325:AU332 AU323">
    <cfRule type="expression" dxfId="775" priority="879">
      <formula>IF(RIGHT(TEXT(AU323,"0.#"),1)=".",FALSE,TRUE)</formula>
    </cfRule>
    <cfRule type="expression" dxfId="774" priority="880">
      <formula>IF(RIGHT(TEXT(AU323,"0.#"),1)=".",TRUE,FALSE)</formula>
    </cfRule>
  </conditionalFormatting>
  <conditionalFormatting sqref="AI32">
    <cfRule type="expression" dxfId="773" priority="877">
      <formula>IF(RIGHT(TEXT(AI32,"0.#"),1)=".",FALSE,TRUE)</formula>
    </cfRule>
    <cfRule type="expression" dxfId="772" priority="878">
      <formula>IF(RIGHT(TEXT(AI32,"0.#"),1)=".",TRUE,FALSE)</formula>
    </cfRule>
  </conditionalFormatting>
  <conditionalFormatting sqref="AM32">
    <cfRule type="expression" dxfId="771" priority="875">
      <formula>IF(RIGHT(TEXT(AM32,"0.#"),1)=".",FALSE,TRUE)</formula>
    </cfRule>
    <cfRule type="expression" dxfId="770" priority="876">
      <formula>IF(RIGHT(TEXT(AM32,"0.#"),1)=".",TRUE,FALSE)</formula>
    </cfRule>
  </conditionalFormatting>
  <conditionalFormatting sqref="AE33">
    <cfRule type="expression" dxfId="769" priority="873">
      <formula>IF(RIGHT(TEXT(AE33,"0.#"),1)=".",FALSE,TRUE)</formula>
    </cfRule>
    <cfRule type="expression" dxfId="768" priority="874">
      <formula>IF(RIGHT(TEXT(AE33,"0.#"),1)=".",TRUE,FALSE)</formula>
    </cfRule>
  </conditionalFormatting>
  <conditionalFormatting sqref="AI33">
    <cfRule type="expression" dxfId="767" priority="871">
      <formula>IF(RIGHT(TEXT(AI33,"0.#"),1)=".",FALSE,TRUE)</formula>
    </cfRule>
    <cfRule type="expression" dxfId="766" priority="872">
      <formula>IF(RIGHT(TEXT(AI33,"0.#"),1)=".",TRUE,FALSE)</formula>
    </cfRule>
  </conditionalFormatting>
  <conditionalFormatting sqref="AM33">
    <cfRule type="expression" dxfId="765" priority="869">
      <formula>IF(RIGHT(TEXT(AM33,"0.#"),1)=".",FALSE,TRUE)</formula>
    </cfRule>
    <cfRule type="expression" dxfId="764" priority="870">
      <formula>IF(RIGHT(TEXT(AM33,"0.#"),1)=".",TRUE,FALSE)</formula>
    </cfRule>
  </conditionalFormatting>
  <conditionalFormatting sqref="AQ33">
    <cfRule type="expression" dxfId="763" priority="867">
      <formula>IF(RIGHT(TEXT(AQ33,"0.#"),1)=".",FALSE,TRUE)</formula>
    </cfRule>
    <cfRule type="expression" dxfId="762" priority="868">
      <formula>IF(RIGHT(TEXT(AQ33,"0.#"),1)=".",TRUE,FALSE)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6:Y367">
    <cfRule type="expression" dxfId="723" priority="827">
      <formula>IF(RIGHT(TEXT(Y366,"0.#"),1)=".",FALSE,TRUE)</formula>
    </cfRule>
    <cfRule type="expression" dxfId="722" priority="828">
      <formula>IF(RIGHT(TEXT(Y366,"0.#"),1)=".",TRUE,FALSE)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399:Y400">
    <cfRule type="expression" dxfId="719" priority="759">
      <formula>IF(RIGHT(TEXT(Y399,"0.#"),1)=".",FALSE,TRUE)</formula>
    </cfRule>
    <cfRule type="expression" dxfId="718" priority="760">
      <formula>IF(RIGHT(TEXT(Y399,"0.#"),1)=".",TRUE,FALSE)</formula>
    </cfRule>
  </conditionalFormatting>
  <conditionalFormatting sqref="Y434:Y461">
    <cfRule type="expression" dxfId="717" priority="753">
      <formula>IF(RIGHT(TEXT(Y434,"0.#"),1)=".",FALSE,TRUE)</formula>
    </cfRule>
    <cfRule type="expression" dxfId="716" priority="754">
      <formula>IF(RIGHT(TEXT(Y434,"0.#"),1)=".",TRUE,FALSE)</formula>
    </cfRule>
  </conditionalFormatting>
  <conditionalFormatting sqref="Y432:Y433">
    <cfRule type="expression" dxfId="715" priority="747">
      <formula>IF(RIGHT(TEXT(Y432,"0.#"),1)=".",FALSE,TRUE)</formula>
    </cfRule>
    <cfRule type="expression" dxfId="714" priority="748">
      <formula>IF(RIGHT(TEXT(Y432,"0.#"),1)=".",TRUE,FALSE)</formula>
    </cfRule>
  </conditionalFormatting>
  <conditionalFormatting sqref="Y467:Y494">
    <cfRule type="expression" dxfId="713" priority="741">
      <formula>IF(RIGHT(TEXT(Y467,"0.#"),1)=".",FALSE,TRUE)</formula>
    </cfRule>
    <cfRule type="expression" dxfId="712" priority="742">
      <formula>IF(RIGHT(TEXT(Y467,"0.#"),1)=".",TRUE,FALSE)</formula>
    </cfRule>
  </conditionalFormatting>
  <conditionalFormatting sqref="Y465:Y466">
    <cfRule type="expression" dxfId="711" priority="735">
      <formula>IF(RIGHT(TEXT(Y465,"0.#"),1)=".",FALSE,TRUE)</formula>
    </cfRule>
    <cfRule type="expression" dxfId="710" priority="736">
      <formula>IF(RIGHT(TEXT(Y465,"0.#"),1)=".",TRUE,FALSE)</formula>
    </cfRule>
  </conditionalFormatting>
  <conditionalFormatting sqref="Y500:Y527">
    <cfRule type="expression" dxfId="709" priority="729">
      <formula>IF(RIGHT(TEXT(Y500,"0.#"),1)=".",FALSE,TRUE)</formula>
    </cfRule>
    <cfRule type="expression" dxfId="708" priority="730">
      <formula>IF(RIGHT(TEXT(Y500,"0.#"),1)=".",TRUE,FALSE)</formula>
    </cfRule>
  </conditionalFormatting>
  <conditionalFormatting sqref="Y498:Y499">
    <cfRule type="expression" dxfId="707" priority="723">
      <formula>IF(RIGHT(TEXT(Y498,"0.#"),1)=".",FALSE,TRUE)</formula>
    </cfRule>
    <cfRule type="expression" dxfId="706" priority="724">
      <formula>IF(RIGHT(TEXT(Y498,"0.#"),1)=".",TRUE,FALSE)</formula>
    </cfRule>
  </conditionalFormatting>
  <conditionalFormatting sqref="Y533:Y560">
    <cfRule type="expression" dxfId="705" priority="717">
      <formula>IF(RIGHT(TEXT(Y533,"0.#"),1)=".",FALSE,TRUE)</formula>
    </cfRule>
    <cfRule type="expression" dxfId="704" priority="718">
      <formula>IF(RIGHT(TEXT(Y533,"0.#"),1)=".",TRUE,FALSE)</formula>
    </cfRule>
  </conditionalFormatting>
  <conditionalFormatting sqref="W23">
    <cfRule type="expression" dxfId="703" priority="825">
      <formula>IF(RIGHT(TEXT(W23,"0.#"),1)=".",FALSE,TRUE)</formula>
    </cfRule>
    <cfRule type="expression" dxfId="702" priority="826">
      <formula>IF(RIGHT(TEXT(W23,"0.#"),1)=".",TRUE,FALSE)</formula>
    </cfRule>
  </conditionalFormatting>
  <conditionalFormatting sqref="W24:W27">
    <cfRule type="expression" dxfId="701" priority="823">
      <formula>IF(RIGHT(TEXT(W24,"0.#"),1)=".",FALSE,TRUE)</formula>
    </cfRule>
    <cfRule type="expression" dxfId="700" priority="824">
      <formula>IF(RIGHT(TEXT(W24,"0.#"),1)=".",TRUE,FALSE)</formula>
    </cfRule>
  </conditionalFormatting>
  <conditionalFormatting sqref="W28">
    <cfRule type="expression" dxfId="699" priority="821">
      <formula>IF(RIGHT(TEXT(W28,"0.#"),1)=".",FALSE,TRUE)</formula>
    </cfRule>
    <cfRule type="expression" dxfId="698" priority="822">
      <formula>IF(RIGHT(TEXT(W28,"0.#"),1)=".",TRUE,FALSE)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11">
    <cfRule type="expression" dxfId="5" priority="5">
      <formula>IF(RIGHT(TEXT(Y311,"0.#"),1)=".",FALSE,TRUE)</formula>
    </cfRule>
    <cfRule type="expression" dxfId="4" priority="6">
      <formula>IF(RIGHT(TEXT(Y311,"0.#"),1)=".",TRUE,FALSE)</formula>
    </cfRule>
  </conditionalFormatting>
  <conditionalFormatting sqref="Y312">
    <cfRule type="expression" dxfId="3" priority="3">
      <formula>IF(RIGHT(TEXT(Y312,"0.#"),1)=".",FALSE,TRUE)</formula>
    </cfRule>
    <cfRule type="expression" dxfId="2" priority="4">
      <formula>IF(RIGHT(TEXT(Y312,"0.#"),1)=".",TRUE,FALSE)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28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630</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2022-08-24T04:06:16Z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