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1 当初提出\"/>
    </mc:Choice>
  </mc:AlternateContent>
  <xr:revisionPtr revIDLastSave="0" documentId="13_ncr:1_{109DD097-EFAD-41B5-B885-0BAE3136BE27}"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40" i="11" l="1"/>
  <c r="AY71" i="11"/>
  <c r="AY76" i="11" s="1"/>
  <c r="AY68" i="11"/>
  <c r="AY69" i="11" s="1"/>
  <c r="AY65" i="11"/>
  <c r="AY67" i="11" s="1"/>
  <c r="AY64" i="11"/>
  <c r="AY400" i="11"/>
  <c r="AY396" i="11"/>
  <c r="AY398" i="11" s="1"/>
  <c r="AY372" i="11"/>
  <c r="AY371" i="11"/>
  <c r="AY370" i="11"/>
  <c r="AY369" i="11"/>
  <c r="AY368" i="11"/>
  <c r="AY367" i="11"/>
  <c r="AY334" i="11"/>
  <c r="AY339" i="11" s="1"/>
  <c r="AY321" i="11"/>
  <c r="AY327" i="11" s="1"/>
  <c r="AY399" i="11" l="1"/>
  <c r="AY336" i="11"/>
  <c r="AY340" i="11"/>
  <c r="AY341" i="11"/>
  <c r="AY330" i="11"/>
  <c r="AY323" i="11"/>
  <c r="AY331" i="11"/>
  <c r="AY397" i="11"/>
  <c r="AY328" i="11"/>
  <c r="AY329" i="11"/>
  <c r="AY322" i="11"/>
  <c r="AY324" i="11"/>
  <c r="AY332" i="11"/>
  <c r="AY325" i="11"/>
  <c r="AY333" i="11"/>
  <c r="AY326" i="11"/>
  <c r="AY337" i="11"/>
  <c r="AY338"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7" i="11" s="1"/>
  <c r="AY99" i="11"/>
  <c r="AY100" i="11" s="1"/>
  <c r="AY98" i="11"/>
  <c r="AY102" i="11"/>
  <c r="AY104" i="11" s="1"/>
  <c r="AY101" i="11" l="1"/>
  <c r="AY119" i="11"/>
  <c r="AY153" i="11"/>
  <c r="AY203" i="11"/>
  <c r="AY164" i="11"/>
  <c r="AY163" i="11"/>
  <c r="AY193" i="11"/>
  <c r="AY206" i="11"/>
  <c r="AY176" i="11"/>
  <c r="AY207" i="11"/>
  <c r="AY124" i="11"/>
  <c r="AY175" i="11"/>
  <c r="AY211" i="11"/>
  <c r="AY116" i="11"/>
  <c r="AY144" i="11"/>
  <c r="AY118" i="11"/>
  <c r="AY126" i="11"/>
  <c r="AY152" i="11"/>
  <c r="AY174" i="11"/>
  <c r="AY205" i="11"/>
  <c r="AY213" i="11"/>
  <c r="AY120" i="11"/>
  <c r="AY128" i="11"/>
  <c r="AY154" i="11"/>
  <c r="AY140" i="11"/>
  <c r="AY134" i="11"/>
  <c r="AY198" i="11"/>
  <c r="AY113" i="11"/>
  <c r="AY121" i="11"/>
  <c r="AY129" i="11"/>
  <c r="AY155" i="11"/>
  <c r="AY141" i="11"/>
  <c r="AY177" i="11"/>
  <c r="AY114" i="11"/>
  <c r="AY130" i="11"/>
  <c r="AY142" i="11"/>
  <c r="AY178" i="11"/>
  <c r="AY201" i="11"/>
  <c r="AY209" i="11"/>
  <c r="AY115" i="11"/>
  <c r="AY123" i="11"/>
  <c r="AY143" i="11"/>
  <c r="AY202" i="11"/>
  <c r="AY210" i="11"/>
  <c r="AY15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6" i="11" l="1"/>
  <c r="AY94" i="11"/>
  <c r="AY97" i="11"/>
  <c r="AY55" i="11"/>
  <c r="AY80" i="11"/>
  <c r="AY82" i="11"/>
  <c r="AY84" i="11"/>
  <c r="AY83" i="11"/>
  <c r="AY63" i="11"/>
  <c r="AY81" i="11"/>
  <c r="AY89" i="11"/>
  <c r="AY91" i="11"/>
  <c r="AY49" i="11"/>
  <c r="AY90" i="11"/>
  <c r="AY85"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<sst xmlns="http://schemas.openxmlformats.org/spreadsheetml/2006/main" count="1351" uniqueCount="703">
  <si>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</si>
  <si>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</si>
  <si>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</si>
  <si>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</si>
  <si>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</si>
  <si>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</si>
  <si>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</si>
  <si>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</si>
  <si>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</si>
  <si>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</si>
  <si>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</si>
  <si>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</si>
  <si>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</si>
  <si>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</si>
  <si>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</si>
  <si>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</si>
  <si>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</si>
  <si>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</si>
  <si>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</si>
  <si>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</si>
  <si>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</si>
  <si>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</si>
  <si>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</si>
  <si>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</si>
  <si>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</si>
  <si>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</si>
  <si>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</si>
  <si>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</si>
  <si>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</si>
  <si>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</si>
  <si>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</si>
  <si>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</si>
  <si>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</si>
  <si>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</si>
  <si>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</si>
  <si>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</si>
  <si>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</si>
  <si>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</si>
  <si>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</si>
  <si>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</si>
  <si>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</si>
  <si>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</si>
  <si>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</si>
  <si>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</si>
  <si>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</si>
  <si>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</si>
  <si>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</si>
  <si>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</si>
  <si>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</si>
  <si>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</si>
  <si>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</si>
  <si>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</si>
  <si>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</si>
  <si>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</si>
  <si>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</si>
  <si>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</si>
  <si>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</si>
  <si>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</si>
  <si>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</si>
  <si>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</si>
  <si>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</si>
  <si>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</si>
  <si>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</si>
  <si>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</si>
  <si>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</si>
  <si>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</si>
  <si>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</si>
  <si>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</si>
  <si>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</si>
  <si>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</si>
  <si>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</si>
  <si>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</si>
  <si>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</si>
  <si>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</si>
  <si>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</si>
  <si>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</si>
  <si>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</si>
  <si>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</si>
  <si>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</si>
  <si>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</si>
  <si>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</si>
  <si>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</si>
  <si>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</si>
  <si>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</si>
  <si>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</si>
  <si>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</si>
  <si>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</si>
  <si>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</si>
  <si>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</si>
  <si>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</si>
  <si>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</si>
  <si>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</si>
  <si>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</si>
  <si>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</si>
  <si>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</si>
  <si>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</si>
  <si>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</si>
  <si>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</si>
  <si>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</si>
  <si>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</si>
  <si>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</si>
  <si>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</si>
  <si>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</si>
  <si>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</si>
  <si>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</si>
  <si>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</si>
  <si>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</si>
  <si>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</si>
  <si>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</si>
  <si>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</si>
  <si>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</si>
  <si>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</si>
  <si>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</si>
  <si>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</si>
  <si>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</si>
  <si>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</si>
  <si>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</si>
  <si>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</si>
  <si>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</si>
  <si>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</si>
  <si>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</si>
  <si>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</si>
  <si>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</si>
  <si>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</si>
  <si>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</si>
  <si>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</si>
  <si>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</si>
  <si>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</si>
  <si>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</si>
  <si>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</si>
  <si>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</si>
  <si>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</si>
  <si>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</si>
  <si>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</si>
  <si>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</si>
  <si>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</si>
  <si>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</si>
  <si>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</si>
  <si>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</si>
  <si>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</si>
  <si>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</si>
  <si>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</si>
  <si>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</si>
  <si>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</si>
  <si>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</si>
  <si>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</si>
  <si>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</si>
  <si>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</si>
  <si>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</si>
  <si>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</si>
  <si>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</si>
  <si>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</si>
  <si>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</si>
  <si>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</si>
  <si>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</si>
  <si>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</si>
  <si>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</si>
  <si>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</si>
  <si>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</si>
  <si>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</si>
  <si>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</si>
  <si>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</si>
  <si>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</si>
  <si>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</si>
  <si>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</si>
  <si>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</si>
  <si>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</si>
  <si>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</si>
  <si>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</si>
  <si>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</si>
  <si>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</si>
  <si>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</si>
  <si>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</si>
  <si>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</si>
  <si>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</si>
  <si>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</si>
  <si>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</si>
  <si>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</si>
  <si>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</si>
  <si>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</si>
  <si>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</si>
  <si>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</si>
  <si>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</si>
  <si>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</si>
  <si>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</si>
  <si>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</si>
  <si>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</si>
  <si>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</si>
  <si>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</si>
  <si>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</si>
  <si>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</si>
  <si>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</si>
  <si>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</si>
  <si>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</si>
  <si>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</si>
  <si>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</si>
  <si>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</si>
  <si>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</si>
  <si>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</si>
  <si>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</si>
  <si>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</si>
  <si>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</si>
  <si>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</si>
  <si>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</si>
  <si>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</si>
  <si>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</si>
  <si>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</si>
  <si>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</si>
  <si>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</si>
  <si>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</si>
  <si>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</si>
  <si>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</si>
  <si>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</si>
  <si>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</si>
  <si>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</si>
  <si>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</si>
  <si>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</si>
  <si>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</si>
  <si>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</si>
  <si>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</si>
  <si>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</si>
  <si>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</si>
  <si>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</si>
  <si>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</si>
  <si>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</si>
  <si>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</si>
  <si>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</si>
  <si>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</si>
  <si>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</si>
  <si>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</si>
  <si>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</si>
  <si>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</si>
  <si>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</si>
  <si>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</si>
  <si>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</si>
  <si>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</si>
  <si>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</si>
  <si>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</si>
  <si>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</si>
  <si>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</si>
  <si>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</si>
  <si>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</si>
  <si>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</si>
  <si>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</si>
  <si>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</si>
  <si>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</si>
  <si>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</si>
  <si>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</si>
  <si>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</si>
  <si>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</si>
  <si>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</si>
  <si>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</si>
  <si>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</si>
  <si>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</si>
  <si>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</si>
  <si>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</si>
  <si>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</si>
  <si>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</si>
  <si>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</si>
  <si>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</si>
  <si>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</si>
  <si>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</si>
  <si>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</si>
  <si>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</si>
  <si>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</si>
  <si>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</si>
  <si>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</si>
  <si>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</si>
  <si>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</si>
  <si>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</si>
  <si>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</si>
  <si>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</si>
  <si>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</si>
  <si>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</si>
  <si>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</si>
  <si>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</si>
  <si>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</si>
  <si>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</si>
  <si>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</si>
  <si>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</si>
  <si>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</si>
  <si>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</si>
  <si>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</si>
  <si>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</si>
  <si>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</si>
  <si>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</si>
  <si>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</si>
  <si>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</si>
  <si>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</si>
  <si>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</si>
  <si>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</si>
  <si>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</si>
  <si>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</si>
  <si>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</si>
  <si>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</si>
  <si>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</si>
  <si>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</si>
  <si>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</si>
  <si>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</si>
  <si>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</si>
  <si>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</si>
  <si>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</si>
  <si>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</si>
  <si>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</si>
  <si>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</si>
  <si>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</si>
  <si>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</si>
  <si>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</si>
  <si>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</si>
  <si>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</si>
  <si>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</si>
  <si>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</si>
  <si>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</si>
  <si>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</si>
  <si>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</si>
  <si>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</si>
  <si>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</si>
  <si>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</si>
  <si>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</si>
  <si>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</si>
  <si>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</si>
  <si>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</si>
  <si>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</si>
  <si>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</si>
  <si>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</si>
  <si>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</si>
  <si>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</si>
  <si>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</si>
  <si>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</si>
  <si>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</si>
  <si>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</si>
  <si>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</si>
  <si>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</si>
  <si>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</si>
  <si>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</si>
  <si>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</si>
  <si>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</si>
  <si>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</si>
  <si>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</si>
  <si>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</si>
  <si>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</si>
  <si>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</si>
  <si>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</si>
  <si>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</si>
  <si>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</si>
  <si>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</si>
  <si>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</si>
  <si>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</si>
  <si>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</si>
  <si>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</si>
  <si>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</si>
  <si>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</si>
  <si>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</si>
  <si>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</si>
  <si>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</si>
  <si>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</si>
  <si>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</si>
  <si>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</si>
  <si>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</si>
  <si>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</si>
  <si>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</si>
  <si>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</si>
  <si>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</si>
  <si>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</si>
  <si>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</si>
  <si>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</si>
  <si>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</si>
  <si>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</si>
  <si>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</si>
  <si>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</si>
  <si>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</si>
  <si>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</si>
  <si>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</si>
  <si>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</si>
  <si>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</si>
  <si>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</si>
  <si>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</si>
  <si>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</si>
  <si>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</si>
  <si>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</si>
  <si>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</si>
  <si>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</si>
  <si>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</si>
  <si>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</si>
  <si>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</si>
  <si>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</si>
  <si>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</si>
  <si>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</si>
  <si>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</si>
  <si>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</si>
  <si>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</si>
  <si>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</si>
  <si>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</si>
  <si>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</si>
  <si>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</si>
  <si>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</si>
  <si>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</si>
  <si>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</si>
  <si>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</si>
  <si>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</si>
  <si>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</si>
  <si>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</si>
  <si>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</si>
  <si>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</si>
  <si>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</si>
  <si>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</si>
  <si>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</si>
  <si>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</si>
  <si>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</si>
  <si>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</si>
  <si>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</si>
  <si>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</si>
  <si>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</si>
  <si>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</si>
  <si>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</si>
  <si>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</si>
  <si>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</si>
  <si>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</si>
  <si>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</si>
  <si>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</si>
  <si>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</si>
  <si>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</si>
  <si>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</si>
  <si>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</si>
  <si>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</si>
  <si>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</si>
  <si>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</si>
  <si>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</si>
  <si>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</si>
  <si>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</si>
  <si>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</si>
  <si>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</si>
  <si>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</si>
  <si>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</si>
  <si>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</si>
  <si>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</si>
  <si>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</si>
  <si>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</si>
  <si>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</si>
  <si>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</si>
  <si>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</si>
  <si>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</si>
  <si>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</si>
  <si>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</si>
  <si>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</si>
  <si>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</si>
  <si>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</si>
  <si>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</si>
  <si>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</si>
  <si>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</si>
  <si>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</si>
  <si>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</si>
  <si>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</si>
  <si>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</si>
  <si>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</si>
  <si>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</si>
  <si>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</si>
  <si>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</si>
  <si>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</si>
  <si>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</si>
  <si>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</si>
  <si>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</si>
  <si>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</si>
  <si>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</si>
  <si>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</si>
  <si>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</si>
  <si>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</si>
  <si>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</si>
  <si>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</si>
  <si>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</si>
  <si>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</si>
  <si>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</si>
  <si>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</si>
  <si>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</si>
  <si>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</si>
  <si>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</si>
  <si>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</si>
  <si>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</si>
  <si>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</si>
  <si>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</si>
  <si>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</si>
  <si>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</si>
  <si>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</si>
  <si>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</si>
  <si>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</si>
  <si>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</si>
  <si>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</si>
  <si>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</si>
  <si>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</si>
  <si>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</si>
  <si>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</si>
  <si>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</si>
  <si>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</si>
  <si>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</si>
  <si>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</si>
  <si>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</si>
  <si>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</si>
  <si>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</si>
  <si>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</si>
  <si>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</si>
  <si>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</si>
  <si>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</si>
  <si>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</si>
  <si>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</si>
  <si>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</si>
  <si>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</si>
  <si>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</si>
  <si>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</si>
  <si>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</si>
  <si>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</si>
  <si>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</si>
  <si>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</si>
  <si>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</si>
  <si>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</si>
  <si>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</si>
  <si>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</si>
  <si>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</si>
  <si>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</si>
  <si>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</si>
  <si>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</si>
  <si>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</si>
  <si>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</si>
  <si>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</si>
  <si>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</si>
  <si>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</si>
  <si>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</si>
  <si>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</si>
  <si>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</si>
  <si>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</si>
  <si>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</si>
  <si>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</si>
  <si>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</si>
  <si>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</si>
  <si>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</si>
  <si>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</si>
  <si>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</si>
  <si>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</si>
  <si>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</si>
  <si>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</si>
  <si>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</si>
  <si>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</si>
  <si>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</si>
  <si>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</si>
  <si>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</si>
  <si>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</si>
  <si>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</si>
  <si>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</si>
  <si>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</si>
  <si>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</si>
  <si>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</si>
  <si>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</si>
  <si>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</si>
  <si>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</si>
  <si>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</si>
  <si>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</si>
  <si>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</si>
  <si>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</si>
  <si>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</si>
  <si>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</si>
  <si>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</si>
  <si>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</si>
  <si>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</si>
  <si>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</si>
  <si>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</si>
  <si>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</si>
  <si>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</si>
  <si>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</si>
  <si>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</si>
  <si>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</si>
  <si>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</si>
  <si>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</si>
  <si>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</si>
  <si>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</si>
  <si>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</si>
  <si>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</si>
  <si>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</si>
  <si>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</si>
  <si>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</si>
  <si>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</si>
  <si>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</si>
  <si>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</si>
  <si>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</si>
  <si>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</si>
  <si>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</si>
  <si>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</si>
  <si>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</si>
  <si>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</si>
  <si>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</si>
  <si>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</si>
  <si>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</si>
  <si>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</si>
  <si>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</si>
  <si>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</si>
  <si>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</si>
  <si>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</si>
  <si>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</si>
  <si>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</si>
  <si>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</si>
  <si>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</si>
  <si>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</si>
  <si>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</si>
  <si>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</si>
  <si>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</si>
  <si>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PCB廃棄物適正処理対策推進事業</t>
  </si>
  <si>
    <t>環境再生・資源循環局</t>
  </si>
  <si>
    <t>平成13年度</t>
  </si>
  <si>
    <t>令和9年度</t>
  </si>
  <si>
    <t>環境再生施設整備担当参事官付ポリ塩化ビフェニル廃棄物処理推進室</t>
  </si>
  <si>
    <t xml:space="preserve">○地方自治体が実施する掘り起こし調査や行政代執行等への技術的支援、PCB廃棄物処理にかかる広報活動を行い、PCB廃棄物の適正な処理を推進する。
○低濃度PCB廃棄物の処理技術の評価・無害化処理施設の認定等を行い、低濃度PCB廃棄物の処理を促進する。
</t>
  </si>
  <si>
    <t>○PCB廃棄物の適正処理推進に向けて、地方自治体が実施する高濃度PCB廃棄物等の掘り起こし調査や行政代執行等の取組を効率的に実施するため、掘り起こし調査等の実施に係る相談窓口設置や専門家派遣、保管事業者に対するあらゆる広報活動及び重点的な周知徹底、調査結果も踏まえた全国のPCB廃棄物の保管量等の集計等を行う。
○また低濃度PCB廃棄物の処理促進に向け、処理技術評価や施設認定・実態把握を行う。</t>
  </si>
  <si>
    <t>-</t>
  </si>
  <si>
    <t>環境保全調査費</t>
  </si>
  <si>
    <t>PCB廃棄物（大型変圧器等）全体累積処理台数</t>
  </si>
  <si>
    <t>台</t>
  </si>
  <si>
    <t>ポリ塩化ビフェニル廃棄物処理基本計画（令和元年閣議決定）
ポリ塩化ビフェニル廃棄物処理基本計画（平成28年閣議決定）
中間貯蔵･環境保全事業株式会社でのPCB廃棄物処理実績</t>
  </si>
  <si>
    <t>処理実証試験評価数</t>
  </si>
  <si>
    <t>回</t>
  </si>
  <si>
    <t>Ｘ：処理実証評価に係る執行額（千円）／Ｙ：処理実証試験評価数（件）　　　　　　　　　　　　　</t>
    <phoneticPr fontId="5"/>
  </si>
  <si>
    <t>千円 / 件</t>
  </si>
  <si>
    <t>　Ｘ　/　Ｙ</t>
    <phoneticPr fontId="5"/>
  </si>
  <si>
    <t>14,361/4</t>
  </si>
  <si>
    <t>4,707/1</t>
  </si>
  <si>
    <t>／　</t>
    <phoneticPr fontId="5"/>
  </si>
  <si>
    <t>　　/</t>
    <phoneticPr fontId="5"/>
  </si>
  <si>
    <t>／　　　　　　　　　　　　　　</t>
    <phoneticPr fontId="5"/>
  </si>
  <si>
    <t>　　/</t>
    <phoneticPr fontId="5"/>
  </si>
  <si>
    <t>／　　　　　　　　　　　　　　</t>
    <phoneticPr fontId="5"/>
  </si>
  <si>
    <t>／　　　　　　　　　　　　　　</t>
    <phoneticPr fontId="5"/>
  </si>
  <si>
    <t>　　/</t>
    <phoneticPr fontId="5"/>
  </si>
  <si>
    <t>129</t>
  </si>
  <si>
    <t>137</t>
  </si>
  <si>
    <t>173</t>
  </si>
  <si>
    <t>171</t>
  </si>
  <si>
    <t>172</t>
  </si>
  <si>
    <t>164</t>
  </si>
  <si>
    <t>177</t>
  </si>
  <si>
    <t>○</t>
  </si>
  <si>
    <t>A.（公財）産業廃棄物処理事業振興財団</t>
    <rPh sb="3" eb="5">
      <t>コウザイ</t>
    </rPh>
    <rPh sb="6" eb="8">
      <t>サンギョウ</t>
    </rPh>
    <rPh sb="8" eb="11">
      <t>ハイキブツ</t>
    </rPh>
    <rPh sb="11" eb="13">
      <t>ショリ</t>
    </rPh>
    <rPh sb="13" eb="15">
      <t>ジギョウ</t>
    </rPh>
    <rPh sb="15" eb="17">
      <t>シンコウ</t>
    </rPh>
    <rPh sb="17" eb="19">
      <t>ザイダン</t>
    </rPh>
    <phoneticPr fontId="5"/>
  </si>
  <si>
    <t>B.株式会社電通</t>
    <rPh sb="2" eb="6">
      <t>カブシキガイシャ</t>
    </rPh>
    <rPh sb="6" eb="8">
      <t>デンツウ</t>
    </rPh>
    <phoneticPr fontId="5"/>
  </si>
  <si>
    <t>C.（公財）産業廃棄物処理事業振興財団</t>
    <phoneticPr fontId="5"/>
  </si>
  <si>
    <t>D.株式会社数理計画</t>
    <rPh sb="2" eb="6">
      <t>カブシキガイシャ</t>
    </rPh>
    <rPh sb="6" eb="8">
      <t>スウリ</t>
    </rPh>
    <rPh sb="8" eb="10">
      <t>ケイカク</t>
    </rPh>
    <phoneticPr fontId="5"/>
  </si>
  <si>
    <t>E.株式会社電通</t>
    <rPh sb="2" eb="6">
      <t>カブシキガイシャ</t>
    </rPh>
    <rPh sb="6" eb="8">
      <t>デンツウ</t>
    </rPh>
    <phoneticPr fontId="5"/>
  </si>
  <si>
    <t>人件費</t>
    <rPh sb="0" eb="3">
      <t>ジンケンヒ</t>
    </rPh>
    <phoneticPr fontId="5"/>
  </si>
  <si>
    <t>業務費</t>
    <rPh sb="0" eb="3">
      <t>ギョウムヒ</t>
    </rPh>
    <phoneticPr fontId="5"/>
  </si>
  <si>
    <t>主任技術者、技師及び技術員等</t>
    <rPh sb="0" eb="2">
      <t>シュニン</t>
    </rPh>
    <rPh sb="2" eb="5">
      <t>ギジュツシャ</t>
    </rPh>
    <rPh sb="6" eb="8">
      <t>ギシ</t>
    </rPh>
    <rPh sb="8" eb="9">
      <t>オヨ</t>
    </rPh>
    <rPh sb="10" eb="13">
      <t>ギジュツイン</t>
    </rPh>
    <rPh sb="13" eb="14">
      <t>ナド</t>
    </rPh>
    <phoneticPr fontId="5"/>
  </si>
  <si>
    <t>旅費交通費、通信運搬費等</t>
    <rPh sb="0" eb="2">
      <t>リョヒ</t>
    </rPh>
    <rPh sb="2" eb="5">
      <t>コウツウヒ</t>
    </rPh>
    <rPh sb="6" eb="8">
      <t>ツウシン</t>
    </rPh>
    <rPh sb="8" eb="11">
      <t>ウンパンヒ</t>
    </rPh>
    <rPh sb="11" eb="12">
      <t>ナド</t>
    </rPh>
    <phoneticPr fontId="5"/>
  </si>
  <si>
    <t>一般管理費、消費税</t>
    <rPh sb="0" eb="2">
      <t>イッパン</t>
    </rPh>
    <rPh sb="2" eb="5">
      <t>カンリヒ</t>
    </rPh>
    <rPh sb="6" eb="9">
      <t>ショウヒゼイ</t>
    </rPh>
    <phoneticPr fontId="5"/>
  </si>
  <si>
    <t>雑役務費</t>
    <rPh sb="0" eb="2">
      <t>ザツエキ</t>
    </rPh>
    <rPh sb="2" eb="3">
      <t>ツト</t>
    </rPh>
    <rPh sb="3" eb="4">
      <t>ヒ</t>
    </rPh>
    <phoneticPr fontId="5"/>
  </si>
  <si>
    <t>各種実施施策の統括</t>
    <rPh sb="0" eb="2">
      <t>カクシュ</t>
    </rPh>
    <rPh sb="2" eb="4">
      <t>ジッシ</t>
    </rPh>
    <rPh sb="4" eb="6">
      <t>セサク</t>
    </rPh>
    <rPh sb="7" eb="9">
      <t>トウカツ</t>
    </rPh>
    <phoneticPr fontId="5"/>
  </si>
  <si>
    <t>WEBサイト編集・コンテンツ作成等</t>
    <rPh sb="6" eb="8">
      <t>ヘンシュウ</t>
    </rPh>
    <rPh sb="14" eb="16">
      <t>サクセイ</t>
    </rPh>
    <rPh sb="16" eb="17">
      <t>ナド</t>
    </rPh>
    <phoneticPr fontId="5"/>
  </si>
  <si>
    <t>一般管理費、消費税等</t>
    <rPh sb="0" eb="2">
      <t>イッパン</t>
    </rPh>
    <rPh sb="2" eb="5">
      <t>カンリヒ</t>
    </rPh>
    <rPh sb="6" eb="9">
      <t>ショウヒゼイ</t>
    </rPh>
    <rPh sb="9" eb="10">
      <t>ナド</t>
    </rPh>
    <phoneticPr fontId="5"/>
  </si>
  <si>
    <t>F. 株式会社正文社</t>
    <rPh sb="3" eb="7">
      <t>カブシキガイシャ</t>
    </rPh>
    <rPh sb="7" eb="9">
      <t>セイブン</t>
    </rPh>
    <rPh sb="9" eb="10">
      <t>シャ</t>
    </rPh>
    <phoneticPr fontId="5"/>
  </si>
  <si>
    <t>主任技師、技師及び技術員等</t>
    <rPh sb="0" eb="2">
      <t>シュニン</t>
    </rPh>
    <rPh sb="2" eb="4">
      <t>ギシ</t>
    </rPh>
    <rPh sb="5" eb="7">
      <t>ギシ</t>
    </rPh>
    <rPh sb="7" eb="8">
      <t>オヨ</t>
    </rPh>
    <rPh sb="9" eb="12">
      <t>ギジュツイン</t>
    </rPh>
    <rPh sb="12" eb="13">
      <t>ナド</t>
    </rPh>
    <phoneticPr fontId="5"/>
  </si>
  <si>
    <t>印刷製本費</t>
    <rPh sb="0" eb="2">
      <t>インサツ</t>
    </rPh>
    <rPh sb="2" eb="4">
      <t>セイホン</t>
    </rPh>
    <rPh sb="4" eb="5">
      <t>ヒ</t>
    </rPh>
    <phoneticPr fontId="5"/>
  </si>
  <si>
    <t>通信運搬費</t>
    <rPh sb="0" eb="2">
      <t>ツウシン</t>
    </rPh>
    <rPh sb="2" eb="5">
      <t>ウンパンヒ</t>
    </rPh>
    <phoneticPr fontId="5"/>
  </si>
  <si>
    <t>パンフレット、チラシ</t>
    <phoneticPr fontId="5"/>
  </si>
  <si>
    <t>配送</t>
    <rPh sb="0" eb="2">
      <t>ハイソウ</t>
    </rPh>
    <phoneticPr fontId="5"/>
  </si>
  <si>
    <t>株式会社電通</t>
    <rPh sb="0" eb="2">
      <t>カブシキ</t>
    </rPh>
    <rPh sb="2" eb="4">
      <t>カイシャ</t>
    </rPh>
    <rPh sb="4" eb="6">
      <t>デンツウ</t>
    </rPh>
    <phoneticPr fontId="5"/>
  </si>
  <si>
    <t>株式会社数理計画</t>
    <rPh sb="0" eb="4">
      <t>カブシキガイシャ</t>
    </rPh>
    <rPh sb="4" eb="6">
      <t>スウリ</t>
    </rPh>
    <rPh sb="6" eb="8">
      <t>ケイカク</t>
    </rPh>
    <phoneticPr fontId="5"/>
  </si>
  <si>
    <t>株式会社正文社</t>
    <rPh sb="0" eb="4">
      <t>カブシキガイシャ</t>
    </rPh>
    <rPh sb="4" eb="7">
      <t>セイブンシャ</t>
    </rPh>
    <phoneticPr fontId="5"/>
  </si>
  <si>
    <t>PCB廃棄物等の適正処理対策推進調査業務</t>
    <rPh sb="3" eb="6">
      <t>ハイキブツ</t>
    </rPh>
    <rPh sb="6" eb="7">
      <t>ナド</t>
    </rPh>
    <rPh sb="8" eb="10">
      <t>テキセイ</t>
    </rPh>
    <rPh sb="10" eb="12">
      <t>ショリ</t>
    </rPh>
    <rPh sb="12" eb="14">
      <t>タイサク</t>
    </rPh>
    <rPh sb="14" eb="16">
      <t>スイシン</t>
    </rPh>
    <rPh sb="16" eb="18">
      <t>チョウサ</t>
    </rPh>
    <rPh sb="18" eb="20">
      <t>ギョウム</t>
    </rPh>
    <phoneticPr fontId="5"/>
  </si>
  <si>
    <t>PCB廃棄物適正処理対策のための広報業務</t>
    <rPh sb="3" eb="6">
      <t>ハイキブツ</t>
    </rPh>
    <rPh sb="6" eb="8">
      <t>テキセイ</t>
    </rPh>
    <rPh sb="8" eb="10">
      <t>ショリ</t>
    </rPh>
    <rPh sb="10" eb="12">
      <t>タイサク</t>
    </rPh>
    <rPh sb="16" eb="18">
      <t>コウホウ</t>
    </rPh>
    <rPh sb="18" eb="20">
      <t>ギョウム</t>
    </rPh>
    <phoneticPr fontId="5"/>
  </si>
  <si>
    <t>PCB廃棄物等の掘り起こし調査の効率化・加速化支援業務</t>
    <rPh sb="3" eb="6">
      <t>ハイキブツ</t>
    </rPh>
    <rPh sb="6" eb="7">
      <t>ナド</t>
    </rPh>
    <rPh sb="8" eb="9">
      <t>ホ</t>
    </rPh>
    <rPh sb="10" eb="11">
      <t>オ</t>
    </rPh>
    <rPh sb="13" eb="15">
      <t>チョウサ</t>
    </rPh>
    <rPh sb="16" eb="19">
      <t>コウリツカ</t>
    </rPh>
    <rPh sb="20" eb="23">
      <t>カソクカ</t>
    </rPh>
    <rPh sb="23" eb="25">
      <t>シエン</t>
    </rPh>
    <rPh sb="25" eb="27">
      <t>ギョウム</t>
    </rPh>
    <phoneticPr fontId="5"/>
  </si>
  <si>
    <t>PCB廃棄物の保管量等に関する調査業務</t>
    <rPh sb="3" eb="6">
      <t>ハイキブツ</t>
    </rPh>
    <rPh sb="7" eb="10">
      <t>ホカンリョウ</t>
    </rPh>
    <rPh sb="10" eb="11">
      <t>ナド</t>
    </rPh>
    <rPh sb="12" eb="13">
      <t>カン</t>
    </rPh>
    <rPh sb="15" eb="17">
      <t>チョウサ</t>
    </rPh>
    <rPh sb="17" eb="19">
      <t>ギョウム</t>
    </rPh>
    <phoneticPr fontId="5"/>
  </si>
  <si>
    <t>令和３年度低濃度PCB廃棄物適正処理推進のための普及啓発業務</t>
    <phoneticPr fontId="5"/>
  </si>
  <si>
    <t>PCB廃棄物適正処理推進に係るパンフレット等の印刷業務</t>
    <rPh sb="3" eb="6">
      <t>ハイキブツ</t>
    </rPh>
    <rPh sb="6" eb="8">
      <t>テキセイ</t>
    </rPh>
    <rPh sb="8" eb="10">
      <t>ショリ</t>
    </rPh>
    <rPh sb="10" eb="12">
      <t>スイシン</t>
    </rPh>
    <rPh sb="13" eb="14">
      <t>カカ</t>
    </rPh>
    <rPh sb="21" eb="22">
      <t>ナド</t>
    </rPh>
    <rPh sb="23" eb="25">
      <t>インサツ</t>
    </rPh>
    <rPh sb="25" eb="27">
      <t>ギョウム</t>
    </rPh>
    <phoneticPr fontId="5"/>
  </si>
  <si>
    <t>有</t>
  </si>
  <si>
    <t>無</t>
  </si>
  <si>
    <t>PCB特措法に基づき、PCB廃棄物の早期処理完了のために国が行うべき事業である。</t>
    <phoneticPr fontId="5"/>
  </si>
  <si>
    <t>PCB処理基本計画の第3章に実施すべきこととして位置づけられているため、必要な事業である。</t>
    <phoneticPr fontId="5"/>
  </si>
  <si>
    <t>競争入札を実施しており、競争性を確保したが、一者応札となったものがあった。業務提案書の配点設定の見直し等の対応を行っているところ。</t>
    <phoneticPr fontId="5"/>
  </si>
  <si>
    <t>‐</t>
  </si>
  <si>
    <t>想定された成果が得られたことを随時把握・確認しており、妥当と考える。</t>
    <phoneticPr fontId="5"/>
  </si>
  <si>
    <t>事業の目的を達成するために必要な費目・使途であると考える。</t>
    <phoneticPr fontId="5"/>
  </si>
  <si>
    <t>競争入札によるコスト削減、実施手法の提案により業務の効率化を図っている。</t>
    <phoneticPr fontId="5"/>
  </si>
  <si>
    <t>PCB廃棄物の全量処理に向けて、着実に成果を得られている。</t>
    <phoneticPr fontId="5"/>
  </si>
  <si>
    <t>請負者において仕様書に基づき限られた予算内で確実にかつ効率的に業務が実施され、当初想定された成果が得られた。</t>
    <phoneticPr fontId="5"/>
  </si>
  <si>
    <t>事業における成果物をPCB廃棄物の確実な処理の推進に活用している。</t>
    <phoneticPr fontId="5"/>
  </si>
  <si>
    <t>概ね見合っているものと考える。</t>
    <phoneticPr fontId="5"/>
  </si>
  <si>
    <t>期限内でのPCB廃棄物（大型変圧器等）の全量処理に向けて、着実に処理完了台数が増加しており、当初想定された成果が得られたことを確認している。</t>
    <phoneticPr fontId="5"/>
  </si>
  <si>
    <t>引き続き、最大限の成果が得られるよう効果的・効率的な執行に努めるとともに、今後は更に早期の処理完了に向けて事業を実施していく。</t>
    <phoneticPr fontId="5"/>
  </si>
  <si>
    <t>-</t>
    <phoneticPr fontId="5"/>
  </si>
  <si>
    <t>ポリ塩化ビフェニル廃棄物の適正な処理の推進に関する特別措置法第５条、第８条等</t>
    <phoneticPr fontId="5"/>
  </si>
  <si>
    <t>国民の安全・安心の確保のため、処理期限までにPCB廃棄物の処理を完了する必要があり、本事業は国民・社会のニーズは高い。</t>
    <rPh sb="3" eb="5">
      <t>アンゼン</t>
    </rPh>
    <phoneticPr fontId="5"/>
  </si>
  <si>
    <t>-</t>
    <phoneticPr fontId="5"/>
  </si>
  <si>
    <t>12,994/3</t>
    <phoneticPr fontId="5"/>
  </si>
  <si>
    <t>27,794/6</t>
    <phoneticPr fontId="5"/>
  </si>
  <si>
    <t>PCB廃棄物の期限内処理を促進する。</t>
    <rPh sb="3" eb="6">
      <t>ハイキブツ</t>
    </rPh>
    <rPh sb="7" eb="9">
      <t>キゲン</t>
    </rPh>
    <rPh sb="9" eb="10">
      <t>ナイ</t>
    </rPh>
    <rPh sb="10" eb="12">
      <t>ショリ</t>
    </rPh>
    <rPh sb="13" eb="15">
      <t>ソクシン</t>
    </rPh>
    <phoneticPr fontId="5"/>
  </si>
  <si>
    <t>専門家を派遣し、無害化処理に係わる支援を実施する。また、保管事業者に対して広報活動を実施し、保管量等の集計等を実施する。</t>
    <rPh sb="0" eb="3">
      <t>センモンカ</t>
    </rPh>
    <rPh sb="4" eb="6">
      <t>ハケン</t>
    </rPh>
    <rPh sb="8" eb="11">
      <t>ムガイカ</t>
    </rPh>
    <rPh sb="11" eb="13">
      <t>ショリ</t>
    </rPh>
    <rPh sb="14" eb="15">
      <t>カカ</t>
    </rPh>
    <rPh sb="17" eb="19">
      <t>シエン</t>
    </rPh>
    <rPh sb="20" eb="22">
      <t>ジッシ</t>
    </rPh>
    <rPh sb="28" eb="30">
      <t>ホカン</t>
    </rPh>
    <rPh sb="30" eb="33">
      <t>ジギョウシャ</t>
    </rPh>
    <rPh sb="34" eb="35">
      <t>タイ</t>
    </rPh>
    <rPh sb="37" eb="39">
      <t>コウホウ</t>
    </rPh>
    <rPh sb="39" eb="41">
      <t>カツドウ</t>
    </rPh>
    <rPh sb="42" eb="44">
      <t>ジッシ</t>
    </rPh>
    <rPh sb="46" eb="50">
      <t>ホカンリョウナド</t>
    </rPh>
    <rPh sb="51" eb="54">
      <t>シュウケイナド</t>
    </rPh>
    <rPh sb="55" eb="57">
      <t>ジッシ</t>
    </rPh>
    <phoneticPr fontId="5"/>
  </si>
  <si>
    <t>低濃度PCB廃棄物の処理促進に向け、専門家を派遣し施設認定等の支援を行う。
また、保管事業者に対して広報活動を実施し、高濃度PCB廃棄物の保管量等の集計を行い、適正処理を推進する。</t>
    <rPh sb="0" eb="3">
      <t>テイノウド</t>
    </rPh>
    <rPh sb="6" eb="9">
      <t>ハイキブツ</t>
    </rPh>
    <rPh sb="10" eb="12">
      <t>ショリ</t>
    </rPh>
    <rPh sb="12" eb="14">
      <t>ソクシン</t>
    </rPh>
    <rPh sb="15" eb="16">
      <t>ム</t>
    </rPh>
    <rPh sb="18" eb="21">
      <t>センモンカ</t>
    </rPh>
    <rPh sb="22" eb="24">
      <t>ハケン</t>
    </rPh>
    <rPh sb="25" eb="27">
      <t>シセツ</t>
    </rPh>
    <rPh sb="27" eb="29">
      <t>ニンテイ</t>
    </rPh>
    <rPh sb="29" eb="30">
      <t>ナド</t>
    </rPh>
    <rPh sb="31" eb="33">
      <t>シエン</t>
    </rPh>
    <rPh sb="34" eb="35">
      <t>オコナ</t>
    </rPh>
    <rPh sb="41" eb="43">
      <t>ホカン</t>
    </rPh>
    <rPh sb="43" eb="46">
      <t>ジギョウシャ</t>
    </rPh>
    <rPh sb="47" eb="48">
      <t>タイ</t>
    </rPh>
    <rPh sb="50" eb="52">
      <t>コウホウ</t>
    </rPh>
    <rPh sb="52" eb="54">
      <t>カツドウ</t>
    </rPh>
    <rPh sb="55" eb="57">
      <t>ジッシ</t>
    </rPh>
    <rPh sb="59" eb="62">
      <t>コウノウド</t>
    </rPh>
    <rPh sb="65" eb="68">
      <t>ハイキブツ</t>
    </rPh>
    <rPh sb="69" eb="72">
      <t>ホカンリョウ</t>
    </rPh>
    <rPh sb="72" eb="73">
      <t>ナド</t>
    </rPh>
    <rPh sb="74" eb="76">
      <t>シュウケイ</t>
    </rPh>
    <rPh sb="77" eb="78">
      <t>オコナ</t>
    </rPh>
    <rPh sb="80" eb="82">
      <t>テキセイ</t>
    </rPh>
    <rPh sb="82" eb="84">
      <t>ショリ</t>
    </rPh>
    <rPh sb="85" eb="87">
      <t>スイシン</t>
    </rPh>
    <phoneticPr fontId="5"/>
  </si>
  <si>
    <t>各種実施施策の統括</t>
    <phoneticPr fontId="5"/>
  </si>
  <si>
    <t>WEBサイト編集・コンテンツ作成等</t>
    <phoneticPr fontId="5"/>
  </si>
  <si>
    <t>雑役務費</t>
    <phoneticPr fontId="5"/>
  </si>
  <si>
    <t>G.</t>
    <phoneticPr fontId="5"/>
  </si>
  <si>
    <t>https://www.env.go.jp/guide/seisaku/index.html</t>
    <phoneticPr fontId="5"/>
  </si>
  <si>
    <t>目標4-4</t>
    <rPh sb="0" eb="2">
      <t>モクヒョウ</t>
    </rPh>
    <phoneticPr fontId="5"/>
  </si>
  <si>
    <t>ポリ塩化ビフェニル廃棄物処理推進室長　松田　尚之</t>
    <rPh sb="19" eb="21">
      <t>マツダ</t>
    </rPh>
    <rPh sb="22" eb="24">
      <t>タカユキ</t>
    </rPh>
    <phoneticPr fontId="5"/>
  </si>
  <si>
    <t>外部有識者点検対象外</t>
    <phoneticPr fontId="5"/>
  </si>
  <si>
    <t>引き続き、効率的かつ効果的な事業を実施することで処理期限内でのＰＣＢ廃棄物の早期処理完了に努めるとともに、低濃度PCB廃棄物の実態把握に向けた取組を検討すること。</t>
    <phoneticPr fontId="5"/>
  </si>
  <si>
    <t>引き続き、自治体が実施する高濃度PCB廃棄物等の掘り起こし調査や行政代執行等に係る相談窓口の設置及び専門家派遣実施、低濃度ＰＣＢ廃棄物の処理技術の評価や無害化処理施設認定等について、より効率的かつ効果的な事業を実施することで期限内でのＰＣＢ廃棄物の適正な処理の推進に努めるほか、低濃度ＰＣＢ廃棄物の処理完了に向けた方策の検討等も行う。</t>
    <rPh sb="149" eb="151">
      <t>ショリ</t>
    </rPh>
    <rPh sb="151" eb="153">
      <t>カンリョウ</t>
    </rPh>
    <rPh sb="154" eb="155">
      <t>ム</t>
    </rPh>
    <rPh sb="157" eb="159">
      <t>ホウサク</t>
    </rPh>
    <rPh sb="160" eb="162">
      <t>ケントウ</t>
    </rPh>
    <rPh sb="162" eb="163">
      <t>ナド</t>
    </rPh>
    <rPh sb="164" eb="165">
      <t>オコナ</t>
    </rPh>
    <phoneticPr fontId="5"/>
  </si>
  <si>
    <t>公益財団法人産業廃棄物処理事業振興財団</t>
    <rPh sb="0" eb="2">
      <t>コウエキ</t>
    </rPh>
    <rPh sb="2" eb="6">
      <t>ザイダンホウジン</t>
    </rPh>
    <rPh sb="6" eb="8">
      <t>サンギョウ</t>
    </rPh>
    <rPh sb="8" eb="11">
      <t>ハイキブツ</t>
    </rPh>
    <rPh sb="11" eb="13">
      <t>ショリ</t>
    </rPh>
    <rPh sb="13" eb="15">
      <t>ジギョウ</t>
    </rPh>
    <rPh sb="15" eb="17">
      <t>シンコウ</t>
    </rPh>
    <rPh sb="17" eb="19">
      <t>ザイダン</t>
    </rPh>
    <phoneticPr fontId="5"/>
  </si>
  <si>
    <t>４.資源循環政策の推進</t>
    <rPh sb="2" eb="4">
      <t>シゲン</t>
    </rPh>
    <rPh sb="4" eb="6">
      <t>ジュンカン</t>
    </rPh>
    <rPh sb="6" eb="8">
      <t>セイサク</t>
    </rPh>
    <rPh sb="9" eb="11">
      <t>スイシン</t>
    </rPh>
    <phoneticPr fontId="5"/>
  </si>
  <si>
    <t>・防災・減災、国土強靱化のための５か年加速化対策については、今回の概算要求の時点では金額を示さず事項のみの要求としている。
（※本事業におけるR5要求額は202百万円＋事項要求としているところ。）
　なお、具体的な金額については、今後予算編成過程において検討を行うこととなる。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</si>
</sst>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0</xdr:rowOff>
    </xdr:from>
    <xdr:to>
      <xdr:col>15</xdr:col>
      <xdr:colOff>0</xdr:colOff>
      <xdr:row>271</xdr:row>
      <xdr:rowOff>180681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7353" y="88152941"/>
          <a:ext cx="1494118" cy="53926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373</a:t>
          </a:r>
          <a:r>
            <a:rPr kumimoji="1" lang="ja-JP" altLang="en-US" sz="1100"/>
            <a:t>百万円</a:t>
          </a:r>
          <a:endParaRPr kumimoji="1" lang="en-US" altLang="ja-JP" sz="1100"/>
        </a:p>
      </xdr:txBody>
    </xdr:sp>
    <xdr:clientData/>
  </xdr:twoCellAnchor>
  <xdr:twoCellAnchor>
    <xdr:from>
      <xdr:col>27</xdr:col>
      <xdr:colOff>172944</xdr:colOff>
      <xdr:row>272</xdr:row>
      <xdr:rowOff>251136</xdr:rowOff>
    </xdr:from>
    <xdr:to>
      <xdr:col>49</xdr:col>
      <xdr:colOff>29615</xdr:colOff>
      <xdr:row>277</xdr:row>
      <xdr:rowOff>194445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215591" y="89121254"/>
          <a:ext cx="3965495" cy="1721309"/>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ＰＣＢ</a:t>
          </a:r>
          <a:r>
            <a:rPr kumimoji="1" lang="ja-JP" altLang="ja-JP" sz="1100" baseline="0">
              <a:solidFill>
                <a:schemeClr val="tx1"/>
              </a:solidFill>
              <a:effectLst/>
              <a:latin typeface="+mn-lt"/>
              <a:ea typeface="+mn-ea"/>
              <a:cs typeface="+mn-cs"/>
            </a:rPr>
            <a:t>廃棄物等の適正処理対策推進調査業務</a:t>
          </a:r>
          <a:endParaRPr lang="ja-JP" altLang="ja-JP">
            <a:effectLst/>
          </a:endParaRPr>
        </a:p>
        <a:p>
          <a:pPr algn="l"/>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○低濃度</a:t>
          </a:r>
          <a:r>
            <a:rPr kumimoji="1" lang="en-US" altLang="ja-JP" sz="1100" baseline="0">
              <a:solidFill>
                <a:sysClr val="windowText" lastClr="000000"/>
              </a:solidFill>
              <a:latin typeface="+mn-lt"/>
              <a:ea typeface="+mn-ea"/>
              <a:cs typeface="+mn-cs"/>
            </a:rPr>
            <a:t>PCB</a:t>
          </a:r>
          <a:r>
            <a:rPr kumimoji="1" lang="ja-JP" altLang="en-US" sz="1100" baseline="0">
              <a:solidFill>
                <a:sysClr val="windowText" lastClr="000000"/>
              </a:solidFill>
              <a:latin typeface="+mn-lt"/>
              <a:ea typeface="+mn-ea"/>
              <a:cs typeface="+mn-cs"/>
            </a:rPr>
            <a:t>廃棄物の無害化処理に係る施設の評価等に関する支援及び石綿を含む廃棄物の処理等に係る評価・検討及び支援</a:t>
          </a:r>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○新たな処理技術に関する検討</a:t>
          </a:r>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a:t>
          </a:r>
          <a:r>
            <a:rPr kumimoji="1" lang="en-US" altLang="ja-JP" sz="1100" baseline="0">
              <a:solidFill>
                <a:sysClr val="windowText" lastClr="000000"/>
              </a:solidFill>
              <a:latin typeface="+mn-lt"/>
              <a:ea typeface="+mn-ea"/>
              <a:cs typeface="+mn-cs"/>
            </a:rPr>
            <a:t>PCB</a:t>
          </a:r>
          <a:r>
            <a:rPr kumimoji="1" lang="ja-JP" altLang="en-US" sz="1100" baseline="0">
              <a:solidFill>
                <a:sysClr val="windowText" lastClr="000000"/>
              </a:solidFill>
              <a:latin typeface="+mn-lt"/>
              <a:ea typeface="+mn-ea"/>
              <a:cs typeface="+mn-cs"/>
            </a:rPr>
            <a:t>廃棄物適正保管・処理に関する業務</a:t>
          </a:r>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a:t>
          </a:r>
          <a:r>
            <a:rPr kumimoji="1" lang="en-US" altLang="ja-JP" sz="1100" baseline="0">
              <a:solidFill>
                <a:sysClr val="windowText" lastClr="000000"/>
              </a:solidFill>
              <a:latin typeface="+mn-lt"/>
              <a:ea typeface="+mn-ea"/>
              <a:cs typeface="+mn-cs"/>
            </a:rPr>
            <a:t>PCB</a:t>
          </a:r>
          <a:r>
            <a:rPr kumimoji="1" lang="ja-JP" altLang="en-US" sz="1100" baseline="0">
              <a:solidFill>
                <a:sysClr val="windowText" lastClr="000000"/>
              </a:solidFill>
              <a:latin typeface="+mn-lt"/>
              <a:ea typeface="+mn-ea"/>
              <a:cs typeface="+mn-cs"/>
            </a:rPr>
            <a:t>廃棄物等の処理促進に関する調査・検討</a:t>
          </a:r>
          <a:endParaRPr kumimoji="1" lang="en-US" altLang="ja-JP" sz="1100" baseline="0">
            <a:solidFill>
              <a:sysClr val="windowText" lastClr="000000"/>
            </a:solidFill>
            <a:latin typeface="+mn-lt"/>
            <a:ea typeface="+mn-ea"/>
            <a:cs typeface="+mn-cs"/>
          </a:endParaRPr>
        </a:p>
        <a:p>
          <a:pPr algn="l"/>
          <a:r>
            <a:rPr kumimoji="1" lang="ja-JP" altLang="en-US" sz="1100" baseline="0">
              <a:solidFill>
                <a:sysClr val="windowText" lastClr="000000"/>
              </a:solidFill>
              <a:latin typeface="+mn-lt"/>
              <a:ea typeface="+mn-ea"/>
              <a:cs typeface="+mn-cs"/>
            </a:rPr>
            <a:t>○国際的な</a:t>
          </a:r>
          <a:r>
            <a:rPr kumimoji="1" lang="en-US" altLang="ja-JP" sz="1100" baseline="0">
              <a:solidFill>
                <a:sysClr val="windowText" lastClr="000000"/>
              </a:solidFill>
              <a:latin typeface="+mn-lt"/>
              <a:ea typeface="+mn-ea"/>
              <a:cs typeface="+mn-cs"/>
            </a:rPr>
            <a:t>PCB</a:t>
          </a:r>
          <a:r>
            <a:rPr kumimoji="1" lang="ja-JP" altLang="en-US" sz="1100" baseline="0">
              <a:solidFill>
                <a:sysClr val="windowText" lastClr="000000"/>
              </a:solidFill>
              <a:latin typeface="+mn-lt"/>
              <a:ea typeface="+mn-ea"/>
              <a:cs typeface="+mn-cs"/>
            </a:rPr>
            <a:t>廃棄物処理状況に関する調査</a:t>
          </a:r>
          <a:endParaRPr kumimoji="1" lang="en-US" altLang="ja-JP" sz="1100" baseline="0">
            <a:solidFill>
              <a:sysClr val="windowText" lastClr="000000"/>
            </a:solidFill>
            <a:latin typeface="+mn-lt"/>
            <a:ea typeface="+mn-ea"/>
            <a:cs typeface="+mn-cs"/>
          </a:endParaRPr>
        </a:p>
      </xdr:txBody>
    </xdr:sp>
    <xdr:clientData/>
  </xdr:twoCellAnchor>
  <xdr:twoCellAnchor>
    <xdr:from>
      <xdr:col>28</xdr:col>
      <xdr:colOff>637</xdr:colOff>
      <xdr:row>285</xdr:row>
      <xdr:rowOff>544806</xdr:rowOff>
    </xdr:from>
    <xdr:to>
      <xdr:col>49</xdr:col>
      <xdr:colOff>188259</xdr:colOff>
      <xdr:row>287</xdr:row>
      <xdr:rowOff>618564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020872" y="40885982"/>
          <a:ext cx="3952799" cy="1400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t>PCB</a:t>
          </a:r>
          <a:r>
            <a:rPr kumimoji="1" lang="ja-JP" altLang="en-US" sz="1100"/>
            <a:t>廃棄物の保管量等に関する調査業務</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廃棄物の届出情報調査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廃棄物の届出情報データの精査等</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届出情報の高濃度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と低濃度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の判別方法の検討・精査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twoCellAnchor>
    <xdr:from>
      <xdr:col>12</xdr:col>
      <xdr:colOff>179814</xdr:colOff>
      <xdr:row>273</xdr:row>
      <xdr:rowOff>83635</xdr:rowOff>
    </xdr:from>
    <xdr:to>
      <xdr:col>27</xdr:col>
      <xdr:colOff>105211</xdr:colOff>
      <xdr:row>274</xdr:row>
      <xdr:rowOff>313885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20990" y="89304870"/>
          <a:ext cx="2726868" cy="58883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．（公財）産業廃棄物処理事業振興財団</a:t>
          </a:r>
          <a:endParaRPr kumimoji="1" lang="en-US" altLang="ja-JP" sz="1100">
            <a:solidFill>
              <a:sysClr val="windowText" lastClr="000000"/>
            </a:solidFill>
          </a:endParaRPr>
        </a:p>
        <a:p>
          <a:pPr algn="ctr"/>
          <a:r>
            <a:rPr kumimoji="1" lang="en-US" altLang="ja-JP" sz="1100">
              <a:solidFill>
                <a:sysClr val="windowText" lastClr="000000"/>
              </a:solidFill>
            </a:rPr>
            <a:t>99</a:t>
          </a:r>
          <a:r>
            <a:rPr kumimoji="1" lang="ja-JP" altLang="en-US" sz="1100">
              <a:solidFill>
                <a:sysClr val="windowText" lastClr="000000"/>
              </a:solidFill>
            </a:rPr>
            <a:t>百万円</a:t>
          </a:r>
          <a:r>
            <a:rPr kumimoji="1" lang="en-US" altLang="ja-JP" sz="1100">
              <a:solidFill>
                <a:sysClr val="windowText" lastClr="000000"/>
              </a:solidFill>
            </a:rPr>
            <a:t>(94.6</a:t>
          </a:r>
          <a:r>
            <a:rPr kumimoji="1" lang="ja-JP" altLang="en-US" sz="1100">
              <a:solidFill>
                <a:sysClr val="windowText" lastClr="000000"/>
              </a:solidFill>
            </a:rPr>
            <a:t>百万円</a:t>
          </a:r>
          <a:r>
            <a:rPr kumimoji="1" lang="en-US" altLang="ja-JP" sz="1100">
              <a:solidFill>
                <a:sysClr val="windowText" lastClr="000000"/>
              </a:solidFill>
            </a:rPr>
            <a:t>)</a:t>
          </a:r>
        </a:p>
      </xdr:txBody>
    </xdr:sp>
    <xdr:clientData/>
  </xdr:twoCellAnchor>
  <xdr:twoCellAnchor>
    <xdr:from>
      <xdr:col>12</xdr:col>
      <xdr:colOff>177414</xdr:colOff>
      <xdr:row>285</xdr:row>
      <xdr:rowOff>600160</xdr:rowOff>
    </xdr:from>
    <xdr:to>
      <xdr:col>27</xdr:col>
      <xdr:colOff>47859</xdr:colOff>
      <xdr:row>286</xdr:row>
      <xdr:rowOff>477743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18590" y="94109513"/>
          <a:ext cx="2671916" cy="5424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．株式会社数理計画</a:t>
          </a:r>
          <a:endParaRPr kumimoji="1" lang="en-US" altLang="ja-JP" sz="1100">
            <a:solidFill>
              <a:sysClr val="windowText" lastClr="000000"/>
            </a:solidFill>
          </a:endParaRPr>
        </a:p>
        <a:p>
          <a:pPr algn="ctr"/>
          <a:r>
            <a:rPr kumimoji="1" lang="en-US" altLang="ja-JP" sz="1100">
              <a:solidFill>
                <a:sysClr val="windowText" lastClr="000000"/>
              </a:solidFill>
            </a:rPr>
            <a:t>7.4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176102</xdr:colOff>
      <xdr:row>288</xdr:row>
      <xdr:rowOff>68380</xdr:rowOff>
    </xdr:from>
    <xdr:to>
      <xdr:col>27</xdr:col>
      <xdr:colOff>48949</xdr:colOff>
      <xdr:row>290</xdr:row>
      <xdr:rowOff>54102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17278" y="95572380"/>
          <a:ext cx="2674318" cy="58336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．株式会社電通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185956</xdr:colOff>
      <xdr:row>288</xdr:row>
      <xdr:rowOff>21941</xdr:rowOff>
    </xdr:from>
    <xdr:to>
      <xdr:col>43</xdr:col>
      <xdr:colOff>60795</xdr:colOff>
      <xdr:row>289</xdr:row>
      <xdr:rowOff>211845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415368" y="95525941"/>
          <a:ext cx="2676309" cy="555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b="0">
              <a:solidFill>
                <a:sysClr val="windowText" lastClr="000000"/>
              </a:solidFill>
            </a:rPr>
            <a:t>令和３年度低濃度</a:t>
          </a:r>
          <a:r>
            <a:rPr kumimoji="1" lang="en-US" altLang="ja-JP" sz="1100" b="0">
              <a:solidFill>
                <a:sysClr val="windowText" lastClr="000000"/>
              </a:solidFill>
            </a:rPr>
            <a:t>PCB</a:t>
          </a:r>
          <a:r>
            <a:rPr kumimoji="1" lang="ja-JP" altLang="en-US" sz="1100" b="0">
              <a:solidFill>
                <a:sysClr val="windowText" lastClr="000000"/>
              </a:solidFill>
            </a:rPr>
            <a:t>廃棄物適正処理推進のための普及啓発業務</a:t>
          </a:r>
          <a:endParaRPr kumimoji="1" lang="en-US" altLang="ja-JP" sz="1100" b="0">
            <a:solidFill>
              <a:sysClr val="windowText" lastClr="000000"/>
            </a:solidFill>
          </a:endParaRPr>
        </a:p>
      </xdr:txBody>
    </xdr:sp>
    <xdr:clientData/>
  </xdr:twoCellAnchor>
  <xdr:twoCellAnchor>
    <xdr:from>
      <xdr:col>11</xdr:col>
      <xdr:colOff>2</xdr:colOff>
      <xdr:row>271</xdr:row>
      <xdr:rowOff>180680</xdr:rowOff>
    </xdr:from>
    <xdr:to>
      <xdr:col>12</xdr:col>
      <xdr:colOff>179815</xdr:colOff>
      <xdr:row>274</xdr:row>
      <xdr:rowOff>18032</xdr:rowOff>
    </xdr:to>
    <xdr:cxnSp macro="">
      <xdr:nvCxnSpPr>
        <xdr:cNvPr id="10" name="直線矢印コネクタ 11">
          <a:extLst>
            <a:ext uri="{FF2B5EF4-FFF2-40B4-BE49-F238E27FC236}">
              <a16:creationId xmlns:a16="http://schemas.microsoft.com/office/drawing/2014/main" id="{00000000-0008-0000-0000-00000A000000}"/>
            </a:ext>
          </a:extLst>
        </xdr:cNvPr>
        <xdr:cNvCxnSpPr>
          <a:stCxn id="2" idx="2"/>
          <a:endCxn id="5" idx="1"/>
        </xdr:cNvCxnSpPr>
      </xdr:nvCxnSpPr>
      <xdr:spPr>
        <a:xfrm rot="16200000" flipH="1">
          <a:off x="1784879" y="88961744"/>
          <a:ext cx="905647" cy="366577"/>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173820</xdr:colOff>
      <xdr:row>278</xdr:row>
      <xdr:rowOff>251249</xdr:rowOff>
    </xdr:from>
    <xdr:ext cx="1877437"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28232" y="9125795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12</xdr:col>
      <xdr:colOff>112934</xdr:colOff>
      <xdr:row>272</xdr:row>
      <xdr:rowOff>153438</xdr:rowOff>
    </xdr:from>
    <xdr:ext cx="1877437"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54110" y="8902355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12</xdr:col>
      <xdr:colOff>127519</xdr:colOff>
      <xdr:row>279</xdr:row>
      <xdr:rowOff>250304</xdr:rowOff>
    </xdr:from>
    <xdr:to>
      <xdr:col>26</xdr:col>
      <xdr:colOff>172030</xdr:colOff>
      <xdr:row>281</xdr:row>
      <xdr:rowOff>123371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368695" y="91615598"/>
          <a:ext cx="2659217" cy="59024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．株式会社電通</a:t>
          </a:r>
          <a:endParaRPr kumimoji="1" lang="en-US" altLang="ja-JP" sz="1100">
            <a:solidFill>
              <a:sysClr val="windowText" lastClr="000000"/>
            </a:solidFill>
          </a:endParaRPr>
        </a:p>
        <a:p>
          <a:pPr algn="ctr"/>
          <a:r>
            <a:rPr kumimoji="1" lang="en-US" altLang="ja-JP" sz="1100">
              <a:solidFill>
                <a:sysClr val="windowText" lastClr="000000"/>
              </a:solidFill>
            </a:rPr>
            <a:t>160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170849</xdr:colOff>
      <xdr:row>283</xdr:row>
      <xdr:rowOff>46332</xdr:rowOff>
    </xdr:from>
    <xdr:to>
      <xdr:col>27</xdr:col>
      <xdr:colOff>38129</xdr:colOff>
      <xdr:row>284</xdr:row>
      <xdr:rowOff>256732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12025" y="92838508"/>
          <a:ext cx="2668751" cy="56898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ja-JP" sz="1100">
              <a:solidFill>
                <a:sysClr val="windowText" lastClr="000000"/>
              </a:solidFill>
              <a:effectLst/>
              <a:latin typeface="+mn-lt"/>
              <a:ea typeface="+mn-ea"/>
              <a:cs typeface="+mn-cs"/>
            </a:rPr>
            <a:t>（公財）産業廃棄物処理事業振興財団</a:t>
          </a:r>
          <a:endParaRPr lang="ja-JP" altLang="ja-JP">
            <a:solidFill>
              <a:sysClr val="windowText" lastClr="000000"/>
            </a:solidFill>
            <a:effectLst/>
          </a:endParaRPr>
        </a:p>
        <a:p>
          <a:pPr algn="ct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175560</xdr:colOff>
      <xdr:row>279</xdr:row>
      <xdr:rowOff>252548</xdr:rowOff>
    </xdr:from>
    <xdr:to>
      <xdr:col>49</xdr:col>
      <xdr:colOff>29615</xdr:colOff>
      <xdr:row>282</xdr:row>
      <xdr:rowOff>56241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218207" y="91617842"/>
          <a:ext cx="3962879" cy="8719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en-US" altLang="ja-JP" sz="1100" b="0">
              <a:solidFill>
                <a:sysClr val="windowText" lastClr="000000"/>
              </a:solidFill>
            </a:rPr>
            <a:t>PCB</a:t>
          </a:r>
          <a:r>
            <a:rPr kumimoji="1" lang="ja-JP" altLang="en-US" sz="1100" b="0">
              <a:solidFill>
                <a:sysClr val="windowText" lastClr="000000"/>
              </a:solidFill>
            </a:rPr>
            <a:t>廃棄物適正処理対策のための広報業務</a:t>
          </a:r>
          <a:endParaRPr kumimoji="1" lang="en-US" altLang="ja-JP" sz="1100" b="0">
            <a:solidFill>
              <a:sysClr val="windowText" lastClr="000000"/>
            </a:solidFill>
          </a:endParaRPr>
        </a:p>
        <a:p>
          <a:pPr algn="l">
            <a:lnSpc>
              <a:spcPts val="1300"/>
            </a:lnSpc>
          </a:pPr>
          <a:endParaRPr kumimoji="1" lang="en-US" altLang="ja-JP" sz="1100" b="0">
            <a:solidFill>
              <a:sysClr val="windowText" lastClr="000000"/>
            </a:solidFill>
          </a:endParaRPr>
        </a:p>
        <a:p>
          <a:pPr algn="l">
            <a:lnSpc>
              <a:spcPts val="1300"/>
            </a:lnSpc>
          </a:pPr>
          <a:r>
            <a:rPr kumimoji="1" lang="ja-JP" altLang="en-US" sz="1100" b="0">
              <a:solidFill>
                <a:sysClr val="windowText" lastClr="000000"/>
              </a:solidFill>
            </a:rPr>
            <a:t>○保管事業者に向けた情報発信等</a:t>
          </a:r>
          <a:endParaRPr kumimoji="1" lang="en-US" altLang="ja-JP" sz="1100" b="0">
            <a:solidFill>
              <a:sysClr val="windowText" lastClr="000000"/>
            </a:solidFill>
          </a:endParaRPr>
        </a:p>
        <a:p>
          <a:pPr algn="l">
            <a:lnSpc>
              <a:spcPts val="1300"/>
            </a:lnSpc>
          </a:pPr>
          <a:r>
            <a:rPr kumimoji="1" lang="ja-JP" altLang="en-US" sz="1100" b="0">
              <a:solidFill>
                <a:sysClr val="windowText" lastClr="000000"/>
              </a:solidFill>
            </a:rPr>
            <a:t>○新聞・テレビ</a:t>
          </a:r>
          <a:r>
            <a:rPr kumimoji="1" lang="en-US" altLang="ja-JP" sz="1100" b="0">
              <a:solidFill>
                <a:sysClr val="windowText" lastClr="000000"/>
              </a:solidFill>
            </a:rPr>
            <a:t>CM</a:t>
          </a:r>
          <a:r>
            <a:rPr kumimoji="1" lang="ja-JP" altLang="en-US" sz="1100" b="0">
              <a:solidFill>
                <a:sysClr val="windowText" lastClr="000000"/>
              </a:solidFill>
            </a:rPr>
            <a:t>効果検証調査業務</a:t>
          </a:r>
          <a:endParaRPr kumimoji="1" lang="en-US" altLang="ja-JP" sz="1100" b="0">
            <a:solidFill>
              <a:sysClr val="windowText" lastClr="000000"/>
            </a:solidFill>
          </a:endParaRPr>
        </a:p>
      </xdr:txBody>
    </xdr:sp>
    <xdr:clientData/>
  </xdr:twoCellAnchor>
  <xdr:twoCellAnchor>
    <xdr:from>
      <xdr:col>27</xdr:col>
      <xdr:colOff>175286</xdr:colOff>
      <xdr:row>282</xdr:row>
      <xdr:rowOff>254103</xdr:rowOff>
    </xdr:from>
    <xdr:to>
      <xdr:col>48</xdr:col>
      <xdr:colOff>165686</xdr:colOff>
      <xdr:row>285</xdr:row>
      <xdr:rowOff>146418</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217933" y="92687691"/>
          <a:ext cx="3912459" cy="9680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en-US" altLang="ja-JP" sz="1100" b="0"/>
            <a:t>PCB</a:t>
          </a:r>
          <a:r>
            <a:rPr kumimoji="1" lang="ja-JP" altLang="en-US" sz="1100" b="0"/>
            <a:t>廃棄物等の掘り起こし調査の効率化・加速化支援業務</a:t>
          </a:r>
          <a:endParaRPr kumimoji="1" lang="en-US" altLang="ja-JP" sz="1100" b="0"/>
        </a:p>
        <a:p>
          <a:pPr algn="l">
            <a:lnSpc>
              <a:spcPts val="1300"/>
            </a:lnSpc>
          </a:pPr>
          <a:endParaRPr kumimoji="1" lang="en-US" altLang="ja-JP" sz="1100" b="0"/>
        </a:p>
        <a:p>
          <a:pPr algn="l">
            <a:lnSpc>
              <a:spcPts val="1300"/>
            </a:lnSpc>
          </a:pPr>
          <a:r>
            <a:rPr kumimoji="1" lang="ja-JP" altLang="en-US" sz="1100" b="0"/>
            <a:t>○</a:t>
          </a:r>
          <a:r>
            <a:rPr lang="ja-JP" altLang="ja-JP" sz="1100">
              <a:solidFill>
                <a:schemeClr val="tx1"/>
              </a:solidFill>
              <a:effectLst/>
              <a:latin typeface="+mn-lt"/>
              <a:ea typeface="+mn-ea"/>
              <a:cs typeface="+mn-cs"/>
            </a:rPr>
            <a:t>相談窓口の開設・対応等を通じた掘り起こし調査の加速化業務</a:t>
          </a:r>
          <a:endParaRPr lang="en-US" altLang="ja-JP" sz="1100">
            <a:solidFill>
              <a:schemeClr val="tx1"/>
            </a:solidFill>
            <a:effectLst/>
            <a:latin typeface="+mn-lt"/>
            <a:ea typeface="+mn-ea"/>
            <a:cs typeface="+mn-cs"/>
          </a:endParaRPr>
        </a:p>
        <a:p>
          <a:pPr algn="l">
            <a:lnSpc>
              <a:spcPts val="13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都道府県市への掘り起こし調査の効率化等支援業務</a:t>
          </a:r>
          <a:endParaRPr lang="en-US" altLang="ja-JP" sz="1100">
            <a:solidFill>
              <a:schemeClr val="tx1"/>
            </a:solidFill>
            <a:effectLst/>
            <a:latin typeface="+mn-lt"/>
            <a:ea typeface="+mn-ea"/>
            <a:cs typeface="+mn-cs"/>
          </a:endParaRPr>
        </a:p>
        <a:p>
          <a:pPr algn="l">
            <a:lnSpc>
              <a:spcPts val="1300"/>
            </a:lnSpc>
          </a:pPr>
          <a:endParaRPr kumimoji="1" lang="ja-JP" altLang="en-US" sz="1100" b="0"/>
        </a:p>
      </xdr:txBody>
    </xdr:sp>
    <xdr:clientData/>
  </xdr:twoCellAnchor>
  <xdr:oneCellAnchor>
    <xdr:from>
      <xdr:col>11</xdr:col>
      <xdr:colOff>174673</xdr:colOff>
      <xdr:row>285</xdr:row>
      <xdr:rowOff>227091</xdr:rowOff>
    </xdr:from>
    <xdr:ext cx="1877437"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229085" y="9373644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12</xdr:col>
      <xdr:colOff>175037</xdr:colOff>
      <xdr:row>291</xdr:row>
      <xdr:rowOff>94669</xdr:rowOff>
    </xdr:from>
    <xdr:to>
      <xdr:col>27</xdr:col>
      <xdr:colOff>24429</xdr:colOff>
      <xdr:row>293</xdr:row>
      <xdr:rowOff>42897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16213" y="96644551"/>
          <a:ext cx="2650863" cy="642993"/>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a:solidFill>
                <a:sysClr val="windowText" lastClr="000000"/>
              </a:solidFill>
              <a:effectLst/>
              <a:latin typeface="+mn-lt"/>
              <a:ea typeface="+mn-ea"/>
              <a:cs typeface="+mn-cs"/>
            </a:rPr>
            <a:t>株式会社</a:t>
          </a:r>
          <a:r>
            <a:rPr kumimoji="1" lang="ja-JP" altLang="en-US" sz="1100">
              <a:solidFill>
                <a:sysClr val="windowText" lastClr="000000"/>
              </a:solidFill>
              <a:effectLst/>
              <a:latin typeface="+mn-lt"/>
              <a:ea typeface="+mn-ea"/>
              <a:cs typeface="+mn-cs"/>
            </a:rPr>
            <a:t>正文社</a:t>
          </a:r>
          <a:endParaRPr kumimoji="1" lang="en-US" altLang="ja-JP" sz="1100">
            <a:solidFill>
              <a:sysClr val="windowText" lastClr="000000"/>
            </a:solidFill>
            <a:effectLst/>
            <a:latin typeface="+mn-lt"/>
            <a:ea typeface="+mn-ea"/>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1596</xdr:colOff>
      <xdr:row>291</xdr:row>
      <xdr:rowOff>108608</xdr:rowOff>
    </xdr:from>
    <xdr:to>
      <xdr:col>43</xdr:col>
      <xdr:colOff>63199</xdr:colOff>
      <xdr:row>293</xdr:row>
      <xdr:rowOff>10935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417772" y="96658490"/>
          <a:ext cx="2676309" cy="59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lang="en-US" altLang="ja-JP" sz="1100">
              <a:solidFill>
                <a:schemeClr val="tx1"/>
              </a:solidFill>
              <a:effectLst/>
              <a:latin typeface="+mn-lt"/>
              <a:ea typeface="+mn-ea"/>
              <a:cs typeface="+mn-cs"/>
            </a:rPr>
            <a:t>PCB</a:t>
          </a:r>
          <a:r>
            <a:rPr lang="ja-JP" altLang="en-US" sz="1100">
              <a:solidFill>
                <a:schemeClr val="tx1"/>
              </a:solidFill>
              <a:effectLst/>
              <a:latin typeface="+mn-lt"/>
              <a:ea typeface="+mn-ea"/>
              <a:cs typeface="+mn-cs"/>
            </a:rPr>
            <a:t>廃棄物の処理促進のためのチラシ等の印刷業務</a:t>
          </a:r>
        </a:p>
      </xdr:txBody>
    </xdr:sp>
    <xdr:clientData/>
  </xdr:twoCellAnchor>
  <xdr:oneCellAnchor>
    <xdr:from>
      <xdr:col>12</xdr:col>
      <xdr:colOff>69713</xdr:colOff>
      <xdr:row>290</xdr:row>
      <xdr:rowOff>175983</xdr:rowOff>
    </xdr:from>
    <xdr:ext cx="1313180"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310889" y="9627763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11</xdr:col>
      <xdr:colOff>182036</xdr:colOff>
      <xdr:row>282</xdr:row>
      <xdr:rowOff>47755</xdr:rowOff>
    </xdr:from>
    <xdr:ext cx="1877437"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236448" y="9248134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10</xdr:col>
      <xdr:colOff>186764</xdr:colOff>
      <xdr:row>271</xdr:row>
      <xdr:rowOff>180681</xdr:rowOff>
    </xdr:from>
    <xdr:to>
      <xdr:col>12</xdr:col>
      <xdr:colOff>175036</xdr:colOff>
      <xdr:row>292</xdr:row>
      <xdr:rowOff>35166</xdr:rowOff>
    </xdr:to>
    <xdr:cxnSp macro="">
      <xdr:nvCxnSpPr>
        <xdr:cNvPr id="22" name="直線矢印コネクタ 34">
          <a:extLst>
            <a:ext uri="{FF2B5EF4-FFF2-40B4-BE49-F238E27FC236}">
              <a16:creationId xmlns:a16="http://schemas.microsoft.com/office/drawing/2014/main" id="{00000000-0008-0000-0000-000016000000}"/>
            </a:ext>
          </a:extLst>
        </xdr:cNvPr>
        <xdr:cNvCxnSpPr>
          <a:stCxn id="2" idx="2"/>
          <a:endCxn id="18" idx="1"/>
        </xdr:cNvCxnSpPr>
      </xdr:nvCxnSpPr>
      <xdr:spPr>
        <a:xfrm rot="16200000" flipH="1">
          <a:off x="-1901607" y="92648228"/>
          <a:ext cx="8273838" cy="361801"/>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xdr:colOff>
      <xdr:row>271</xdr:row>
      <xdr:rowOff>180680</xdr:rowOff>
    </xdr:from>
    <xdr:to>
      <xdr:col>12</xdr:col>
      <xdr:colOff>176103</xdr:colOff>
      <xdr:row>288</xdr:row>
      <xdr:rowOff>342524</xdr:rowOff>
    </xdr:to>
    <xdr:cxnSp macro="">
      <xdr:nvCxnSpPr>
        <xdr:cNvPr id="23" name="直線矢印コネクタ 34">
          <a:extLst>
            <a:ext uri="{FF2B5EF4-FFF2-40B4-BE49-F238E27FC236}">
              <a16:creationId xmlns:a16="http://schemas.microsoft.com/office/drawing/2014/main" id="{00000000-0008-0000-0000-000017000000}"/>
            </a:ext>
          </a:extLst>
        </xdr:cNvPr>
        <xdr:cNvCxnSpPr>
          <a:stCxn id="2" idx="2"/>
          <a:endCxn id="7" idx="1"/>
        </xdr:cNvCxnSpPr>
      </xdr:nvCxnSpPr>
      <xdr:spPr>
        <a:xfrm rot="16200000" flipH="1">
          <a:off x="-1341312" y="92087934"/>
          <a:ext cx="7154315" cy="362866"/>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271</xdr:row>
      <xdr:rowOff>180681</xdr:rowOff>
    </xdr:from>
    <xdr:to>
      <xdr:col>12</xdr:col>
      <xdr:colOff>177414</xdr:colOff>
      <xdr:row>286</xdr:row>
      <xdr:rowOff>210246</xdr:rowOff>
    </xdr:to>
    <xdr:cxnSp macro="">
      <xdr:nvCxnSpPr>
        <xdr:cNvPr id="24" name="直線矢印コネクタ 34">
          <a:extLst>
            <a:ext uri="{FF2B5EF4-FFF2-40B4-BE49-F238E27FC236}">
              <a16:creationId xmlns:a16="http://schemas.microsoft.com/office/drawing/2014/main" id="{00000000-0008-0000-0000-000018000000}"/>
            </a:ext>
          </a:extLst>
        </xdr:cNvPr>
        <xdr:cNvCxnSpPr>
          <a:stCxn id="2" idx="2"/>
          <a:endCxn id="6" idx="1"/>
        </xdr:cNvCxnSpPr>
      </xdr:nvCxnSpPr>
      <xdr:spPr>
        <a:xfrm rot="16200000" flipH="1">
          <a:off x="-609635" y="91356257"/>
          <a:ext cx="5692271" cy="364178"/>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271</xdr:row>
      <xdr:rowOff>180680</xdr:rowOff>
    </xdr:from>
    <xdr:to>
      <xdr:col>12</xdr:col>
      <xdr:colOff>170849</xdr:colOff>
      <xdr:row>283</xdr:row>
      <xdr:rowOff>325222</xdr:rowOff>
    </xdr:to>
    <xdr:cxnSp macro="">
      <xdr:nvCxnSpPr>
        <xdr:cNvPr id="29" name="直線矢印コネクタ 34">
          <a:extLst>
            <a:ext uri="{FF2B5EF4-FFF2-40B4-BE49-F238E27FC236}">
              <a16:creationId xmlns:a16="http://schemas.microsoft.com/office/drawing/2014/main" id="{00000000-0008-0000-0000-00001D000000}"/>
            </a:ext>
          </a:extLst>
        </xdr:cNvPr>
        <xdr:cNvCxnSpPr>
          <a:stCxn id="2" idx="2"/>
          <a:endCxn id="14" idx="1"/>
        </xdr:cNvCxnSpPr>
      </xdr:nvCxnSpPr>
      <xdr:spPr>
        <a:xfrm rot="16200000" flipH="1">
          <a:off x="20624" y="90725997"/>
          <a:ext cx="4425189" cy="357613"/>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186764</xdr:colOff>
      <xdr:row>271</xdr:row>
      <xdr:rowOff>180681</xdr:rowOff>
    </xdr:from>
    <xdr:to>
      <xdr:col>12</xdr:col>
      <xdr:colOff>127518</xdr:colOff>
      <xdr:row>280</xdr:row>
      <xdr:rowOff>186838</xdr:rowOff>
    </xdr:to>
    <xdr:cxnSp macro="">
      <xdr:nvCxnSpPr>
        <xdr:cNvPr id="30" name="直線矢印コネクタ 34">
          <a:extLst>
            <a:ext uri="{FF2B5EF4-FFF2-40B4-BE49-F238E27FC236}">
              <a16:creationId xmlns:a16="http://schemas.microsoft.com/office/drawing/2014/main" id="{00000000-0008-0000-0000-00001E000000}"/>
            </a:ext>
          </a:extLst>
        </xdr:cNvPr>
        <xdr:cNvCxnSpPr>
          <a:stCxn id="2" idx="2"/>
          <a:endCxn id="13" idx="1"/>
        </xdr:cNvCxnSpPr>
      </xdr:nvCxnSpPr>
      <xdr:spPr>
        <a:xfrm rot="16200000" flipH="1">
          <a:off x="602298" y="90144323"/>
          <a:ext cx="3218510" cy="314283"/>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44823</xdr:colOff>
      <xdr:row>277</xdr:row>
      <xdr:rowOff>230464</xdr:rowOff>
    </xdr:from>
    <xdr:to>
      <xdr:col>49</xdr:col>
      <xdr:colOff>235323</xdr:colOff>
      <xdr:row>279</xdr:row>
      <xdr:rowOff>136336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235" y="90878582"/>
          <a:ext cx="4112559" cy="623048"/>
        </a:xfrm>
        <a:prstGeom prst="rect">
          <a:avLst/>
        </a:prstGeom>
        <a:solidFill>
          <a:sysClr val="window" lastClr="FFFFFF"/>
        </a:solidFill>
        <a:ln w="12700" cap="flat" cmpd="sng" algn="ctr">
          <a:solidFill>
            <a:sysClr val="windowText" lastClr="000000"/>
          </a:solidFill>
          <a:prstDash val="sysDash"/>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＊石綿含有廃棄物無害化処理技術認定事業と併せて発注した。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）内は本事業にかかる執行相当額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11</xdr:col>
      <xdr:colOff>140308</xdr:colOff>
      <xdr:row>287</xdr:row>
      <xdr:rowOff>401902</xdr:rowOff>
    </xdr:from>
    <xdr:ext cx="1877437"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94720" y="9524102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28</xdr:col>
      <xdr:colOff>22410</xdr:colOff>
      <xdr:row>270</xdr:row>
      <xdr:rowOff>22412</xdr:rowOff>
    </xdr:from>
    <xdr:to>
      <xdr:col>48</xdr:col>
      <xdr:colOff>134470</xdr:colOff>
      <xdr:row>271</xdr:row>
      <xdr:rowOff>205013</xdr:rowOff>
    </xdr:to>
    <xdr:sp macro="" textlink="">
      <xdr:nvSpPr>
        <xdr:cNvPr id="37" name="大かっこ 36">
          <a:extLst>
            <a:ext uri="{FF2B5EF4-FFF2-40B4-BE49-F238E27FC236}">
              <a16:creationId xmlns:a16="http://schemas.microsoft.com/office/drawing/2014/main" id="{AAC2CC8B-0F31-4968-B536-26E88AEB3634}"/>
            </a:ext>
          </a:extLst>
        </xdr:cNvPr>
        <xdr:cNvSpPr/>
      </xdr:nvSpPr>
      <xdr:spPr>
        <a:xfrm>
          <a:off x="5670175" y="35175265"/>
          <a:ext cx="4146177" cy="52998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［事務費］</a:t>
          </a:r>
          <a:endParaRPr kumimoji="1" lang="en-US" altLang="ja-JP" sz="1100">
            <a:solidFill>
              <a:sysClr val="windowText" lastClr="000000"/>
            </a:solidFill>
            <a:effectLst/>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PCB</a:t>
          </a:r>
          <a:r>
            <a:rPr kumimoji="1" lang="ja-JP" altLang="en-US" sz="1100">
              <a:solidFill>
                <a:sysClr val="windowText" lastClr="000000"/>
              </a:solidFill>
              <a:effectLst/>
              <a:latin typeface="+mn-ea"/>
              <a:ea typeface="+mn-ea"/>
              <a:cs typeface="+mn-cs"/>
            </a:rPr>
            <a:t>廃棄物適正処理対策推進事業に係る補助</a:t>
          </a: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12.2</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algn="l">
            <a:lnSpc>
              <a:spcPts val="1300"/>
            </a:lnSpc>
          </a:pPr>
          <a:endParaRPr kumimoji="1" lang="en-US" altLang="ja-JP" sz="110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D13" sqref="AD13:AJ13"/>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279</v>
      </c>
      <c r="AJ2" s="835" t="s">
        <v>600</v>
      </c>
      <c r="AK2" s="835"/>
      <c r="AL2" s="835"/>
      <c r="AM2" s="835"/>
      <c r="AN2" s="75" t="s">
        <v>279</v>
      </c>
      <c r="AO2" s="835">
        <v>21</v>
      </c>
      <c r="AP2" s="835"/>
      <c r="AQ2" s="835"/>
      <c r="AR2" s="76" t="s">
        <v>279</v>
      </c>
      <c r="AS2" s="836">
        <v>166</v>
      </c>
      <c r="AT2" s="836"/>
      <c r="AU2" s="836"/>
      <c r="AV2" s="75" t="str">
        <f>IF(AW2="","","-")</f>
        <v/>
      </c>
      <c r="AW2" s="837"/>
      <c r="AX2" s="837"/>
    </row>
    <row r="3" spans="1:50" ht="21" customHeight="1" thickBot="1" x14ac:dyDescent="0.25">
      <c r="A3" s="838" t="s">
        <v>590</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602</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603</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604</v>
      </c>
      <c r="AF4" s="818"/>
      <c r="AG4" s="818"/>
      <c r="AH4" s="818"/>
      <c r="AI4" s="818"/>
      <c r="AJ4" s="818"/>
      <c r="AK4" s="818"/>
      <c r="AL4" s="818"/>
      <c r="AM4" s="818"/>
      <c r="AN4" s="818"/>
      <c r="AO4" s="818"/>
      <c r="AP4" s="819"/>
      <c r="AQ4" s="820" t="s">
        <v>2</v>
      </c>
      <c r="AR4" s="815"/>
      <c r="AS4" s="815"/>
      <c r="AT4" s="815"/>
      <c r="AU4" s="815"/>
      <c r="AV4" s="815"/>
      <c r="AW4" s="815"/>
      <c r="AX4" s="821"/>
    </row>
    <row r="5" spans="1:50" ht="61.35" customHeight="1" x14ac:dyDescent="0.2">
      <c r="A5" s="822" t="s">
        <v>62</v>
      </c>
      <c r="B5" s="823"/>
      <c r="C5" s="823"/>
      <c r="D5" s="823"/>
      <c r="E5" s="823"/>
      <c r="F5" s="824"/>
      <c r="G5" s="825" t="s">
        <v>605</v>
      </c>
      <c r="H5" s="826"/>
      <c r="I5" s="826"/>
      <c r="J5" s="826"/>
      <c r="K5" s="826"/>
      <c r="L5" s="826"/>
      <c r="M5" s="827" t="s">
        <v>61</v>
      </c>
      <c r="N5" s="828"/>
      <c r="O5" s="828"/>
      <c r="P5" s="828"/>
      <c r="Q5" s="828"/>
      <c r="R5" s="829"/>
      <c r="S5" s="830" t="s">
        <v>606</v>
      </c>
      <c r="T5" s="826"/>
      <c r="U5" s="826"/>
      <c r="V5" s="826"/>
      <c r="W5" s="826"/>
      <c r="X5" s="831"/>
      <c r="Y5" s="832" t="s">
        <v>3</v>
      </c>
      <c r="Z5" s="833"/>
      <c r="AA5" s="833"/>
      <c r="AB5" s="833"/>
      <c r="AC5" s="833"/>
      <c r="AD5" s="834"/>
      <c r="AE5" s="855" t="s">
        <v>607</v>
      </c>
      <c r="AF5" s="855"/>
      <c r="AG5" s="855"/>
      <c r="AH5" s="855"/>
      <c r="AI5" s="855"/>
      <c r="AJ5" s="855"/>
      <c r="AK5" s="855"/>
      <c r="AL5" s="855"/>
      <c r="AM5" s="855"/>
      <c r="AN5" s="855"/>
      <c r="AO5" s="855"/>
      <c r="AP5" s="856"/>
      <c r="AQ5" s="857" t="s">
        <v>696</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682</v>
      </c>
      <c r="H7" s="866"/>
      <c r="I7" s="866"/>
      <c r="J7" s="866"/>
      <c r="K7" s="866"/>
      <c r="L7" s="866"/>
      <c r="M7" s="866"/>
      <c r="N7" s="866"/>
      <c r="O7" s="866"/>
      <c r="P7" s="866"/>
      <c r="Q7" s="866"/>
      <c r="R7" s="866"/>
      <c r="S7" s="866"/>
      <c r="T7" s="866"/>
      <c r="U7" s="866"/>
      <c r="V7" s="866"/>
      <c r="W7" s="866"/>
      <c r="X7" s="867"/>
      <c r="Y7" s="868" t="s">
        <v>264</v>
      </c>
      <c r="Z7" s="687"/>
      <c r="AA7" s="687"/>
      <c r="AB7" s="687"/>
      <c r="AC7" s="687"/>
      <c r="AD7" s="869"/>
      <c r="AE7" s="797" t="s">
        <v>279</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608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758" t="s">
        <v>27</v>
      </c>
      <c r="B10" s="759"/>
      <c r="C10" s="759"/>
      <c r="D10" s="759"/>
      <c r="E10" s="759"/>
      <c r="F10" s="759"/>
      <c r="G10" s="760" t="s">
        <v>609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411</v>
      </c>
      <c r="Q12" s="176"/>
      <c r="R12" s="176"/>
      <c r="S12" s="176"/>
      <c r="T12" s="176"/>
      <c r="U12" s="176"/>
      <c r="V12" s="177"/>
      <c r="W12" s="175" t="s">
        <v>563</v>
      </c>
      <c r="X12" s="176"/>
      <c r="Y12" s="176"/>
      <c r="Z12" s="176"/>
      <c r="AA12" s="176"/>
      <c r="AB12" s="176"/>
      <c r="AC12" s="177"/>
      <c r="AD12" s="175" t="s">
        <v>565</v>
      </c>
      <c r="AE12" s="176"/>
      <c r="AF12" s="176"/>
      <c r="AG12" s="176"/>
      <c r="AH12" s="176"/>
      <c r="AI12" s="176"/>
      <c r="AJ12" s="177"/>
      <c r="AK12" s="175" t="s">
        <v>581</v>
      </c>
      <c r="AL12" s="176"/>
      <c r="AM12" s="176"/>
      <c r="AN12" s="176"/>
      <c r="AO12" s="176"/>
      <c r="AP12" s="176"/>
      <c r="AQ12" s="177"/>
      <c r="AR12" s="175" t="s">
        <v>582</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8">
        <v>120</v>
      </c>
      <c r="Q13" s="699"/>
      <c r="R13" s="699"/>
      <c r="S13" s="699"/>
      <c r="T13" s="699"/>
      <c r="U13" s="699"/>
      <c r="V13" s="700"/>
      <c r="W13" s="698">
        <v>342</v>
      </c>
      <c r="X13" s="699"/>
      <c r="Y13" s="699"/>
      <c r="Z13" s="699"/>
      <c r="AA13" s="699"/>
      <c r="AB13" s="699"/>
      <c r="AC13" s="700"/>
      <c r="AD13" s="698">
        <v>120</v>
      </c>
      <c r="AE13" s="699"/>
      <c r="AF13" s="699"/>
      <c r="AG13" s="699"/>
      <c r="AH13" s="699"/>
      <c r="AI13" s="699"/>
      <c r="AJ13" s="700"/>
      <c r="AK13" s="698">
        <v>120</v>
      </c>
      <c r="AL13" s="699"/>
      <c r="AM13" s="699"/>
      <c r="AN13" s="699"/>
      <c r="AO13" s="699"/>
      <c r="AP13" s="699"/>
      <c r="AQ13" s="700"/>
      <c r="AR13" s="738" t="s">
        <v>279</v>
      </c>
      <c r="AS13" s="739"/>
      <c r="AT13" s="739"/>
      <c r="AU13" s="739"/>
      <c r="AV13" s="739"/>
      <c r="AW13" s="739"/>
      <c r="AX13" s="807"/>
    </row>
    <row r="14" spans="1:50" ht="21" customHeight="1" x14ac:dyDescent="0.2">
      <c r="A14" s="307"/>
      <c r="B14" s="308"/>
      <c r="C14" s="308"/>
      <c r="D14" s="308"/>
      <c r="E14" s="308"/>
      <c r="F14" s="309"/>
      <c r="G14" s="789"/>
      <c r="H14" s="790"/>
      <c r="I14" s="782" t="s">
        <v>8</v>
      </c>
      <c r="J14" s="783"/>
      <c r="K14" s="783"/>
      <c r="L14" s="783"/>
      <c r="M14" s="783"/>
      <c r="N14" s="783"/>
      <c r="O14" s="784"/>
      <c r="P14" s="698" t="s">
        <v>610</v>
      </c>
      <c r="Q14" s="699"/>
      <c r="R14" s="699"/>
      <c r="S14" s="699"/>
      <c r="T14" s="699"/>
      <c r="U14" s="699"/>
      <c r="V14" s="700"/>
      <c r="W14" s="698">
        <v>257</v>
      </c>
      <c r="X14" s="699"/>
      <c r="Y14" s="699"/>
      <c r="Z14" s="699"/>
      <c r="AA14" s="699"/>
      <c r="AB14" s="699"/>
      <c r="AC14" s="700"/>
      <c r="AD14" s="698">
        <v>180</v>
      </c>
      <c r="AE14" s="699"/>
      <c r="AF14" s="699"/>
      <c r="AG14" s="699"/>
      <c r="AH14" s="699"/>
      <c r="AI14" s="699"/>
      <c r="AJ14" s="700"/>
      <c r="AK14" s="698" t="s">
        <v>279</v>
      </c>
      <c r="AL14" s="699"/>
      <c r="AM14" s="699"/>
      <c r="AN14" s="699"/>
      <c r="AO14" s="699"/>
      <c r="AP14" s="699"/>
      <c r="AQ14" s="700"/>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8">
        <v>222</v>
      </c>
      <c r="Q15" s="699"/>
      <c r="R15" s="699"/>
      <c r="S15" s="699"/>
      <c r="T15" s="699"/>
      <c r="U15" s="699"/>
      <c r="V15" s="700"/>
      <c r="W15" s="698" t="s">
        <v>610</v>
      </c>
      <c r="X15" s="699"/>
      <c r="Y15" s="699"/>
      <c r="Z15" s="699"/>
      <c r="AA15" s="699"/>
      <c r="AB15" s="699"/>
      <c r="AC15" s="700"/>
      <c r="AD15" s="698">
        <v>257</v>
      </c>
      <c r="AE15" s="699"/>
      <c r="AF15" s="699"/>
      <c r="AG15" s="699"/>
      <c r="AH15" s="699"/>
      <c r="AI15" s="699"/>
      <c r="AJ15" s="700"/>
      <c r="AK15" s="698">
        <v>180</v>
      </c>
      <c r="AL15" s="699"/>
      <c r="AM15" s="699"/>
      <c r="AN15" s="699"/>
      <c r="AO15" s="699"/>
      <c r="AP15" s="699"/>
      <c r="AQ15" s="700"/>
      <c r="AR15" s="698" t="s">
        <v>279</v>
      </c>
      <c r="AS15" s="699"/>
      <c r="AT15" s="699"/>
      <c r="AU15" s="699"/>
      <c r="AV15" s="699"/>
      <c r="AW15" s="699"/>
      <c r="AX15" s="808"/>
    </row>
    <row r="16" spans="1:50" ht="21" customHeight="1" x14ac:dyDescent="0.2">
      <c r="A16" s="307"/>
      <c r="B16" s="308"/>
      <c r="C16" s="308"/>
      <c r="D16" s="308"/>
      <c r="E16" s="308"/>
      <c r="F16" s="309"/>
      <c r="G16" s="789"/>
      <c r="H16" s="790"/>
      <c r="I16" s="782" t="s">
        <v>48</v>
      </c>
      <c r="J16" s="795"/>
      <c r="K16" s="795"/>
      <c r="L16" s="795"/>
      <c r="M16" s="795"/>
      <c r="N16" s="795"/>
      <c r="O16" s="796"/>
      <c r="P16" s="698" t="s">
        <v>610</v>
      </c>
      <c r="Q16" s="699"/>
      <c r="R16" s="699"/>
      <c r="S16" s="699"/>
      <c r="T16" s="699"/>
      <c r="U16" s="699"/>
      <c r="V16" s="700"/>
      <c r="W16" s="698">
        <v>-257</v>
      </c>
      <c r="X16" s="699"/>
      <c r="Y16" s="699"/>
      <c r="Z16" s="699"/>
      <c r="AA16" s="699"/>
      <c r="AB16" s="699"/>
      <c r="AC16" s="700"/>
      <c r="AD16" s="698">
        <v>-180</v>
      </c>
      <c r="AE16" s="699"/>
      <c r="AF16" s="699"/>
      <c r="AG16" s="699"/>
      <c r="AH16" s="699"/>
      <c r="AI16" s="699"/>
      <c r="AJ16" s="700"/>
      <c r="AK16" s="698" t="s">
        <v>279</v>
      </c>
      <c r="AL16" s="699"/>
      <c r="AM16" s="699"/>
      <c r="AN16" s="699"/>
      <c r="AO16" s="699"/>
      <c r="AP16" s="699"/>
      <c r="AQ16" s="700"/>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8" t="s">
        <v>610</v>
      </c>
      <c r="Q17" s="699"/>
      <c r="R17" s="699"/>
      <c r="S17" s="699"/>
      <c r="T17" s="699"/>
      <c r="U17" s="699"/>
      <c r="V17" s="700"/>
      <c r="W17" s="698" t="s">
        <v>610</v>
      </c>
      <c r="X17" s="699"/>
      <c r="Y17" s="699"/>
      <c r="Z17" s="699"/>
      <c r="AA17" s="699"/>
      <c r="AB17" s="699"/>
      <c r="AC17" s="700"/>
      <c r="AD17" s="698" t="s">
        <v>610</v>
      </c>
      <c r="AE17" s="699"/>
      <c r="AF17" s="699"/>
      <c r="AG17" s="699"/>
      <c r="AH17" s="699"/>
      <c r="AI17" s="699"/>
      <c r="AJ17" s="700"/>
      <c r="AK17" s="698" t="s">
        <v>279</v>
      </c>
      <c r="AL17" s="699"/>
      <c r="AM17" s="699"/>
      <c r="AN17" s="699"/>
      <c r="AO17" s="699"/>
      <c r="AP17" s="699"/>
      <c r="AQ17" s="700"/>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342</v>
      </c>
      <c r="Q18" s="779"/>
      <c r="R18" s="779"/>
      <c r="S18" s="779"/>
      <c r="T18" s="779"/>
      <c r="U18" s="779"/>
      <c r="V18" s="780"/>
      <c r="W18" s="778">
        <f>SUM(W13:AC17)</f>
        <v>342</v>
      </c>
      <c r="X18" s="779"/>
      <c r="Y18" s="779"/>
      <c r="Z18" s="779"/>
      <c r="AA18" s="779"/>
      <c r="AB18" s="779"/>
      <c r="AC18" s="780"/>
      <c r="AD18" s="778">
        <f>SUM(AD13:AJ17)</f>
        <v>377</v>
      </c>
      <c r="AE18" s="779"/>
      <c r="AF18" s="779"/>
      <c r="AG18" s="779"/>
      <c r="AH18" s="779"/>
      <c r="AI18" s="779"/>
      <c r="AJ18" s="780"/>
      <c r="AK18" s="778">
        <f>SUM(AK13:AQ17)</f>
        <v>300</v>
      </c>
      <c r="AL18" s="779"/>
      <c r="AM18" s="779"/>
      <c r="AN18" s="779"/>
      <c r="AO18" s="779"/>
      <c r="AP18" s="779"/>
      <c r="AQ18" s="780"/>
      <c r="AR18" s="778">
        <f>SUM(AR13:AX17)</f>
        <v>0</v>
      </c>
      <c r="AS18" s="779"/>
      <c r="AT18" s="779"/>
      <c r="AU18" s="779"/>
      <c r="AV18" s="779"/>
      <c r="AW18" s="779"/>
      <c r="AX18" s="781"/>
    </row>
    <row r="19" spans="1:50" ht="24.75" customHeight="1" x14ac:dyDescent="0.2">
      <c r="A19" s="307"/>
      <c r="B19" s="308"/>
      <c r="C19" s="308"/>
      <c r="D19" s="308"/>
      <c r="E19" s="308"/>
      <c r="F19" s="309"/>
      <c r="G19" s="753" t="s">
        <v>9</v>
      </c>
      <c r="H19" s="754"/>
      <c r="I19" s="754"/>
      <c r="J19" s="754"/>
      <c r="K19" s="754"/>
      <c r="L19" s="754"/>
      <c r="M19" s="754"/>
      <c r="N19" s="754"/>
      <c r="O19" s="754"/>
      <c r="P19" s="698">
        <v>337</v>
      </c>
      <c r="Q19" s="699"/>
      <c r="R19" s="699"/>
      <c r="S19" s="699"/>
      <c r="T19" s="699"/>
      <c r="U19" s="699"/>
      <c r="V19" s="700"/>
      <c r="W19" s="698">
        <v>320</v>
      </c>
      <c r="X19" s="699"/>
      <c r="Y19" s="699"/>
      <c r="Z19" s="699"/>
      <c r="AA19" s="699"/>
      <c r="AB19" s="699"/>
      <c r="AC19" s="700"/>
      <c r="AD19" s="698">
        <v>373</v>
      </c>
      <c r="AE19" s="699"/>
      <c r="AF19" s="699"/>
      <c r="AG19" s="699"/>
      <c r="AH19" s="699"/>
      <c r="AI19" s="699"/>
      <c r="AJ19" s="700"/>
      <c r="AK19" s="750"/>
      <c r="AL19" s="750"/>
      <c r="AM19" s="750"/>
      <c r="AN19" s="750"/>
      <c r="AO19" s="750"/>
      <c r="AP19" s="750"/>
      <c r="AQ19" s="750"/>
      <c r="AR19" s="750"/>
      <c r="AS19" s="750"/>
      <c r="AT19" s="750"/>
      <c r="AU19" s="750"/>
      <c r="AV19" s="750"/>
      <c r="AW19" s="750"/>
      <c r="AX19" s="752"/>
    </row>
    <row r="20" spans="1:50" ht="24.75" customHeight="1" x14ac:dyDescent="0.2">
      <c r="A20" s="307"/>
      <c r="B20" s="308"/>
      <c r="C20" s="308"/>
      <c r="D20" s="308"/>
      <c r="E20" s="308"/>
      <c r="F20" s="309"/>
      <c r="G20" s="753" t="s">
        <v>10</v>
      </c>
      <c r="H20" s="754"/>
      <c r="I20" s="754"/>
      <c r="J20" s="754"/>
      <c r="K20" s="754"/>
      <c r="L20" s="754"/>
      <c r="M20" s="754"/>
      <c r="N20" s="754"/>
      <c r="O20" s="754"/>
      <c r="P20" s="749">
        <f>IF(P18=0, "-", SUM(P19)/P18)</f>
        <v>0.98538011695906436</v>
      </c>
      <c r="Q20" s="749"/>
      <c r="R20" s="749"/>
      <c r="S20" s="749"/>
      <c r="T20" s="749"/>
      <c r="U20" s="749"/>
      <c r="V20" s="749"/>
      <c r="W20" s="749">
        <f>IF(W18=0, "-", SUM(W19)/W18)</f>
        <v>0.93567251461988299</v>
      </c>
      <c r="X20" s="749"/>
      <c r="Y20" s="749"/>
      <c r="Z20" s="749"/>
      <c r="AA20" s="749"/>
      <c r="AB20" s="749"/>
      <c r="AC20" s="749"/>
      <c r="AD20" s="749">
        <f>IF(AD18=0, "-", SUM(AD19)/AD18)</f>
        <v>0.98938992042440321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2">
      <c r="A21" s="770"/>
      <c r="B21" s="771"/>
      <c r="C21" s="771"/>
      <c r="D21" s="771"/>
      <c r="E21" s="771"/>
      <c r="F21" s="772"/>
      <c r="G21" s="747" t="s">
        <v>234</v>
      </c>
      <c r="H21" s="748"/>
      <c r="I21" s="748"/>
      <c r="J21" s="748"/>
      <c r="K21" s="748"/>
      <c r="L21" s="748"/>
      <c r="M21" s="748"/>
      <c r="N21" s="748"/>
      <c r="O21" s="748"/>
      <c r="P21" s="749">
        <f>IF(P19=0, "-", SUM(P19)/SUM(P13,P14))</f>
        <v>2.8083333333333331</v>
      </c>
      <c r="Q21" s="749"/>
      <c r="R21" s="749"/>
      <c r="S21" s="749"/>
      <c r="T21" s="749"/>
      <c r="U21" s="749"/>
      <c r="V21" s="749"/>
      <c r="W21" s="749">
        <f>IF(W19=0, "-", SUM(W19)/SUM(W13,W14))</f>
        <v>0.53422370617696158</v>
      </c>
      <c r="X21" s="749"/>
      <c r="Y21" s="749"/>
      <c r="Z21" s="749"/>
      <c r="AA21" s="749"/>
      <c r="AB21" s="749"/>
      <c r="AC21" s="749"/>
      <c r="AD21" s="749">
        <f>IF(AD19=0, "-", SUM(AD19)/SUM(AD13,AD14))</f>
        <v>1.2433333333333334</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2">
      <c r="A22" s="704" t="s">
        <v>585</v>
      </c>
      <c r="B22" s="705"/>
      <c r="C22" s="705"/>
      <c r="D22" s="705"/>
      <c r="E22" s="705"/>
      <c r="F22" s="706"/>
      <c r="G22" s="710" t="s">
        <v>224</v>
      </c>
      <c r="H22" s="550"/>
      <c r="I22" s="550"/>
      <c r="J22" s="550"/>
      <c r="K22" s="550"/>
      <c r="L22" s="550"/>
      <c r="M22" s="550"/>
      <c r="N22" s="550"/>
      <c r="O22" s="551"/>
      <c r="P22" s="711" t="s">
        <v>583</v>
      </c>
      <c r="Q22" s="550"/>
      <c r="R22" s="550"/>
      <c r="S22" s="550"/>
      <c r="T22" s="550"/>
      <c r="U22" s="550"/>
      <c r="V22" s="551"/>
      <c r="W22" s="711" t="s">
        <v>584</v>
      </c>
      <c r="X22" s="550"/>
      <c r="Y22" s="550"/>
      <c r="Z22" s="550"/>
      <c r="AA22" s="550"/>
      <c r="AB22" s="550"/>
      <c r="AC22" s="551"/>
      <c r="AD22" s="711" t="s">
        <v>223</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55.8" customHeight="1" x14ac:dyDescent="0.2">
      <c r="A23" s="707"/>
      <c r="B23" s="708"/>
      <c r="C23" s="708"/>
      <c r="D23" s="708"/>
      <c r="E23" s="708"/>
      <c r="F23" s="709"/>
      <c r="G23" s="732" t="s">
        <v>611</v>
      </c>
      <c r="H23" s="733"/>
      <c r="I23" s="733"/>
      <c r="J23" s="733"/>
      <c r="K23" s="733"/>
      <c r="L23" s="733"/>
      <c r="M23" s="733"/>
      <c r="N23" s="733"/>
      <c r="O23" s="734"/>
      <c r="P23" s="735">
        <v>120</v>
      </c>
      <c r="Q23" s="736"/>
      <c r="R23" s="736"/>
      <c r="S23" s="736"/>
      <c r="T23" s="736"/>
      <c r="U23" s="736"/>
      <c r="V23" s="737"/>
      <c r="W23" s="738" t="s">
        <v>279</v>
      </c>
      <c r="X23" s="739"/>
      <c r="Y23" s="739"/>
      <c r="Z23" s="739"/>
      <c r="AA23" s="739"/>
      <c r="AB23" s="739"/>
      <c r="AC23" s="740"/>
      <c r="AD23" s="741" t="s">
        <v>702</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43.8" hidden="1" customHeight="1" x14ac:dyDescent="0.2">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43.8" hidden="1"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43.8"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43.8"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43.8" hidden="1" customHeight="1" x14ac:dyDescent="0.2">
      <c r="A28" s="707"/>
      <c r="B28" s="708"/>
      <c r="C28" s="708"/>
      <c r="D28" s="708"/>
      <c r="E28" s="708"/>
      <c r="F28" s="709"/>
      <c r="G28" s="755"/>
      <c r="H28" s="756"/>
      <c r="I28" s="756"/>
      <c r="J28" s="756"/>
      <c r="K28" s="756"/>
      <c r="L28" s="756"/>
      <c r="M28" s="756"/>
      <c r="N28" s="756"/>
      <c r="O28" s="757"/>
      <c r="P28" s="735"/>
      <c r="Q28" s="736"/>
      <c r="R28" s="736"/>
      <c r="S28" s="736"/>
      <c r="T28" s="736"/>
      <c r="U28" s="736"/>
      <c r="V28" s="737"/>
      <c r="W28" s="735"/>
      <c r="X28" s="736"/>
      <c r="Y28" s="736"/>
      <c r="Z28" s="736"/>
      <c r="AA28" s="736"/>
      <c r="AB28" s="736"/>
      <c r="AC28" s="737"/>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43.8" customHeight="1" thickBot="1" x14ac:dyDescent="0.25">
      <c r="A29" s="707"/>
      <c r="B29" s="708"/>
      <c r="C29" s="708"/>
      <c r="D29" s="708"/>
      <c r="E29" s="708"/>
      <c r="F29" s="709"/>
      <c r="G29" s="298" t="s">
        <v>18</v>
      </c>
      <c r="H29" s="718"/>
      <c r="I29" s="718"/>
      <c r="J29" s="718"/>
      <c r="K29" s="718"/>
      <c r="L29" s="718"/>
      <c r="M29" s="718"/>
      <c r="N29" s="718"/>
      <c r="O29" s="719"/>
      <c r="P29" s="720">
        <f>AK13</f>
        <v>120</v>
      </c>
      <c r="Q29" s="721"/>
      <c r="R29" s="721"/>
      <c r="S29" s="721"/>
      <c r="T29" s="721"/>
      <c r="U29" s="721"/>
      <c r="V29" s="722"/>
      <c r="W29" s="723" t="str">
        <f>AR13</f>
        <v>-</v>
      </c>
      <c r="X29" s="724"/>
      <c r="Y29" s="724"/>
      <c r="Z29" s="724"/>
      <c r="AA29" s="724"/>
      <c r="AB29" s="724"/>
      <c r="AC29" s="725"/>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2">
      <c r="A30" s="726" t="s">
        <v>574</v>
      </c>
      <c r="B30" s="727"/>
      <c r="C30" s="727"/>
      <c r="D30" s="727"/>
      <c r="E30" s="727"/>
      <c r="F30" s="728"/>
      <c r="G30" s="729" t="s">
        <v>689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575</v>
      </c>
      <c r="B31" s="153"/>
      <c r="C31" s="153"/>
      <c r="D31" s="153"/>
      <c r="E31" s="153"/>
      <c r="F31" s="154"/>
      <c r="G31" s="689" t="s">
        <v>567</v>
      </c>
      <c r="H31" s="690"/>
      <c r="I31" s="690"/>
      <c r="J31" s="690"/>
      <c r="K31" s="690"/>
      <c r="L31" s="690"/>
      <c r="M31" s="690"/>
      <c r="N31" s="690"/>
      <c r="O31" s="690"/>
      <c r="P31" s="691" t="s">
        <v>566</v>
      </c>
      <c r="Q31" s="690"/>
      <c r="R31" s="690"/>
      <c r="S31" s="690"/>
      <c r="T31" s="690"/>
      <c r="U31" s="690"/>
      <c r="V31" s="690"/>
      <c r="W31" s="690"/>
      <c r="X31" s="692"/>
      <c r="Y31" s="693"/>
      <c r="Z31" s="694"/>
      <c r="AA31" s="695"/>
      <c r="AB31" s="626" t="s">
        <v>11</v>
      </c>
      <c r="AC31" s="626"/>
      <c r="AD31" s="626"/>
      <c r="AE31" s="116" t="s">
        <v>411</v>
      </c>
      <c r="AF31" s="696"/>
      <c r="AG31" s="696"/>
      <c r="AH31" s="697"/>
      <c r="AI31" s="116" t="s">
        <v>563</v>
      </c>
      <c r="AJ31" s="696"/>
      <c r="AK31" s="696"/>
      <c r="AL31" s="697"/>
      <c r="AM31" s="116" t="s">
        <v>379</v>
      </c>
      <c r="AN31" s="696"/>
      <c r="AO31" s="696"/>
      <c r="AP31" s="697"/>
      <c r="AQ31" s="623" t="s">
        <v>410</v>
      </c>
      <c r="AR31" s="624"/>
      <c r="AS31" s="624"/>
      <c r="AT31" s="625"/>
      <c r="AU31" s="623" t="s">
        <v>586</v>
      </c>
      <c r="AV31" s="624"/>
      <c r="AW31" s="624"/>
      <c r="AX31" s="633"/>
    </row>
    <row r="32" spans="1:50" ht="37.5" customHeight="1" x14ac:dyDescent="0.2">
      <c r="A32" s="648"/>
      <c r="B32" s="153"/>
      <c r="C32" s="153"/>
      <c r="D32" s="153"/>
      <c r="E32" s="153"/>
      <c r="F32" s="154"/>
      <c r="G32" s="730" t="s">
        <v>688</v>
      </c>
      <c r="H32" s="635"/>
      <c r="I32" s="635"/>
      <c r="J32" s="635"/>
      <c r="K32" s="635"/>
      <c r="L32" s="635"/>
      <c r="M32" s="635"/>
      <c r="N32" s="635"/>
      <c r="O32" s="635"/>
      <c r="P32" s="638" t="s">
        <v>615</v>
      </c>
      <c r="Q32" s="639"/>
      <c r="R32" s="639"/>
      <c r="S32" s="639"/>
      <c r="T32" s="639"/>
      <c r="U32" s="639"/>
      <c r="V32" s="639"/>
      <c r="W32" s="639"/>
      <c r="X32" s="640"/>
      <c r="Y32" s="644" t="s">
        <v>51</v>
      </c>
      <c r="Z32" s="645"/>
      <c r="AA32" s="646"/>
      <c r="AB32" s="647" t="s">
        <v>616</v>
      </c>
      <c r="AC32" s="647"/>
      <c r="AD32" s="647"/>
      <c r="AE32" s="616">
        <v>4</v>
      </c>
      <c r="AF32" s="616"/>
      <c r="AG32" s="616"/>
      <c r="AH32" s="616"/>
      <c r="AI32" s="616">
        <v>1</v>
      </c>
      <c r="AJ32" s="616"/>
      <c r="AK32" s="616"/>
      <c r="AL32" s="616"/>
      <c r="AM32" s="616">
        <v>6</v>
      </c>
      <c r="AN32" s="616"/>
      <c r="AO32" s="616"/>
      <c r="AP32" s="616"/>
      <c r="AQ32" s="662" t="s">
        <v>684</v>
      </c>
      <c r="AR32" s="616"/>
      <c r="AS32" s="616"/>
      <c r="AT32" s="616"/>
      <c r="AU32" s="93" t="s">
        <v>684</v>
      </c>
      <c r="AV32" s="618"/>
      <c r="AW32" s="618"/>
      <c r="AX32" s="619"/>
    </row>
    <row r="33" spans="1:51" ht="54"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616</v>
      </c>
      <c r="AC33" s="647"/>
      <c r="AD33" s="647"/>
      <c r="AE33" s="616">
        <v>5</v>
      </c>
      <c r="AF33" s="616"/>
      <c r="AG33" s="616"/>
      <c r="AH33" s="616"/>
      <c r="AI33" s="616">
        <v>4</v>
      </c>
      <c r="AJ33" s="616"/>
      <c r="AK33" s="616"/>
      <c r="AL33" s="616"/>
      <c r="AM33" s="616">
        <v>4</v>
      </c>
      <c r="AN33" s="616"/>
      <c r="AO33" s="616"/>
      <c r="AP33" s="616"/>
      <c r="AQ33" s="616">
        <v>3</v>
      </c>
      <c r="AR33" s="616"/>
      <c r="AS33" s="616"/>
      <c r="AT33" s="616"/>
      <c r="AU33" s="93" t="s">
        <v>684</v>
      </c>
      <c r="AV33" s="618"/>
      <c r="AW33" s="618"/>
      <c r="AX33" s="619"/>
    </row>
    <row r="34" spans="1:51" ht="23.25" customHeight="1" x14ac:dyDescent="0.2">
      <c r="A34" s="680" t="s">
        <v>576</v>
      </c>
      <c r="B34" s="681"/>
      <c r="C34" s="681"/>
      <c r="D34" s="681"/>
      <c r="E34" s="681"/>
      <c r="F34" s="682"/>
      <c r="G34" s="176" t="s">
        <v>577</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411</v>
      </c>
      <c r="AF34" s="176"/>
      <c r="AG34" s="176"/>
      <c r="AH34" s="177"/>
      <c r="AI34" s="175" t="s">
        <v>563</v>
      </c>
      <c r="AJ34" s="176"/>
      <c r="AK34" s="176"/>
      <c r="AL34" s="177"/>
      <c r="AM34" s="175" t="s">
        <v>379</v>
      </c>
      <c r="AN34" s="176"/>
      <c r="AO34" s="176"/>
      <c r="AP34" s="177"/>
      <c r="AQ34" s="627" t="s">
        <v>587</v>
      </c>
      <c r="AR34" s="628"/>
      <c r="AS34" s="628"/>
      <c r="AT34" s="628"/>
      <c r="AU34" s="628"/>
      <c r="AV34" s="628"/>
      <c r="AW34" s="628"/>
      <c r="AX34" s="629"/>
    </row>
    <row r="35" spans="1:51" ht="23.25" customHeight="1" x14ac:dyDescent="0.2">
      <c r="A35" s="683"/>
      <c r="B35" s="684"/>
      <c r="C35" s="684"/>
      <c r="D35" s="684"/>
      <c r="E35" s="684"/>
      <c r="F35" s="685"/>
      <c r="G35" s="652" t="s">
        <v>617</v>
      </c>
      <c r="H35" s="653"/>
      <c r="I35" s="653"/>
      <c r="J35" s="653"/>
      <c r="K35" s="653"/>
      <c r="L35" s="653"/>
      <c r="M35" s="653"/>
      <c r="N35" s="653"/>
      <c r="O35" s="653"/>
      <c r="P35" s="653"/>
      <c r="Q35" s="653"/>
      <c r="R35" s="653"/>
      <c r="S35" s="653"/>
      <c r="T35" s="653"/>
      <c r="U35" s="653"/>
      <c r="V35" s="653"/>
      <c r="W35" s="653"/>
      <c r="X35" s="653"/>
      <c r="Y35" s="656" t="s">
        <v>576</v>
      </c>
      <c r="Z35" s="657"/>
      <c r="AA35" s="658"/>
      <c r="AB35" s="659" t="s">
        <v>618</v>
      </c>
      <c r="AC35" s="660"/>
      <c r="AD35" s="661"/>
      <c r="AE35" s="662">
        <v>3590</v>
      </c>
      <c r="AF35" s="662"/>
      <c r="AG35" s="662"/>
      <c r="AH35" s="662"/>
      <c r="AI35" s="662">
        <v>4707</v>
      </c>
      <c r="AJ35" s="662"/>
      <c r="AK35" s="662"/>
      <c r="AL35" s="662"/>
      <c r="AM35" s="662">
        <v>4632</v>
      </c>
      <c r="AN35" s="662"/>
      <c r="AO35" s="662"/>
      <c r="AP35" s="662"/>
      <c r="AQ35" s="93">
        <v>4331</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578</v>
      </c>
      <c r="Z36" s="649"/>
      <c r="AA36" s="650"/>
      <c r="AB36" s="612" t="s">
        <v>619</v>
      </c>
      <c r="AC36" s="613"/>
      <c r="AD36" s="614"/>
      <c r="AE36" s="615" t="s">
        <v>620</v>
      </c>
      <c r="AF36" s="615"/>
      <c r="AG36" s="615"/>
      <c r="AH36" s="615"/>
      <c r="AI36" s="615" t="s">
        <v>621</v>
      </c>
      <c r="AJ36" s="615"/>
      <c r="AK36" s="615"/>
      <c r="AL36" s="615"/>
      <c r="AM36" s="615" t="s">
        <v>686</v>
      </c>
      <c r="AN36" s="615"/>
      <c r="AO36" s="615"/>
      <c r="AP36" s="615"/>
      <c r="AQ36" s="615" t="s">
        <v>685</v>
      </c>
      <c r="AR36" s="615"/>
      <c r="AS36" s="615"/>
      <c r="AT36" s="615"/>
      <c r="AU36" s="615"/>
      <c r="AV36" s="615"/>
      <c r="AW36" s="615"/>
      <c r="AX36" s="651"/>
    </row>
    <row r="37" spans="1:51" ht="18.75" customHeight="1" x14ac:dyDescent="0.2">
      <c r="A37" s="668" t="s">
        <v>231</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411</v>
      </c>
      <c r="AF37" s="610"/>
      <c r="AG37" s="610"/>
      <c r="AH37" s="611"/>
      <c r="AI37" s="678" t="s">
        <v>563</v>
      </c>
      <c r="AJ37" s="678"/>
      <c r="AK37" s="678"/>
      <c r="AL37" s="609"/>
      <c r="AM37" s="678" t="s">
        <v>379</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610</v>
      </c>
      <c r="AR38" s="508"/>
      <c r="AS38" s="127" t="s">
        <v>175</v>
      </c>
      <c r="AT38" s="128"/>
      <c r="AU38" s="126">
        <v>7</v>
      </c>
      <c r="AV38" s="126"/>
      <c r="AW38" s="108" t="s">
        <v>166</v>
      </c>
      <c r="AX38" s="129"/>
    </row>
    <row r="39" spans="1:51" ht="23.25" customHeight="1" x14ac:dyDescent="0.2">
      <c r="A39" s="674"/>
      <c r="B39" s="672"/>
      <c r="C39" s="672"/>
      <c r="D39" s="672"/>
      <c r="E39" s="672"/>
      <c r="F39" s="673"/>
      <c r="G39" s="178" t="s">
        <v>687</v>
      </c>
      <c r="H39" s="179"/>
      <c r="I39" s="179"/>
      <c r="J39" s="179"/>
      <c r="K39" s="179"/>
      <c r="L39" s="179"/>
      <c r="M39" s="179"/>
      <c r="N39" s="179"/>
      <c r="O39" s="180"/>
      <c r="P39" s="131" t="s">
        <v>612</v>
      </c>
      <c r="Q39" s="131"/>
      <c r="R39" s="131"/>
      <c r="S39" s="131"/>
      <c r="T39" s="131"/>
      <c r="U39" s="131"/>
      <c r="V39" s="131"/>
      <c r="W39" s="131"/>
      <c r="X39" s="132"/>
      <c r="Y39" s="219" t="s">
        <v>12</v>
      </c>
      <c r="Z39" s="220"/>
      <c r="AA39" s="221"/>
      <c r="AB39" s="148" t="s">
        <v>613</v>
      </c>
      <c r="AC39" s="148"/>
      <c r="AD39" s="148"/>
      <c r="AE39" s="93">
        <v>356519</v>
      </c>
      <c r="AF39" s="87"/>
      <c r="AG39" s="87"/>
      <c r="AH39" s="87"/>
      <c r="AI39" s="93">
        <v>371534</v>
      </c>
      <c r="AJ39" s="87"/>
      <c r="AK39" s="87"/>
      <c r="AL39" s="87"/>
      <c r="AM39" s="93">
        <v>387108</v>
      </c>
      <c r="AN39" s="87"/>
      <c r="AO39" s="87"/>
      <c r="AP39" s="87"/>
      <c r="AQ39" s="94" t="s">
        <v>610</v>
      </c>
      <c r="AR39" s="95"/>
      <c r="AS39" s="95"/>
      <c r="AT39" s="96"/>
      <c r="AU39" s="87" t="s">
        <v>610</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613</v>
      </c>
      <c r="AC40" s="92"/>
      <c r="AD40" s="92"/>
      <c r="AE40" s="93">
        <v>378000</v>
      </c>
      <c r="AF40" s="87"/>
      <c r="AG40" s="87"/>
      <c r="AH40" s="87"/>
      <c r="AI40" s="93">
        <v>378000</v>
      </c>
      <c r="AJ40" s="87"/>
      <c r="AK40" s="87"/>
      <c r="AL40" s="87"/>
      <c r="AM40" s="93">
        <v>393000</v>
      </c>
      <c r="AN40" s="87"/>
      <c r="AO40" s="87"/>
      <c r="AP40" s="87"/>
      <c r="AQ40" s="94" t="s">
        <v>610</v>
      </c>
      <c r="AR40" s="95"/>
      <c r="AS40" s="95"/>
      <c r="AT40" s="96"/>
      <c r="AU40" s="87">
        <f>AM40</f>
        <v>393000</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94</v>
      </c>
      <c r="AF41" s="87"/>
      <c r="AG41" s="87"/>
      <c r="AH41" s="87"/>
      <c r="AI41" s="93">
        <v>98</v>
      </c>
      <c r="AJ41" s="87"/>
      <c r="AK41" s="87"/>
      <c r="AL41" s="87"/>
      <c r="AM41" s="93">
        <v>98</v>
      </c>
      <c r="AN41" s="87"/>
      <c r="AO41" s="87"/>
      <c r="AP41" s="87"/>
      <c r="AQ41" s="94" t="s">
        <v>610</v>
      </c>
      <c r="AR41" s="95"/>
      <c r="AS41" s="95"/>
      <c r="AT41" s="96"/>
      <c r="AU41" s="87" t="s">
        <v>610</v>
      </c>
      <c r="AV41" s="87"/>
      <c r="AW41" s="87"/>
      <c r="AX41" s="88"/>
    </row>
    <row r="42" spans="1:51" ht="23.25" customHeight="1" x14ac:dyDescent="0.2">
      <c r="A42" s="187" t="s">
        <v>255</v>
      </c>
      <c r="B42" s="150"/>
      <c r="C42" s="150"/>
      <c r="D42" s="150"/>
      <c r="E42" s="150"/>
      <c r="F42" s="151"/>
      <c r="G42" s="189" t="s">
        <v>614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568</v>
      </c>
      <c r="B44" s="152" t="s">
        <v>569</v>
      </c>
      <c r="C44" s="153"/>
      <c r="D44" s="153"/>
      <c r="E44" s="153"/>
      <c r="F44" s="154"/>
      <c r="G44" s="197" t="s">
        <v>570</v>
      </c>
      <c r="H44" s="197"/>
      <c r="I44" s="197"/>
      <c r="J44" s="197"/>
      <c r="K44" s="197"/>
      <c r="L44" s="197"/>
      <c r="M44" s="197"/>
      <c r="N44" s="197"/>
      <c r="O44" s="197"/>
      <c r="P44" s="197"/>
      <c r="Q44" s="197"/>
      <c r="R44" s="197"/>
      <c r="S44" s="197"/>
      <c r="T44" s="197"/>
      <c r="U44" s="197"/>
      <c r="V44" s="197"/>
      <c r="W44" s="197"/>
      <c r="X44" s="197"/>
      <c r="Y44" s="197"/>
      <c r="Z44" s="197"/>
      <c r="AA44" s="198"/>
      <c r="AB44" s="199" t="s">
        <v>588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411</v>
      </c>
      <c r="AF49" s="119"/>
      <c r="AG49" s="119"/>
      <c r="AH49" s="119"/>
      <c r="AI49" s="119" t="s">
        <v>563</v>
      </c>
      <c r="AJ49" s="119"/>
      <c r="AK49" s="119"/>
      <c r="AL49" s="119"/>
      <c r="AM49" s="119" t="s">
        <v>379</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411</v>
      </c>
      <c r="AF54" s="119"/>
      <c r="AG54" s="119"/>
      <c r="AH54" s="119"/>
      <c r="AI54" s="119" t="s">
        <v>563</v>
      </c>
      <c r="AJ54" s="119"/>
      <c r="AK54" s="119"/>
      <c r="AL54" s="119"/>
      <c r="AM54" s="119" t="s">
        <v>379</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411</v>
      </c>
      <c r="AF59" s="119"/>
      <c r="AG59" s="119"/>
      <c r="AH59" s="119"/>
      <c r="AI59" s="119" t="s">
        <v>563</v>
      </c>
      <c r="AJ59" s="119"/>
      <c r="AK59" s="119"/>
      <c r="AL59" s="119"/>
      <c r="AM59" s="119" t="s">
        <v>379</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574</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575</v>
      </c>
      <c r="B65" s="153"/>
      <c r="C65" s="153"/>
      <c r="D65" s="153"/>
      <c r="E65" s="153"/>
      <c r="F65" s="154"/>
      <c r="G65" s="689" t="s">
        <v>567</v>
      </c>
      <c r="H65" s="690"/>
      <c r="I65" s="690"/>
      <c r="J65" s="690"/>
      <c r="K65" s="690"/>
      <c r="L65" s="690"/>
      <c r="M65" s="690"/>
      <c r="N65" s="690"/>
      <c r="O65" s="690"/>
      <c r="P65" s="691" t="s">
        <v>566</v>
      </c>
      <c r="Q65" s="690"/>
      <c r="R65" s="690"/>
      <c r="S65" s="690"/>
      <c r="T65" s="690"/>
      <c r="U65" s="690"/>
      <c r="V65" s="690"/>
      <c r="W65" s="690"/>
      <c r="X65" s="692"/>
      <c r="Y65" s="693"/>
      <c r="Z65" s="694"/>
      <c r="AA65" s="695"/>
      <c r="AB65" s="626" t="s">
        <v>11</v>
      </c>
      <c r="AC65" s="626"/>
      <c r="AD65" s="626"/>
      <c r="AE65" s="116" t="s">
        <v>411</v>
      </c>
      <c r="AF65" s="696"/>
      <c r="AG65" s="696"/>
      <c r="AH65" s="697"/>
      <c r="AI65" s="116" t="s">
        <v>563</v>
      </c>
      <c r="AJ65" s="696"/>
      <c r="AK65" s="696"/>
      <c r="AL65" s="697"/>
      <c r="AM65" s="116" t="s">
        <v>379</v>
      </c>
      <c r="AN65" s="696"/>
      <c r="AO65" s="696"/>
      <c r="AP65" s="697"/>
      <c r="AQ65" s="623" t="s">
        <v>410</v>
      </c>
      <c r="AR65" s="624"/>
      <c r="AS65" s="624"/>
      <c r="AT65" s="625"/>
      <c r="AU65" s="623" t="s">
        <v>586</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576</v>
      </c>
      <c r="B68" s="681"/>
      <c r="C68" s="681"/>
      <c r="D68" s="681"/>
      <c r="E68" s="681"/>
      <c r="F68" s="682"/>
      <c r="G68" s="176" t="s">
        <v>577</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411</v>
      </c>
      <c r="AF68" s="119"/>
      <c r="AG68" s="119"/>
      <c r="AH68" s="119"/>
      <c r="AI68" s="119" t="s">
        <v>563</v>
      </c>
      <c r="AJ68" s="119"/>
      <c r="AK68" s="119"/>
      <c r="AL68" s="119"/>
      <c r="AM68" s="119" t="s">
        <v>379</v>
      </c>
      <c r="AN68" s="119"/>
      <c r="AO68" s="119"/>
      <c r="AP68" s="119"/>
      <c r="AQ68" s="627" t="s">
        <v>587</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622</v>
      </c>
      <c r="H69" s="653"/>
      <c r="I69" s="653"/>
      <c r="J69" s="653"/>
      <c r="K69" s="653"/>
      <c r="L69" s="653"/>
      <c r="M69" s="653"/>
      <c r="N69" s="653"/>
      <c r="O69" s="653"/>
      <c r="P69" s="653"/>
      <c r="Q69" s="653"/>
      <c r="R69" s="653"/>
      <c r="S69" s="653"/>
      <c r="T69" s="653"/>
      <c r="U69" s="653"/>
      <c r="V69" s="653"/>
      <c r="W69" s="653"/>
      <c r="X69" s="653"/>
      <c r="Y69" s="656" t="s">
        <v>576</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578</v>
      </c>
      <c r="Z70" s="649"/>
      <c r="AA70" s="650"/>
      <c r="AB70" s="612" t="s">
        <v>623</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231</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411</v>
      </c>
      <c r="AF71" s="119"/>
      <c r="AG71" s="119"/>
      <c r="AH71" s="119"/>
      <c r="AI71" s="119" t="s">
        <v>563</v>
      </c>
      <c r="AJ71" s="119"/>
      <c r="AK71" s="119"/>
      <c r="AL71" s="119"/>
      <c r="AM71" s="119" t="s">
        <v>379</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255</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568</v>
      </c>
      <c r="B78" s="152" t="s">
        <v>569</v>
      </c>
      <c r="C78" s="153"/>
      <c r="D78" s="153"/>
      <c r="E78" s="153"/>
      <c r="F78" s="154"/>
      <c r="G78" s="197" t="s">
        <v>570</v>
      </c>
      <c r="H78" s="197"/>
      <c r="I78" s="197"/>
      <c r="J78" s="197"/>
      <c r="K78" s="197"/>
      <c r="L78" s="197"/>
      <c r="M78" s="197"/>
      <c r="N78" s="197"/>
      <c r="O78" s="197"/>
      <c r="P78" s="197"/>
      <c r="Q78" s="197"/>
      <c r="R78" s="197"/>
      <c r="S78" s="197"/>
      <c r="T78" s="197"/>
      <c r="U78" s="197"/>
      <c r="V78" s="197"/>
      <c r="W78" s="197"/>
      <c r="X78" s="197"/>
      <c r="Y78" s="197"/>
      <c r="Z78" s="197"/>
      <c r="AA78" s="198"/>
      <c r="AB78" s="199" t="s">
        <v>588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411</v>
      </c>
      <c r="AF83" s="119"/>
      <c r="AG83" s="119"/>
      <c r="AH83" s="119"/>
      <c r="AI83" s="119" t="s">
        <v>563</v>
      </c>
      <c r="AJ83" s="119"/>
      <c r="AK83" s="119"/>
      <c r="AL83" s="119"/>
      <c r="AM83" s="119" t="s">
        <v>379</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411</v>
      </c>
      <c r="AF88" s="119"/>
      <c r="AG88" s="119"/>
      <c r="AH88" s="119"/>
      <c r="AI88" s="119" t="s">
        <v>563</v>
      </c>
      <c r="AJ88" s="119"/>
      <c r="AK88" s="119"/>
      <c r="AL88" s="119"/>
      <c r="AM88" s="119" t="s">
        <v>379</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411</v>
      </c>
      <c r="AF93" s="119"/>
      <c r="AG93" s="119"/>
      <c r="AH93" s="119"/>
      <c r="AI93" s="119" t="s">
        <v>563</v>
      </c>
      <c r="AJ93" s="119"/>
      <c r="AK93" s="119"/>
      <c r="AL93" s="119"/>
      <c r="AM93" s="119" t="s">
        <v>379</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574</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575</v>
      </c>
      <c r="B99" s="153"/>
      <c r="C99" s="153"/>
      <c r="D99" s="153"/>
      <c r="E99" s="153"/>
      <c r="F99" s="154"/>
      <c r="G99" s="689" t="s">
        <v>567</v>
      </c>
      <c r="H99" s="690"/>
      <c r="I99" s="690"/>
      <c r="J99" s="690"/>
      <c r="K99" s="690"/>
      <c r="L99" s="690"/>
      <c r="M99" s="690"/>
      <c r="N99" s="690"/>
      <c r="O99" s="690"/>
      <c r="P99" s="691" t="s">
        <v>566</v>
      </c>
      <c r="Q99" s="690"/>
      <c r="R99" s="690"/>
      <c r="S99" s="690"/>
      <c r="T99" s="690"/>
      <c r="U99" s="690"/>
      <c r="V99" s="690"/>
      <c r="W99" s="690"/>
      <c r="X99" s="692"/>
      <c r="Y99" s="693"/>
      <c r="Z99" s="694"/>
      <c r="AA99" s="695"/>
      <c r="AB99" s="626" t="s">
        <v>11</v>
      </c>
      <c r="AC99" s="626"/>
      <c r="AD99" s="626"/>
      <c r="AE99" s="119" t="s">
        <v>411</v>
      </c>
      <c r="AF99" s="119"/>
      <c r="AG99" s="119"/>
      <c r="AH99" s="119"/>
      <c r="AI99" s="119" t="s">
        <v>563</v>
      </c>
      <c r="AJ99" s="119"/>
      <c r="AK99" s="119"/>
      <c r="AL99" s="119"/>
      <c r="AM99" s="119" t="s">
        <v>379</v>
      </c>
      <c r="AN99" s="119"/>
      <c r="AO99" s="119"/>
      <c r="AP99" s="119"/>
      <c r="AQ99" s="623" t="s">
        <v>410</v>
      </c>
      <c r="AR99" s="624"/>
      <c r="AS99" s="624"/>
      <c r="AT99" s="625"/>
      <c r="AU99" s="623" t="s">
        <v>586</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576</v>
      </c>
      <c r="B102" s="105"/>
      <c r="C102" s="105"/>
      <c r="D102" s="105"/>
      <c r="E102" s="105"/>
      <c r="F102" s="663"/>
      <c r="G102" s="176" t="s">
        <v>577</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411</v>
      </c>
      <c r="AF102" s="119"/>
      <c r="AG102" s="119"/>
      <c r="AH102" s="119"/>
      <c r="AI102" s="119" t="s">
        <v>563</v>
      </c>
      <c r="AJ102" s="119"/>
      <c r="AK102" s="119"/>
      <c r="AL102" s="119"/>
      <c r="AM102" s="119" t="s">
        <v>379</v>
      </c>
      <c r="AN102" s="119"/>
      <c r="AO102" s="119"/>
      <c r="AP102" s="119"/>
      <c r="AQ102" s="627" t="s">
        <v>587</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624</v>
      </c>
      <c r="H103" s="653"/>
      <c r="I103" s="653"/>
      <c r="J103" s="653"/>
      <c r="K103" s="653"/>
      <c r="L103" s="653"/>
      <c r="M103" s="653"/>
      <c r="N103" s="653"/>
      <c r="O103" s="653"/>
      <c r="P103" s="653"/>
      <c r="Q103" s="653"/>
      <c r="R103" s="653"/>
      <c r="S103" s="653"/>
      <c r="T103" s="653"/>
      <c r="U103" s="653"/>
      <c r="V103" s="653"/>
      <c r="W103" s="653"/>
      <c r="X103" s="653"/>
      <c r="Y103" s="656" t="s">
        <v>576</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578</v>
      </c>
      <c r="Z104" s="649"/>
      <c r="AA104" s="650"/>
      <c r="AB104" s="612" t="s">
        <v>625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231</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411</v>
      </c>
      <c r="AF105" s="119"/>
      <c r="AG105" s="119"/>
      <c r="AH105" s="119"/>
      <c r="AI105" s="119" t="s">
        <v>563</v>
      </c>
      <c r="AJ105" s="119"/>
      <c r="AK105" s="119"/>
      <c r="AL105" s="119"/>
      <c r="AM105" s="119" t="s">
        <v>379</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255</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568</v>
      </c>
      <c r="B112" s="152" t="s">
        <v>569</v>
      </c>
      <c r="C112" s="153"/>
      <c r="D112" s="153"/>
      <c r="E112" s="153"/>
      <c r="F112" s="154"/>
      <c r="G112" s="197" t="s">
        <v>570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411</v>
      </c>
      <c r="AF117" s="119"/>
      <c r="AG117" s="119"/>
      <c r="AH117" s="119"/>
      <c r="AI117" s="119" t="s">
        <v>563</v>
      </c>
      <c r="AJ117" s="119"/>
      <c r="AK117" s="119"/>
      <c r="AL117" s="119"/>
      <c r="AM117" s="119" t="s">
        <v>379</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411</v>
      </c>
      <c r="AF122" s="119"/>
      <c r="AG122" s="119"/>
      <c r="AH122" s="119"/>
      <c r="AI122" s="119" t="s">
        <v>563</v>
      </c>
      <c r="AJ122" s="119"/>
      <c r="AK122" s="119"/>
      <c r="AL122" s="119"/>
      <c r="AM122" s="119" t="s">
        <v>379</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411</v>
      </c>
      <c r="AF127" s="119"/>
      <c r="AG127" s="119"/>
      <c r="AH127" s="119"/>
      <c r="AI127" s="119" t="s">
        <v>563</v>
      </c>
      <c r="AJ127" s="119"/>
      <c r="AK127" s="119"/>
      <c r="AL127" s="119"/>
      <c r="AM127" s="119" t="s">
        <v>379</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574</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575</v>
      </c>
      <c r="B133" s="153"/>
      <c r="C133" s="153"/>
      <c r="D133" s="153"/>
      <c r="E133" s="153"/>
      <c r="F133" s="154"/>
      <c r="G133" s="689" t="s">
        <v>567</v>
      </c>
      <c r="H133" s="690"/>
      <c r="I133" s="690"/>
      <c r="J133" s="690"/>
      <c r="K133" s="690"/>
      <c r="L133" s="690"/>
      <c r="M133" s="690"/>
      <c r="N133" s="690"/>
      <c r="O133" s="690"/>
      <c r="P133" s="691" t="s">
        <v>566</v>
      </c>
      <c r="Q133" s="690"/>
      <c r="R133" s="690"/>
      <c r="S133" s="690"/>
      <c r="T133" s="690"/>
      <c r="U133" s="690"/>
      <c r="V133" s="690"/>
      <c r="W133" s="690"/>
      <c r="X133" s="692"/>
      <c r="Y133" s="693"/>
      <c r="Z133" s="694"/>
      <c r="AA133" s="695"/>
      <c r="AB133" s="626" t="s">
        <v>11</v>
      </c>
      <c r="AC133" s="626"/>
      <c r="AD133" s="626"/>
      <c r="AE133" s="119" t="s">
        <v>411</v>
      </c>
      <c r="AF133" s="119"/>
      <c r="AG133" s="119"/>
      <c r="AH133" s="119"/>
      <c r="AI133" s="119" t="s">
        <v>563</v>
      </c>
      <c r="AJ133" s="119"/>
      <c r="AK133" s="119"/>
      <c r="AL133" s="119"/>
      <c r="AM133" s="119" t="s">
        <v>379</v>
      </c>
      <c r="AN133" s="119"/>
      <c r="AO133" s="119"/>
      <c r="AP133" s="119"/>
      <c r="AQ133" s="623" t="s">
        <v>410</v>
      </c>
      <c r="AR133" s="624"/>
      <c r="AS133" s="624"/>
      <c r="AT133" s="625"/>
      <c r="AU133" s="623" t="s">
        <v>586</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576</v>
      </c>
      <c r="B136" s="105"/>
      <c r="C136" s="105"/>
      <c r="D136" s="105"/>
      <c r="E136" s="105"/>
      <c r="F136" s="663"/>
      <c r="G136" s="176" t="s">
        <v>577</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411</v>
      </c>
      <c r="AF136" s="119"/>
      <c r="AG136" s="119"/>
      <c r="AH136" s="119"/>
      <c r="AI136" s="119" t="s">
        <v>563</v>
      </c>
      <c r="AJ136" s="119"/>
      <c r="AK136" s="119"/>
      <c r="AL136" s="119"/>
      <c r="AM136" s="119" t="s">
        <v>379</v>
      </c>
      <c r="AN136" s="119"/>
      <c r="AO136" s="119"/>
      <c r="AP136" s="119"/>
      <c r="AQ136" s="627" t="s">
        <v>587</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626</v>
      </c>
      <c r="H137" s="653"/>
      <c r="I137" s="653"/>
      <c r="J137" s="653"/>
      <c r="K137" s="653"/>
      <c r="L137" s="653"/>
      <c r="M137" s="653"/>
      <c r="N137" s="653"/>
      <c r="O137" s="653"/>
      <c r="P137" s="653"/>
      <c r="Q137" s="653"/>
      <c r="R137" s="653"/>
      <c r="S137" s="653"/>
      <c r="T137" s="653"/>
      <c r="U137" s="653"/>
      <c r="V137" s="653"/>
      <c r="W137" s="653"/>
      <c r="X137" s="653"/>
      <c r="Y137" s="656" t="s">
        <v>576</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578</v>
      </c>
      <c r="Z138" s="649"/>
      <c r="AA138" s="650"/>
      <c r="AB138" s="612" t="s">
        <v>623</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231</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411</v>
      </c>
      <c r="AF139" s="119"/>
      <c r="AG139" s="119"/>
      <c r="AH139" s="119"/>
      <c r="AI139" s="119" t="s">
        <v>563</v>
      </c>
      <c r="AJ139" s="119"/>
      <c r="AK139" s="119"/>
      <c r="AL139" s="119"/>
      <c r="AM139" s="119" t="s">
        <v>379</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255</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568</v>
      </c>
      <c r="B146" s="152" t="s">
        <v>569</v>
      </c>
      <c r="C146" s="153"/>
      <c r="D146" s="153"/>
      <c r="E146" s="153"/>
      <c r="F146" s="154"/>
      <c r="G146" s="197" t="s">
        <v>570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411</v>
      </c>
      <c r="AF151" s="119"/>
      <c r="AG151" s="119"/>
      <c r="AH151" s="119"/>
      <c r="AI151" s="119" t="s">
        <v>563</v>
      </c>
      <c r="AJ151" s="119"/>
      <c r="AK151" s="119"/>
      <c r="AL151" s="119"/>
      <c r="AM151" s="119" t="s">
        <v>379</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411</v>
      </c>
      <c r="AF156" s="119"/>
      <c r="AG156" s="119"/>
      <c r="AH156" s="119"/>
      <c r="AI156" s="119" t="s">
        <v>563</v>
      </c>
      <c r="AJ156" s="119"/>
      <c r="AK156" s="119"/>
      <c r="AL156" s="119"/>
      <c r="AM156" s="119" t="s">
        <v>379</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411</v>
      </c>
      <c r="AF161" s="119"/>
      <c r="AG161" s="119"/>
      <c r="AH161" s="119"/>
      <c r="AI161" s="119" t="s">
        <v>563</v>
      </c>
      <c r="AJ161" s="119"/>
      <c r="AK161" s="119"/>
      <c r="AL161" s="119"/>
      <c r="AM161" s="119" t="s">
        <v>379</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574</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575</v>
      </c>
      <c r="B167" s="153"/>
      <c r="C167" s="153"/>
      <c r="D167" s="153"/>
      <c r="E167" s="153"/>
      <c r="F167" s="154"/>
      <c r="G167" s="689" t="s">
        <v>567</v>
      </c>
      <c r="H167" s="690"/>
      <c r="I167" s="690"/>
      <c r="J167" s="690"/>
      <c r="K167" s="690"/>
      <c r="L167" s="690"/>
      <c r="M167" s="690"/>
      <c r="N167" s="690"/>
      <c r="O167" s="690"/>
      <c r="P167" s="691" t="s">
        <v>566</v>
      </c>
      <c r="Q167" s="690"/>
      <c r="R167" s="690"/>
      <c r="S167" s="690"/>
      <c r="T167" s="690"/>
      <c r="U167" s="690"/>
      <c r="V167" s="690"/>
      <c r="W167" s="690"/>
      <c r="X167" s="692"/>
      <c r="Y167" s="693"/>
      <c r="Z167" s="694"/>
      <c r="AA167" s="695"/>
      <c r="AB167" s="626" t="s">
        <v>11</v>
      </c>
      <c r="AC167" s="626"/>
      <c r="AD167" s="626"/>
      <c r="AE167" s="119" t="s">
        <v>411</v>
      </c>
      <c r="AF167" s="119"/>
      <c r="AG167" s="119"/>
      <c r="AH167" s="119"/>
      <c r="AI167" s="119" t="s">
        <v>563</v>
      </c>
      <c r="AJ167" s="119"/>
      <c r="AK167" s="119"/>
      <c r="AL167" s="119"/>
      <c r="AM167" s="119" t="s">
        <v>379</v>
      </c>
      <c r="AN167" s="119"/>
      <c r="AO167" s="119"/>
      <c r="AP167" s="119"/>
      <c r="AQ167" s="623" t="s">
        <v>410</v>
      </c>
      <c r="AR167" s="624"/>
      <c r="AS167" s="624"/>
      <c r="AT167" s="625"/>
      <c r="AU167" s="623" t="s">
        <v>586</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576</v>
      </c>
      <c r="B170" s="105"/>
      <c r="C170" s="105"/>
      <c r="D170" s="105"/>
      <c r="E170" s="105"/>
      <c r="F170" s="663"/>
      <c r="G170" s="176" t="s">
        <v>577</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411</v>
      </c>
      <c r="AF170" s="119"/>
      <c r="AG170" s="119"/>
      <c r="AH170" s="119"/>
      <c r="AI170" s="119" t="s">
        <v>563</v>
      </c>
      <c r="AJ170" s="119"/>
      <c r="AK170" s="119"/>
      <c r="AL170" s="119"/>
      <c r="AM170" s="119" t="s">
        <v>379</v>
      </c>
      <c r="AN170" s="119"/>
      <c r="AO170" s="119"/>
      <c r="AP170" s="119"/>
      <c r="AQ170" s="627" t="s">
        <v>587</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627</v>
      </c>
      <c r="H171" s="653"/>
      <c r="I171" s="653"/>
      <c r="J171" s="653"/>
      <c r="K171" s="653"/>
      <c r="L171" s="653"/>
      <c r="M171" s="653"/>
      <c r="N171" s="653"/>
      <c r="O171" s="653"/>
      <c r="P171" s="653"/>
      <c r="Q171" s="653"/>
      <c r="R171" s="653"/>
      <c r="S171" s="653"/>
      <c r="T171" s="653"/>
      <c r="U171" s="653"/>
      <c r="V171" s="653"/>
      <c r="W171" s="653"/>
      <c r="X171" s="653"/>
      <c r="Y171" s="656" t="s">
        <v>576</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578</v>
      </c>
      <c r="Z172" s="649"/>
      <c r="AA172" s="650"/>
      <c r="AB172" s="612" t="s">
        <v>628</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231</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411</v>
      </c>
      <c r="AF173" s="119"/>
      <c r="AG173" s="119"/>
      <c r="AH173" s="119"/>
      <c r="AI173" s="119" t="s">
        <v>563</v>
      </c>
      <c r="AJ173" s="119"/>
      <c r="AK173" s="119"/>
      <c r="AL173" s="119"/>
      <c r="AM173" s="119" t="s">
        <v>379</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255</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568</v>
      </c>
      <c r="B180" s="152" t="s">
        <v>569</v>
      </c>
      <c r="C180" s="153"/>
      <c r="D180" s="153"/>
      <c r="E180" s="153"/>
      <c r="F180" s="154"/>
      <c r="G180" s="197" t="s">
        <v>570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411</v>
      </c>
      <c r="AF185" s="119"/>
      <c r="AG185" s="119"/>
      <c r="AH185" s="119"/>
      <c r="AI185" s="119" t="s">
        <v>563</v>
      </c>
      <c r="AJ185" s="119"/>
      <c r="AK185" s="119"/>
      <c r="AL185" s="119"/>
      <c r="AM185" s="119" t="s">
        <v>379</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411</v>
      </c>
      <c r="AF190" s="119"/>
      <c r="AG190" s="119"/>
      <c r="AH190" s="119"/>
      <c r="AI190" s="119" t="s">
        <v>563</v>
      </c>
      <c r="AJ190" s="119"/>
      <c r="AK190" s="119"/>
      <c r="AL190" s="119"/>
      <c r="AM190" s="119" t="s">
        <v>379</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411</v>
      </c>
      <c r="AF195" s="119"/>
      <c r="AG195" s="119"/>
      <c r="AH195" s="119"/>
      <c r="AI195" s="119" t="s">
        <v>563</v>
      </c>
      <c r="AJ195" s="119"/>
      <c r="AK195" s="119"/>
      <c r="AL195" s="119"/>
      <c r="AM195" s="119" t="s">
        <v>379</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232</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228</v>
      </c>
      <c r="X200" s="585"/>
      <c r="Y200" s="588"/>
      <c r="Z200" s="588"/>
      <c r="AA200" s="589"/>
      <c r="AB200" s="582" t="s">
        <v>11</v>
      </c>
      <c r="AC200" s="579"/>
      <c r="AD200" s="580"/>
      <c r="AE200" s="119" t="s">
        <v>411</v>
      </c>
      <c r="AF200" s="119"/>
      <c r="AG200" s="119"/>
      <c r="AH200" s="119"/>
      <c r="AI200" s="119" t="s">
        <v>563</v>
      </c>
      <c r="AJ200" s="119"/>
      <c r="AK200" s="119"/>
      <c r="AL200" s="119"/>
      <c r="AM200" s="119" t="s">
        <v>379</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245</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245</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246</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235</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244</v>
      </c>
      <c r="X205" s="543"/>
      <c r="Y205" s="548" t="s">
        <v>12</v>
      </c>
      <c r="Z205" s="548"/>
      <c r="AA205" s="549"/>
      <c r="AB205" s="558" t="s">
        <v>245</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245</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246</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232</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411</v>
      </c>
      <c r="AF208" s="256"/>
      <c r="AG208" s="256"/>
      <c r="AH208" s="256"/>
      <c r="AI208" s="119" t="s">
        <v>563</v>
      </c>
      <c r="AJ208" s="119"/>
      <c r="AK208" s="119"/>
      <c r="AL208" s="119"/>
      <c r="AM208" s="119" t="s">
        <v>379</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258</v>
      </c>
      <c r="B213" s="497"/>
      <c r="C213" s="497"/>
      <c r="D213" s="497"/>
      <c r="E213" s="498" t="s">
        <v>220</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5">
      <c r="A214" s="417" t="s">
        <v>571</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227</v>
      </c>
      <c r="AP214" s="420"/>
      <c r="AQ214" s="420"/>
      <c r="AR214" s="81" t="s">
        <v>226</v>
      </c>
      <c r="AS214" s="419"/>
      <c r="AT214" s="420"/>
      <c r="AU214" s="420"/>
      <c r="AV214" s="420"/>
      <c r="AW214" s="420"/>
      <c r="AX214" s="421"/>
      <c r="AY214">
        <f>COUNTIF($AR$214,"☑")</f>
        <v>0</v>
      </c>
    </row>
    <row r="215" spans="1:51" ht="30" customHeight="1" x14ac:dyDescent="0.2">
      <c r="A215" s="406" t="s">
        <v>278</v>
      </c>
      <c r="B215" s="407"/>
      <c r="C215" s="410" t="s">
        <v>178</v>
      </c>
      <c r="D215" s="407"/>
      <c r="E215" s="412" t="s">
        <v>194</v>
      </c>
      <c r="F215" s="413"/>
      <c r="G215" s="414" t="s">
        <v>279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701</v>
      </c>
      <c r="H216" s="131"/>
      <c r="I216" s="131"/>
      <c r="J216" s="131"/>
      <c r="K216" s="131"/>
      <c r="L216" s="131"/>
      <c r="M216" s="131"/>
      <c r="N216" s="131"/>
      <c r="O216" s="131"/>
      <c r="P216" s="131"/>
      <c r="Q216" s="131"/>
      <c r="R216" s="131"/>
      <c r="S216" s="131"/>
      <c r="T216" s="131"/>
      <c r="U216" s="131"/>
      <c r="V216" s="132"/>
      <c r="W216" s="482" t="s">
        <v>579</v>
      </c>
      <c r="X216" s="483"/>
      <c r="Y216" s="483"/>
      <c r="Z216" s="483"/>
      <c r="AA216" s="484"/>
      <c r="AB216" s="485" t="s">
        <v>694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580</v>
      </c>
      <c r="X217" s="489"/>
      <c r="Y217" s="489"/>
      <c r="Z217" s="489"/>
      <c r="AA217" s="490"/>
      <c r="AB217" s="485" t="s">
        <v>695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592</v>
      </c>
      <c r="D218" s="492"/>
      <c r="E218" s="149" t="s">
        <v>274</v>
      </c>
      <c r="F218" s="151"/>
      <c r="G218" s="472" t="s">
        <v>181</v>
      </c>
      <c r="H218" s="473"/>
      <c r="I218" s="473"/>
      <c r="J218" s="493" t="s">
        <v>610</v>
      </c>
      <c r="K218" s="494"/>
      <c r="L218" s="494"/>
      <c r="M218" s="494"/>
      <c r="N218" s="494"/>
      <c r="O218" s="494"/>
      <c r="P218" s="494"/>
      <c r="Q218" s="494"/>
      <c r="R218" s="494"/>
      <c r="S218" s="494"/>
      <c r="T218" s="495"/>
      <c r="U218" s="470" t="s">
        <v>279</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593</v>
      </c>
      <c r="H219" s="473"/>
      <c r="I219" s="473"/>
      <c r="J219" s="473"/>
      <c r="K219" s="473"/>
      <c r="L219" s="473"/>
      <c r="M219" s="473"/>
      <c r="N219" s="473"/>
      <c r="O219" s="473"/>
      <c r="P219" s="473"/>
      <c r="Q219" s="473"/>
      <c r="R219" s="473"/>
      <c r="S219" s="473"/>
      <c r="T219" s="473"/>
      <c r="U219" s="469" t="s">
        <v>279</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580</v>
      </c>
      <c r="H220" s="473"/>
      <c r="I220" s="473"/>
      <c r="J220" s="473"/>
      <c r="K220" s="473"/>
      <c r="L220" s="473"/>
      <c r="M220" s="473"/>
      <c r="N220" s="473"/>
      <c r="O220" s="473"/>
      <c r="P220" s="473"/>
      <c r="Q220" s="473"/>
      <c r="R220" s="473"/>
      <c r="S220" s="473"/>
      <c r="T220" s="473"/>
      <c r="U220" s="809" t="s">
        <v>279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0.5"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636</v>
      </c>
      <c r="AE223" s="452"/>
      <c r="AF223" s="452"/>
      <c r="AG223" s="453" t="s">
        <v>683</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636</v>
      </c>
      <c r="AE224" s="365"/>
      <c r="AF224" s="365"/>
      <c r="AG224" s="359" t="s">
        <v>668</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636</v>
      </c>
      <c r="AE225" s="402"/>
      <c r="AF225" s="402"/>
      <c r="AG225" s="387" t="s">
        <v>669</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636</v>
      </c>
      <c r="AE226" s="383"/>
      <c r="AF226" s="383"/>
      <c r="AG226" s="385" t="s">
        <v>670</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256</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666</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214</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667</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671</v>
      </c>
      <c r="AE229" s="349"/>
      <c r="AF229" s="349"/>
      <c r="AG229" s="351" t="s">
        <v>279</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636</v>
      </c>
      <c r="AE230" s="365"/>
      <c r="AF230" s="365"/>
      <c r="AG230" s="359" t="s">
        <v>672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671</v>
      </c>
      <c r="AE231" s="365"/>
      <c r="AF231" s="365"/>
      <c r="AG231" s="359" t="s">
        <v>279</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636</v>
      </c>
      <c r="AE232" s="365"/>
      <c r="AF232" s="365"/>
      <c r="AG232" s="359" t="s">
        <v>673</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229</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671</v>
      </c>
      <c r="AE233" s="402"/>
      <c r="AF233" s="402"/>
      <c r="AG233" s="403" t="s">
        <v>279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230</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671</v>
      </c>
      <c r="AE234" s="365"/>
      <c r="AF234" s="434"/>
      <c r="AG234" s="359" t="s">
        <v>279</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64" t="s">
        <v>217</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636</v>
      </c>
      <c r="AE235" s="395"/>
      <c r="AF235" s="396"/>
      <c r="AG235" s="397" t="s">
        <v>674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636</v>
      </c>
      <c r="AE236" s="349"/>
      <c r="AF236" s="350"/>
      <c r="AG236" s="351" t="s">
        <v>675</v>
      </c>
      <c r="AH236" s="352"/>
      <c r="AI236" s="352"/>
      <c r="AJ236" s="352"/>
      <c r="AK236" s="352"/>
      <c r="AL236" s="352"/>
      <c r="AM236" s="352"/>
      <c r="AN236" s="352"/>
      <c r="AO236" s="352"/>
      <c r="AP236" s="352"/>
      <c r="AQ236" s="352"/>
      <c r="AR236" s="352"/>
      <c r="AS236" s="352"/>
      <c r="AT236" s="352"/>
      <c r="AU236" s="352"/>
      <c r="AV236" s="352"/>
      <c r="AW236" s="352"/>
      <c r="AX236" s="353"/>
    </row>
    <row r="237" spans="1:50" ht="42"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676</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636</v>
      </c>
      <c r="AE238" s="365"/>
      <c r="AF238" s="365"/>
      <c r="AG238" s="359" t="s">
        <v>678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636</v>
      </c>
      <c r="AE239" s="365"/>
      <c r="AF239" s="365"/>
      <c r="AG239" s="389" t="s">
        <v>677</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671</v>
      </c>
      <c r="AE240" s="383"/>
      <c r="AF240" s="384"/>
      <c r="AG240" s="385" t="s">
        <v>279</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8" t="s">
        <v>0</v>
      </c>
      <c r="D241" s="889"/>
      <c r="E241" s="889"/>
      <c r="F241" s="889"/>
      <c r="G241" s="889"/>
      <c r="H241" s="889"/>
      <c r="I241" s="889"/>
      <c r="J241" s="889"/>
      <c r="K241" s="889"/>
      <c r="L241" s="889"/>
      <c r="M241" s="889"/>
      <c r="N241" s="889"/>
      <c r="O241" s="885" t="s">
        <v>598</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c r="D242" s="873"/>
      <c r="E242" s="368"/>
      <c r="F242" s="368"/>
      <c r="G242" s="368"/>
      <c r="H242" s="369"/>
      <c r="I242" s="369"/>
      <c r="J242" s="874"/>
      <c r="K242" s="874"/>
      <c r="L242" s="874"/>
      <c r="M242" s="369"/>
      <c r="N242" s="875"/>
      <c r="O242" s="876" t="s">
        <v>610</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50.1" customHeight="1" x14ac:dyDescent="0.2">
      <c r="A247" s="339" t="s">
        <v>45</v>
      </c>
      <c r="B247" s="900"/>
      <c r="C247" s="298" t="s">
        <v>49</v>
      </c>
      <c r="D247" s="718"/>
      <c r="E247" s="718"/>
      <c r="F247" s="719"/>
      <c r="G247" s="903" t="s">
        <v>679</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50.1" customHeight="1" thickBot="1" x14ac:dyDescent="0.25">
      <c r="A248" s="901"/>
      <c r="B248" s="902"/>
      <c r="C248" s="905" t="s">
        <v>53</v>
      </c>
      <c r="D248" s="906"/>
      <c r="E248" s="906"/>
      <c r="F248" s="907"/>
      <c r="G248" s="908" t="s">
        <v>680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50.1" customHeight="1" thickBot="1" x14ac:dyDescent="0.25">
      <c r="A250" s="893" t="s">
        <v>697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50.1" customHeight="1" thickBot="1" x14ac:dyDescent="0.25">
      <c r="A252" s="323" t="s">
        <v>132</v>
      </c>
      <c r="B252" s="324"/>
      <c r="C252" s="324"/>
      <c r="D252" s="324"/>
      <c r="E252" s="325"/>
      <c r="F252" s="899" t="s">
        <v>698</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50.1" customHeight="1" thickBot="1" x14ac:dyDescent="0.25">
      <c r="A254" s="323" t="s">
        <v>132</v>
      </c>
      <c r="B254" s="324"/>
      <c r="C254" s="324"/>
      <c r="D254" s="324"/>
      <c r="E254" s="325"/>
      <c r="F254" s="326" t="s">
        <v>699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50.1" customHeight="1" thickBot="1" x14ac:dyDescent="0.25">
      <c r="A256" s="332" t="s">
        <v>279</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233</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272</v>
      </c>
      <c r="B258" s="90"/>
      <c r="C258" s="90"/>
      <c r="D258" s="91"/>
      <c r="E258" s="319" t="s">
        <v>629</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271</v>
      </c>
      <c r="B259" s="256"/>
      <c r="C259" s="256"/>
      <c r="D259" s="256"/>
      <c r="E259" s="319" t="s">
        <v>630</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270</v>
      </c>
      <c r="B260" s="256"/>
      <c r="C260" s="256"/>
      <c r="D260" s="256"/>
      <c r="E260" s="319" t="s">
        <v>631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269</v>
      </c>
      <c r="B261" s="256"/>
      <c r="C261" s="256"/>
      <c r="D261" s="256"/>
      <c r="E261" s="319" t="s">
        <v>632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268</v>
      </c>
      <c r="B262" s="256"/>
      <c r="C262" s="256"/>
      <c r="D262" s="256"/>
      <c r="E262" s="319" t="s">
        <v>633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267</v>
      </c>
      <c r="B263" s="256"/>
      <c r="C263" s="256"/>
      <c r="D263" s="256"/>
      <c r="E263" s="319" t="s">
        <v>634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266</v>
      </c>
      <c r="B264" s="256"/>
      <c r="C264" s="256"/>
      <c r="D264" s="256"/>
      <c r="E264" s="319" t="s">
        <v>635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265</v>
      </c>
      <c r="B265" s="256"/>
      <c r="C265" s="256"/>
      <c r="D265" s="256"/>
      <c r="E265" s="319" t="s">
        <v>635</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411</v>
      </c>
      <c r="B266" s="256"/>
      <c r="C266" s="256"/>
      <c r="D266" s="256"/>
      <c r="E266" s="100" t="s">
        <v>601</v>
      </c>
      <c r="F266" s="86"/>
      <c r="G266" s="86"/>
      <c r="H266" s="77" t="str">
        <f>IF(E266="","","-")</f>
        <v>-</v>
      </c>
      <c r="I266" s="86"/>
      <c r="J266" s="86"/>
      <c r="K266" s="77" t="str">
        <f>IF(I266="","","-")</f>
        <v/>
      </c>
      <c r="L266" s="101">
        <v>171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589</v>
      </c>
      <c r="B267" s="256"/>
      <c r="C267" s="256"/>
      <c r="D267" s="256"/>
      <c r="E267" s="100" t="s">
        <v>601</v>
      </c>
      <c r="F267" s="86"/>
      <c r="G267" s="86"/>
      <c r="H267" s="77"/>
      <c r="I267" s="86"/>
      <c r="J267" s="86"/>
      <c r="K267" s="77"/>
      <c r="L267" s="101">
        <v>176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379</v>
      </c>
      <c r="B268" s="256"/>
      <c r="C268" s="256"/>
      <c r="D268" s="256"/>
      <c r="E268" s="84">
        <v>2021</v>
      </c>
      <c r="F268" s="85"/>
      <c r="G268" s="86" t="s">
        <v>600</v>
      </c>
      <c r="H268" s="86"/>
      <c r="I268" s="86"/>
      <c r="J268" s="85">
        <v>20</v>
      </c>
      <c r="K268" s="85"/>
      <c r="L268" s="101">
        <v>180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259</v>
      </c>
      <c r="B269" s="308"/>
      <c r="C269" s="308"/>
      <c r="D269" s="308"/>
      <c r="E269" s="308"/>
      <c r="F269" s="309"/>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261</v>
      </c>
      <c r="B308" s="314"/>
      <c r="C308" s="314"/>
      <c r="D308" s="314"/>
      <c r="E308" s="314"/>
      <c r="F308" s="315"/>
      <c r="G308" s="294" t="s">
        <v>637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638</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642</v>
      </c>
      <c r="H310" s="285"/>
      <c r="I310" s="285"/>
      <c r="J310" s="285"/>
      <c r="K310" s="286"/>
      <c r="L310" s="287" t="s">
        <v>644</v>
      </c>
      <c r="M310" s="288"/>
      <c r="N310" s="288"/>
      <c r="O310" s="288"/>
      <c r="P310" s="288"/>
      <c r="Q310" s="288"/>
      <c r="R310" s="288"/>
      <c r="S310" s="288"/>
      <c r="T310" s="288"/>
      <c r="U310" s="288"/>
      <c r="V310" s="288"/>
      <c r="W310" s="288"/>
      <c r="X310" s="289"/>
      <c r="Y310" s="290">
        <v>60.8</v>
      </c>
      <c r="Z310" s="291"/>
      <c r="AA310" s="291"/>
      <c r="AB310" s="292"/>
      <c r="AC310" s="284" t="s">
        <v>692</v>
      </c>
      <c r="AD310" s="285"/>
      <c r="AE310" s="285"/>
      <c r="AF310" s="285"/>
      <c r="AG310" s="286"/>
      <c r="AH310" s="287" t="s">
        <v>691</v>
      </c>
      <c r="AI310" s="288"/>
      <c r="AJ310" s="288"/>
      <c r="AK310" s="288"/>
      <c r="AL310" s="288"/>
      <c r="AM310" s="288"/>
      <c r="AN310" s="288"/>
      <c r="AO310" s="288"/>
      <c r="AP310" s="288"/>
      <c r="AQ310" s="288"/>
      <c r="AR310" s="288"/>
      <c r="AS310" s="288"/>
      <c r="AT310" s="289"/>
      <c r="AU310" s="290">
        <v>134</v>
      </c>
      <c r="AV310" s="291"/>
      <c r="AW310" s="291"/>
      <c r="AX310" s="293"/>
    </row>
    <row r="311" spans="1:50" ht="24.75" customHeight="1" x14ac:dyDescent="0.2">
      <c r="A311" s="316"/>
      <c r="B311" s="317"/>
      <c r="C311" s="317"/>
      <c r="D311" s="317"/>
      <c r="E311" s="317"/>
      <c r="F311" s="318"/>
      <c r="G311" s="274" t="s">
        <v>643</v>
      </c>
      <c r="H311" s="275"/>
      <c r="I311" s="275"/>
      <c r="J311" s="275"/>
      <c r="K311" s="276"/>
      <c r="L311" s="277" t="s">
        <v>645</v>
      </c>
      <c r="M311" s="278"/>
      <c r="N311" s="278"/>
      <c r="O311" s="278"/>
      <c r="P311" s="278"/>
      <c r="Q311" s="278"/>
      <c r="R311" s="278"/>
      <c r="S311" s="278"/>
      <c r="T311" s="278"/>
      <c r="U311" s="278"/>
      <c r="V311" s="278"/>
      <c r="W311" s="278"/>
      <c r="X311" s="279"/>
      <c r="Y311" s="280">
        <v>12.5</v>
      </c>
      <c r="Z311" s="281"/>
      <c r="AA311" s="281"/>
      <c r="AB311" s="282"/>
      <c r="AC311" s="274" t="s">
        <v>642</v>
      </c>
      <c r="AD311" s="275"/>
      <c r="AE311" s="275"/>
      <c r="AF311" s="275"/>
      <c r="AG311" s="276"/>
      <c r="AH311" s="277" t="s">
        <v>690</v>
      </c>
      <c r="AI311" s="278"/>
      <c r="AJ311" s="278"/>
      <c r="AK311" s="278"/>
      <c r="AL311" s="278"/>
      <c r="AM311" s="278"/>
      <c r="AN311" s="278"/>
      <c r="AO311" s="278"/>
      <c r="AP311" s="278"/>
      <c r="AQ311" s="278"/>
      <c r="AR311" s="278"/>
      <c r="AS311" s="278"/>
      <c r="AT311" s="279"/>
      <c r="AU311" s="280">
        <v>9</v>
      </c>
      <c r="AV311" s="281"/>
      <c r="AW311" s="281"/>
      <c r="AX311" s="283"/>
    </row>
    <row r="312" spans="1:50" ht="24.75" customHeight="1" x14ac:dyDescent="0.2">
      <c r="A312" s="316"/>
      <c r="B312" s="317"/>
      <c r="C312" s="317"/>
      <c r="D312" s="317"/>
      <c r="E312" s="317"/>
      <c r="F312" s="318"/>
      <c r="G312" s="274" t="s">
        <v>75</v>
      </c>
      <c r="H312" s="275"/>
      <c r="I312" s="275"/>
      <c r="J312" s="275"/>
      <c r="K312" s="276"/>
      <c r="L312" s="277" t="s">
        <v>646</v>
      </c>
      <c r="M312" s="278"/>
      <c r="N312" s="278"/>
      <c r="O312" s="278"/>
      <c r="P312" s="278"/>
      <c r="Q312" s="278"/>
      <c r="R312" s="278"/>
      <c r="S312" s="278"/>
      <c r="T312" s="278"/>
      <c r="U312" s="278"/>
      <c r="V312" s="278"/>
      <c r="W312" s="278"/>
      <c r="X312" s="279"/>
      <c r="Y312" s="280">
        <v>26.3</v>
      </c>
      <c r="Z312" s="281"/>
      <c r="AA312" s="281"/>
      <c r="AB312" s="282"/>
      <c r="AC312" s="274" t="s">
        <v>75</v>
      </c>
      <c r="AD312" s="275"/>
      <c r="AE312" s="275"/>
      <c r="AF312" s="275"/>
      <c r="AG312" s="276"/>
      <c r="AH312" s="277" t="s">
        <v>650</v>
      </c>
      <c r="AI312" s="278"/>
      <c r="AJ312" s="278"/>
      <c r="AK312" s="278"/>
      <c r="AL312" s="278"/>
      <c r="AM312" s="278"/>
      <c r="AN312" s="278"/>
      <c r="AO312" s="278"/>
      <c r="AP312" s="278"/>
      <c r="AQ312" s="278"/>
      <c r="AR312" s="278"/>
      <c r="AS312" s="278"/>
      <c r="AT312" s="279"/>
      <c r="AU312" s="280">
        <v>17</v>
      </c>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99.6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160</v>
      </c>
      <c r="AV320" s="271"/>
      <c r="AW320" s="271"/>
      <c r="AX320" s="273"/>
    </row>
    <row r="321" spans="1:51" ht="24.75" customHeight="1" x14ac:dyDescent="0.2">
      <c r="A321" s="316"/>
      <c r="B321" s="317"/>
      <c r="C321" s="317"/>
      <c r="D321" s="317"/>
      <c r="E321" s="317"/>
      <c r="F321" s="318"/>
      <c r="G321" s="294" t="s">
        <v>639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640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2">
      <c r="A323" s="316"/>
      <c r="B323" s="317"/>
      <c r="C323" s="317"/>
      <c r="D323" s="317"/>
      <c r="E323" s="317"/>
      <c r="F323" s="318"/>
      <c r="G323" s="284" t="s">
        <v>642</v>
      </c>
      <c r="H323" s="285"/>
      <c r="I323" s="285"/>
      <c r="J323" s="285"/>
      <c r="K323" s="286"/>
      <c r="L323" s="287" t="s">
        <v>644</v>
      </c>
      <c r="M323" s="288"/>
      <c r="N323" s="288"/>
      <c r="O323" s="288"/>
      <c r="P323" s="288"/>
      <c r="Q323" s="288"/>
      <c r="R323" s="288"/>
      <c r="S323" s="288"/>
      <c r="T323" s="288"/>
      <c r="U323" s="288"/>
      <c r="V323" s="288"/>
      <c r="W323" s="288"/>
      <c r="X323" s="289"/>
      <c r="Y323" s="290">
        <v>34</v>
      </c>
      <c r="Z323" s="291"/>
      <c r="AA323" s="291"/>
      <c r="AB323" s="292"/>
      <c r="AC323" s="284" t="s">
        <v>642</v>
      </c>
      <c r="AD323" s="285"/>
      <c r="AE323" s="285"/>
      <c r="AF323" s="285"/>
      <c r="AG323" s="286"/>
      <c r="AH323" s="287" t="s">
        <v>652</v>
      </c>
      <c r="AI323" s="288"/>
      <c r="AJ323" s="288"/>
      <c r="AK323" s="288"/>
      <c r="AL323" s="288"/>
      <c r="AM323" s="288"/>
      <c r="AN323" s="288"/>
      <c r="AO323" s="288"/>
      <c r="AP323" s="288"/>
      <c r="AQ323" s="288"/>
      <c r="AR323" s="288"/>
      <c r="AS323" s="288"/>
      <c r="AT323" s="289"/>
      <c r="AU323" s="290">
        <v>5.8</v>
      </c>
      <c r="AV323" s="291"/>
      <c r="AW323" s="291"/>
      <c r="AX323" s="293"/>
      <c r="AY323">
        <f t="shared" si="11"/>
        <v>2</v>
      </c>
    </row>
    <row r="324" spans="1:51" ht="24.75" customHeight="1" x14ac:dyDescent="0.2">
      <c r="A324" s="316"/>
      <c r="B324" s="317"/>
      <c r="C324" s="317"/>
      <c r="D324" s="317"/>
      <c r="E324" s="317"/>
      <c r="F324" s="318"/>
      <c r="G324" s="274" t="s">
        <v>643</v>
      </c>
      <c r="H324" s="275"/>
      <c r="I324" s="275"/>
      <c r="J324" s="275"/>
      <c r="K324" s="276"/>
      <c r="L324" s="277" t="s">
        <v>645</v>
      </c>
      <c r="M324" s="278"/>
      <c r="N324" s="278"/>
      <c r="O324" s="278"/>
      <c r="P324" s="278"/>
      <c r="Q324" s="278"/>
      <c r="R324" s="278"/>
      <c r="S324" s="278"/>
      <c r="T324" s="278"/>
      <c r="U324" s="278"/>
      <c r="V324" s="278"/>
      <c r="W324" s="278"/>
      <c r="X324" s="279"/>
      <c r="Y324" s="280">
        <v>5</v>
      </c>
      <c r="Z324" s="281"/>
      <c r="AA324" s="281"/>
      <c r="AB324" s="282"/>
      <c r="AC324" s="274" t="s">
        <v>75</v>
      </c>
      <c r="AD324" s="275"/>
      <c r="AE324" s="275"/>
      <c r="AF324" s="275"/>
      <c r="AG324" s="276"/>
      <c r="AH324" s="277" t="s">
        <v>650</v>
      </c>
      <c r="AI324" s="278"/>
      <c r="AJ324" s="278"/>
      <c r="AK324" s="278"/>
      <c r="AL324" s="278"/>
      <c r="AM324" s="278"/>
      <c r="AN324" s="278"/>
      <c r="AO324" s="278"/>
      <c r="AP324" s="278"/>
      <c r="AQ324" s="278"/>
      <c r="AR324" s="278"/>
      <c r="AS324" s="278"/>
      <c r="AT324" s="279"/>
      <c r="AU324" s="280">
        <v>1.6</v>
      </c>
      <c r="AV324" s="281"/>
      <c r="AW324" s="281"/>
      <c r="AX324" s="283"/>
      <c r="AY324">
        <f t="shared" si="11"/>
        <v>2</v>
      </c>
    </row>
    <row r="325" spans="1:51" ht="24.75" customHeight="1" x14ac:dyDescent="0.2">
      <c r="A325" s="316"/>
      <c r="B325" s="317"/>
      <c r="C325" s="317"/>
      <c r="D325" s="317"/>
      <c r="E325" s="317"/>
      <c r="F325" s="318"/>
      <c r="G325" s="274" t="s">
        <v>75</v>
      </c>
      <c r="H325" s="275"/>
      <c r="I325" s="275"/>
      <c r="J325" s="275"/>
      <c r="K325" s="276"/>
      <c r="L325" s="277" t="s">
        <v>646</v>
      </c>
      <c r="M325" s="278"/>
      <c r="N325" s="278"/>
      <c r="O325" s="278"/>
      <c r="P325" s="278"/>
      <c r="Q325" s="278"/>
      <c r="R325" s="278"/>
      <c r="S325" s="278"/>
      <c r="T325" s="278"/>
      <c r="U325" s="278"/>
      <c r="V325" s="278"/>
      <c r="W325" s="278"/>
      <c r="X325" s="279"/>
      <c r="Y325" s="280">
        <v>16</v>
      </c>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55</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7.4</v>
      </c>
      <c r="AV333" s="271"/>
      <c r="AW333" s="271"/>
      <c r="AX333" s="273"/>
      <c r="AY333">
        <f t="shared" si="11"/>
        <v>2</v>
      </c>
    </row>
    <row r="334" spans="1:51" ht="24.75" customHeight="1" x14ac:dyDescent="0.2">
      <c r="A334" s="316"/>
      <c r="B334" s="317"/>
      <c r="C334" s="317"/>
      <c r="D334" s="317"/>
      <c r="E334" s="317"/>
      <c r="F334" s="318"/>
      <c r="G334" s="294" t="s">
        <v>641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651</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2</v>
      </c>
    </row>
    <row r="335" spans="1:51" ht="24.75"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2</v>
      </c>
    </row>
    <row r="336" spans="1:51" ht="24.75" customHeight="1" x14ac:dyDescent="0.2">
      <c r="A336" s="316"/>
      <c r="B336" s="317"/>
      <c r="C336" s="317"/>
      <c r="D336" s="317"/>
      <c r="E336" s="317"/>
      <c r="F336" s="318"/>
      <c r="G336" s="284" t="s">
        <v>642</v>
      </c>
      <c r="H336" s="285"/>
      <c r="I336" s="285"/>
      <c r="J336" s="285"/>
      <c r="K336" s="286"/>
      <c r="L336" s="287" t="s">
        <v>648</v>
      </c>
      <c r="M336" s="288"/>
      <c r="N336" s="288"/>
      <c r="O336" s="288"/>
      <c r="P336" s="288"/>
      <c r="Q336" s="288"/>
      <c r="R336" s="288"/>
      <c r="S336" s="288"/>
      <c r="T336" s="288"/>
      <c r="U336" s="288"/>
      <c r="V336" s="288"/>
      <c r="W336" s="288"/>
      <c r="X336" s="289"/>
      <c r="Y336" s="290">
        <v>17.690000000000001</v>
      </c>
      <c r="Z336" s="291"/>
      <c r="AA336" s="291"/>
      <c r="AB336" s="292"/>
      <c r="AC336" s="284" t="s">
        <v>653</v>
      </c>
      <c r="AD336" s="285"/>
      <c r="AE336" s="285"/>
      <c r="AF336" s="285"/>
      <c r="AG336" s="286"/>
      <c r="AH336" s="287" t="s">
        <v>655</v>
      </c>
      <c r="AI336" s="288"/>
      <c r="AJ336" s="288"/>
      <c r="AK336" s="288"/>
      <c r="AL336" s="288"/>
      <c r="AM336" s="288"/>
      <c r="AN336" s="288"/>
      <c r="AO336" s="288"/>
      <c r="AP336" s="288"/>
      <c r="AQ336" s="288"/>
      <c r="AR336" s="288"/>
      <c r="AS336" s="288"/>
      <c r="AT336" s="289"/>
      <c r="AU336" s="290">
        <v>1.61</v>
      </c>
      <c r="AV336" s="291"/>
      <c r="AW336" s="291"/>
      <c r="AX336" s="293"/>
      <c r="AY336">
        <f t="shared" si="12"/>
        <v>2</v>
      </c>
    </row>
    <row r="337" spans="1:51" ht="24.75" customHeight="1" x14ac:dyDescent="0.2">
      <c r="A337" s="316"/>
      <c r="B337" s="317"/>
      <c r="C337" s="317"/>
      <c r="D337" s="317"/>
      <c r="E337" s="317"/>
      <c r="F337" s="318"/>
      <c r="G337" s="274" t="s">
        <v>647</v>
      </c>
      <c r="H337" s="275"/>
      <c r="I337" s="275"/>
      <c r="J337" s="275"/>
      <c r="K337" s="276"/>
      <c r="L337" s="277" t="s">
        <v>649</v>
      </c>
      <c r="M337" s="278"/>
      <c r="N337" s="278"/>
      <c r="O337" s="278"/>
      <c r="P337" s="278"/>
      <c r="Q337" s="278"/>
      <c r="R337" s="278"/>
      <c r="S337" s="278"/>
      <c r="T337" s="278"/>
      <c r="U337" s="278"/>
      <c r="V337" s="278"/>
      <c r="W337" s="278"/>
      <c r="X337" s="279"/>
      <c r="Y337" s="280">
        <v>15.35</v>
      </c>
      <c r="Z337" s="281"/>
      <c r="AA337" s="281"/>
      <c r="AB337" s="282"/>
      <c r="AC337" s="274" t="s">
        <v>654</v>
      </c>
      <c r="AD337" s="275"/>
      <c r="AE337" s="275"/>
      <c r="AF337" s="275"/>
      <c r="AG337" s="276"/>
      <c r="AH337" s="277" t="s">
        <v>656</v>
      </c>
      <c r="AI337" s="278"/>
      <c r="AJ337" s="278"/>
      <c r="AK337" s="278"/>
      <c r="AL337" s="278"/>
      <c r="AM337" s="278"/>
      <c r="AN337" s="278"/>
      <c r="AO337" s="278"/>
      <c r="AP337" s="278"/>
      <c r="AQ337" s="278"/>
      <c r="AR337" s="278"/>
      <c r="AS337" s="278"/>
      <c r="AT337" s="279"/>
      <c r="AU337" s="280">
        <v>0.45</v>
      </c>
      <c r="AV337" s="281"/>
      <c r="AW337" s="281"/>
      <c r="AX337" s="283"/>
      <c r="AY337">
        <f t="shared" si="12"/>
        <v>2</v>
      </c>
    </row>
    <row r="338" spans="1:51" ht="24.75" customHeight="1" x14ac:dyDescent="0.2">
      <c r="A338" s="316"/>
      <c r="B338" s="317"/>
      <c r="C338" s="317"/>
      <c r="D338" s="317"/>
      <c r="E338" s="317"/>
      <c r="F338" s="318"/>
      <c r="G338" s="274" t="s">
        <v>75</v>
      </c>
      <c r="H338" s="275"/>
      <c r="I338" s="275"/>
      <c r="J338" s="275"/>
      <c r="K338" s="276"/>
      <c r="L338" s="277" t="s">
        <v>650</v>
      </c>
      <c r="M338" s="278"/>
      <c r="N338" s="278"/>
      <c r="O338" s="278"/>
      <c r="P338" s="278"/>
      <c r="Q338" s="278"/>
      <c r="R338" s="278"/>
      <c r="S338" s="278"/>
      <c r="T338" s="278"/>
      <c r="U338" s="278"/>
      <c r="V338" s="278"/>
      <c r="W338" s="278"/>
      <c r="X338" s="279"/>
      <c r="Y338" s="280">
        <v>8.76</v>
      </c>
      <c r="Z338" s="281"/>
      <c r="AA338" s="281"/>
      <c r="AB338" s="282"/>
      <c r="AC338" s="274" t="s">
        <v>75</v>
      </c>
      <c r="AD338" s="275"/>
      <c r="AE338" s="275"/>
      <c r="AF338" s="275"/>
      <c r="AG338" s="276"/>
      <c r="AH338" s="277" t="s">
        <v>650</v>
      </c>
      <c r="AI338" s="278"/>
      <c r="AJ338" s="278"/>
      <c r="AK338" s="278"/>
      <c r="AL338" s="278"/>
      <c r="AM338" s="278"/>
      <c r="AN338" s="278"/>
      <c r="AO338" s="278"/>
      <c r="AP338" s="278"/>
      <c r="AQ338" s="278"/>
      <c r="AR338" s="278"/>
      <c r="AS338" s="278"/>
      <c r="AT338" s="279"/>
      <c r="AU338" s="280">
        <v>0.21</v>
      </c>
      <c r="AV338" s="281"/>
      <c r="AW338" s="281"/>
      <c r="AX338" s="283"/>
      <c r="AY338">
        <f t="shared" si="12"/>
        <v>2</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2</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41.8</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2.27</v>
      </c>
      <c r="AV346" s="271"/>
      <c r="AW346" s="271"/>
      <c r="AX346" s="273"/>
      <c r="AY346">
        <f t="shared" si="13"/>
        <v>2</v>
      </c>
    </row>
    <row r="347" spans="1:51" ht="24.75" hidden="1" customHeight="1" x14ac:dyDescent="0.2">
      <c r="A347" s="316"/>
      <c r="B347" s="317"/>
      <c r="C347" s="317"/>
      <c r="D347" s="317"/>
      <c r="E347" s="317"/>
      <c r="F347" s="318"/>
      <c r="G347" s="294" t="s">
        <v>693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36.9"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5">
      <c r="A360" s="260" t="s">
        <v>572</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227</v>
      </c>
      <c r="AM360" s="264"/>
      <c r="AN360" s="264"/>
      <c r="AO360" s="79" t="s">
        <v>226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196</v>
      </c>
      <c r="K365" s="256"/>
      <c r="L365" s="256"/>
      <c r="M365" s="256"/>
      <c r="N365" s="256"/>
      <c r="O365" s="256"/>
      <c r="P365" s="119" t="s">
        <v>25</v>
      </c>
      <c r="Q365" s="119"/>
      <c r="R365" s="119"/>
      <c r="S365" s="119"/>
      <c r="T365" s="119"/>
      <c r="U365" s="119"/>
      <c r="V365" s="119"/>
      <c r="W365" s="119"/>
      <c r="X365" s="119"/>
      <c r="Y365" s="257" t="s">
        <v>195</v>
      </c>
      <c r="Z365" s="258"/>
      <c r="AA365" s="258"/>
      <c r="AB365" s="258"/>
      <c r="AC365" s="241" t="s">
        <v>225</v>
      </c>
      <c r="AD365" s="241"/>
      <c r="AE365" s="241"/>
      <c r="AF365" s="241"/>
      <c r="AG365" s="241"/>
      <c r="AH365" s="257" t="s">
        <v>243</v>
      </c>
      <c r="AI365" s="255"/>
      <c r="AJ365" s="255"/>
      <c r="AK365" s="255"/>
      <c r="AL365" s="255" t="s">
        <v>19</v>
      </c>
      <c r="AM365" s="255"/>
      <c r="AN365" s="255"/>
      <c r="AO365" s="259"/>
      <c r="AP365" s="244" t="s">
        <v>197</v>
      </c>
      <c r="AQ365" s="244"/>
      <c r="AR365" s="244"/>
      <c r="AS365" s="244"/>
      <c r="AT365" s="244"/>
      <c r="AU365" s="244"/>
      <c r="AV365" s="244"/>
      <c r="AW365" s="244"/>
      <c r="AX365" s="244"/>
    </row>
    <row r="366" spans="1:51" ht="44.4" customHeight="1" x14ac:dyDescent="0.2">
      <c r="A366" s="230">
        <v>1</v>
      </c>
      <c r="B366" s="230">
        <v>1</v>
      </c>
      <c r="C366" s="251" t="s">
        <v>700</v>
      </c>
      <c r="D366" s="250"/>
      <c r="E366" s="250"/>
      <c r="F366" s="250"/>
      <c r="G366" s="250"/>
      <c r="H366" s="250"/>
      <c r="I366" s="250"/>
      <c r="J366" s="233">
        <v>2010005018786</v>
      </c>
      <c r="K366" s="234"/>
      <c r="L366" s="234"/>
      <c r="M366" s="234"/>
      <c r="N366" s="234"/>
      <c r="O366" s="234"/>
      <c r="P366" s="252" t="s">
        <v>660</v>
      </c>
      <c r="Q366" s="235"/>
      <c r="R366" s="235"/>
      <c r="S366" s="235"/>
      <c r="T366" s="235"/>
      <c r="U366" s="235"/>
      <c r="V366" s="235"/>
      <c r="W366" s="235"/>
      <c r="X366" s="235"/>
      <c r="Y366" s="236">
        <v>99</v>
      </c>
      <c r="Z366" s="237"/>
      <c r="AA366" s="237"/>
      <c r="AB366" s="238"/>
      <c r="AC366" s="222" t="s">
        <v>248</v>
      </c>
      <c r="AD366" s="223"/>
      <c r="AE366" s="223"/>
      <c r="AF366" s="223"/>
      <c r="AG366" s="223"/>
      <c r="AH366" s="253">
        <v>1</v>
      </c>
      <c r="AI366" s="254"/>
      <c r="AJ366" s="254"/>
      <c r="AK366" s="254"/>
      <c r="AL366" s="226">
        <v>99</v>
      </c>
      <c r="AM366" s="227"/>
      <c r="AN366" s="227"/>
      <c r="AO366" s="228"/>
      <c r="AP366" s="229" t="s">
        <v>681</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196</v>
      </c>
      <c r="K398" s="256"/>
      <c r="L398" s="256"/>
      <c r="M398" s="256"/>
      <c r="N398" s="256"/>
      <c r="O398" s="256"/>
      <c r="P398" s="119" t="s">
        <v>25</v>
      </c>
      <c r="Q398" s="119"/>
      <c r="R398" s="119"/>
      <c r="S398" s="119"/>
      <c r="T398" s="119"/>
      <c r="U398" s="119"/>
      <c r="V398" s="119"/>
      <c r="W398" s="119"/>
      <c r="X398" s="119"/>
      <c r="Y398" s="257" t="s">
        <v>195</v>
      </c>
      <c r="Z398" s="258"/>
      <c r="AA398" s="258"/>
      <c r="AB398" s="258"/>
      <c r="AC398" s="241" t="s">
        <v>225</v>
      </c>
      <c r="AD398" s="241"/>
      <c r="AE398" s="241"/>
      <c r="AF398" s="241"/>
      <c r="AG398" s="241"/>
      <c r="AH398" s="257" t="s">
        <v>243</v>
      </c>
      <c r="AI398" s="255"/>
      <c r="AJ398" s="255"/>
      <c r="AK398" s="255"/>
      <c r="AL398" s="255" t="s">
        <v>19</v>
      </c>
      <c r="AM398" s="255"/>
      <c r="AN398" s="255"/>
      <c r="AO398" s="259"/>
      <c r="AP398" s="244" t="s">
        <v>197</v>
      </c>
      <c r="AQ398" s="244"/>
      <c r="AR398" s="244"/>
      <c r="AS398" s="244"/>
      <c r="AT398" s="244"/>
      <c r="AU398" s="244"/>
      <c r="AV398" s="244"/>
      <c r="AW398" s="244"/>
      <c r="AX398" s="244"/>
      <c r="AY398">
        <f>$AY$396</f>
        <v>1</v>
      </c>
    </row>
    <row r="399" spans="1:51" ht="51" customHeight="1" x14ac:dyDescent="0.2">
      <c r="A399" s="230">
        <v>1</v>
      </c>
      <c r="B399" s="230">
        <v>1</v>
      </c>
      <c r="C399" s="251" t="s">
        <v>657</v>
      </c>
      <c r="D399" s="250"/>
      <c r="E399" s="250"/>
      <c r="F399" s="250"/>
      <c r="G399" s="250"/>
      <c r="H399" s="250"/>
      <c r="I399" s="250"/>
      <c r="J399" s="233">
        <v>5010401143788</v>
      </c>
      <c r="K399" s="234"/>
      <c r="L399" s="234"/>
      <c r="M399" s="234"/>
      <c r="N399" s="234"/>
      <c r="O399" s="234"/>
      <c r="P399" s="252" t="s">
        <v>661</v>
      </c>
      <c r="Q399" s="235"/>
      <c r="R399" s="235"/>
      <c r="S399" s="235"/>
      <c r="T399" s="235"/>
      <c r="U399" s="235"/>
      <c r="V399" s="235"/>
      <c r="W399" s="235"/>
      <c r="X399" s="235"/>
      <c r="Y399" s="236">
        <v>160</v>
      </c>
      <c r="Z399" s="237"/>
      <c r="AA399" s="237"/>
      <c r="AB399" s="238"/>
      <c r="AC399" s="222" t="s">
        <v>248</v>
      </c>
      <c r="AD399" s="223"/>
      <c r="AE399" s="223"/>
      <c r="AF399" s="223"/>
      <c r="AG399" s="223"/>
      <c r="AH399" s="253">
        <v>1</v>
      </c>
      <c r="AI399" s="254"/>
      <c r="AJ399" s="254"/>
      <c r="AK399" s="254"/>
      <c r="AL399" s="226">
        <v>99</v>
      </c>
      <c r="AM399" s="227"/>
      <c r="AN399" s="227"/>
      <c r="AO399" s="228"/>
      <c r="AP399" s="229" t="s">
        <v>681</v>
      </c>
      <c r="AQ399" s="229"/>
      <c r="AR399" s="229"/>
      <c r="AS399" s="229"/>
      <c r="AT399" s="229"/>
      <c r="AU399" s="229"/>
      <c r="AV399" s="229"/>
      <c r="AW399" s="229"/>
      <c r="AX399" s="229"/>
      <c r="AY399">
        <f>$AY$396</f>
        <v>1</v>
      </c>
    </row>
    <row r="400" spans="1:51" ht="30" hidden="1" customHeight="1" x14ac:dyDescent="0.2">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196</v>
      </c>
      <c r="K431" s="256"/>
      <c r="L431" s="256"/>
      <c r="M431" s="256"/>
      <c r="N431" s="256"/>
      <c r="O431" s="256"/>
      <c r="P431" s="119" t="s">
        <v>25</v>
      </c>
      <c r="Q431" s="119"/>
      <c r="R431" s="119"/>
      <c r="S431" s="119"/>
      <c r="T431" s="119"/>
      <c r="U431" s="119"/>
      <c r="V431" s="119"/>
      <c r="W431" s="119"/>
      <c r="X431" s="119"/>
      <c r="Y431" s="257" t="s">
        <v>195</v>
      </c>
      <c r="Z431" s="258"/>
      <c r="AA431" s="258"/>
      <c r="AB431" s="258"/>
      <c r="AC431" s="241" t="s">
        <v>225</v>
      </c>
      <c r="AD431" s="241"/>
      <c r="AE431" s="241"/>
      <c r="AF431" s="241"/>
      <c r="AG431" s="241"/>
      <c r="AH431" s="257" t="s">
        <v>243</v>
      </c>
      <c r="AI431" s="255"/>
      <c r="AJ431" s="255"/>
      <c r="AK431" s="255"/>
      <c r="AL431" s="255" t="s">
        <v>19</v>
      </c>
      <c r="AM431" s="255"/>
      <c r="AN431" s="255"/>
      <c r="AO431" s="259"/>
      <c r="AP431" s="244" t="s">
        <v>197</v>
      </c>
      <c r="AQ431" s="244"/>
      <c r="AR431" s="244"/>
      <c r="AS431" s="244"/>
      <c r="AT431" s="244"/>
      <c r="AU431" s="244"/>
      <c r="AV431" s="244"/>
      <c r="AW431" s="244"/>
      <c r="AX431" s="244"/>
      <c r="AY431">
        <f>$AY$429</f>
        <v>1</v>
      </c>
    </row>
    <row r="432" spans="1:51" ht="50.4" customHeight="1" x14ac:dyDescent="0.2">
      <c r="A432" s="230">
        <v>1</v>
      </c>
      <c r="B432" s="230">
        <v>1</v>
      </c>
      <c r="C432" s="251" t="s">
        <v>700</v>
      </c>
      <c r="D432" s="250"/>
      <c r="E432" s="250"/>
      <c r="F432" s="250"/>
      <c r="G432" s="250"/>
      <c r="H432" s="250"/>
      <c r="I432" s="250"/>
      <c r="J432" s="233">
        <v>2010005018786</v>
      </c>
      <c r="K432" s="234"/>
      <c r="L432" s="234"/>
      <c r="M432" s="234"/>
      <c r="N432" s="234"/>
      <c r="O432" s="234"/>
      <c r="P432" s="252" t="s">
        <v>662</v>
      </c>
      <c r="Q432" s="235"/>
      <c r="R432" s="235"/>
      <c r="S432" s="235"/>
      <c r="T432" s="235"/>
      <c r="U432" s="235"/>
      <c r="V432" s="235"/>
      <c r="W432" s="235"/>
      <c r="X432" s="235"/>
      <c r="Y432" s="236">
        <v>55</v>
      </c>
      <c r="Z432" s="237"/>
      <c r="AA432" s="237"/>
      <c r="AB432" s="238"/>
      <c r="AC432" s="222" t="s">
        <v>248</v>
      </c>
      <c r="AD432" s="223"/>
      <c r="AE432" s="223"/>
      <c r="AF432" s="223"/>
      <c r="AG432" s="223"/>
      <c r="AH432" s="253">
        <v>1</v>
      </c>
      <c r="AI432" s="254"/>
      <c r="AJ432" s="254"/>
      <c r="AK432" s="254"/>
      <c r="AL432" s="226">
        <v>91</v>
      </c>
      <c r="AM432" s="227"/>
      <c r="AN432" s="227"/>
      <c r="AO432" s="228"/>
      <c r="AP432" s="229" t="s">
        <v>610</v>
      </c>
      <c r="AQ432" s="229"/>
      <c r="AR432" s="229"/>
      <c r="AS432" s="229"/>
      <c r="AT432" s="229"/>
      <c r="AU432" s="229"/>
      <c r="AV432" s="229"/>
      <c r="AW432" s="229"/>
      <c r="AX432" s="229"/>
      <c r="AY432">
        <f>$AY$429</f>
        <v>1</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5"/>
      <c r="B464" s="255"/>
      <c r="C464" s="255" t="s">
        <v>24</v>
      </c>
      <c r="D464" s="255"/>
      <c r="E464" s="255"/>
      <c r="F464" s="255"/>
      <c r="G464" s="255"/>
      <c r="H464" s="255"/>
      <c r="I464" s="255"/>
      <c r="J464" s="241" t="s">
        <v>196</v>
      </c>
      <c r="K464" s="256"/>
      <c r="L464" s="256"/>
      <c r="M464" s="256"/>
      <c r="N464" s="256"/>
      <c r="O464" s="256"/>
      <c r="P464" s="119" t="s">
        <v>25</v>
      </c>
      <c r="Q464" s="119"/>
      <c r="R464" s="119"/>
      <c r="S464" s="119"/>
      <c r="T464" s="119"/>
      <c r="U464" s="119"/>
      <c r="V464" s="119"/>
      <c r="W464" s="119"/>
      <c r="X464" s="119"/>
      <c r="Y464" s="257" t="s">
        <v>195</v>
      </c>
      <c r="Z464" s="258"/>
      <c r="AA464" s="258"/>
      <c r="AB464" s="258"/>
      <c r="AC464" s="241" t="s">
        <v>225</v>
      </c>
      <c r="AD464" s="241"/>
      <c r="AE464" s="241"/>
      <c r="AF464" s="241"/>
      <c r="AG464" s="241"/>
      <c r="AH464" s="257" t="s">
        <v>243</v>
      </c>
      <c r="AI464" s="255"/>
      <c r="AJ464" s="255"/>
      <c r="AK464" s="255"/>
      <c r="AL464" s="255" t="s">
        <v>19</v>
      </c>
      <c r="AM464" s="255"/>
      <c r="AN464" s="255"/>
      <c r="AO464" s="259"/>
      <c r="AP464" s="244" t="s">
        <v>197</v>
      </c>
      <c r="AQ464" s="244"/>
      <c r="AR464" s="244"/>
      <c r="AS464" s="244"/>
      <c r="AT464" s="244"/>
      <c r="AU464" s="244"/>
      <c r="AV464" s="244"/>
      <c r="AW464" s="244"/>
      <c r="AX464" s="244"/>
      <c r="AY464">
        <f>$AY$462</f>
        <v>1</v>
      </c>
    </row>
    <row r="465" spans="1:51" ht="44.4" customHeight="1" x14ac:dyDescent="0.2">
      <c r="A465" s="230">
        <v>1</v>
      </c>
      <c r="B465" s="230">
        <v>1</v>
      </c>
      <c r="C465" s="251" t="s">
        <v>658</v>
      </c>
      <c r="D465" s="250"/>
      <c r="E465" s="250"/>
      <c r="F465" s="250"/>
      <c r="G465" s="250"/>
      <c r="H465" s="250"/>
      <c r="I465" s="250"/>
      <c r="J465" s="233">
        <v>9010001020285</v>
      </c>
      <c r="K465" s="234"/>
      <c r="L465" s="234"/>
      <c r="M465" s="234"/>
      <c r="N465" s="234"/>
      <c r="O465" s="234"/>
      <c r="P465" s="252" t="s">
        <v>663</v>
      </c>
      <c r="Q465" s="235"/>
      <c r="R465" s="235"/>
      <c r="S465" s="235"/>
      <c r="T465" s="235"/>
      <c r="U465" s="235"/>
      <c r="V465" s="235"/>
      <c r="W465" s="235"/>
      <c r="X465" s="235"/>
      <c r="Y465" s="236">
        <v>7.4</v>
      </c>
      <c r="Z465" s="237"/>
      <c r="AA465" s="237"/>
      <c r="AB465" s="238"/>
      <c r="AC465" s="222" t="s">
        <v>248</v>
      </c>
      <c r="AD465" s="223"/>
      <c r="AE465" s="223"/>
      <c r="AF465" s="223"/>
      <c r="AG465" s="223"/>
      <c r="AH465" s="253">
        <v>2</v>
      </c>
      <c r="AI465" s="254"/>
      <c r="AJ465" s="254"/>
      <c r="AK465" s="254"/>
      <c r="AL465" s="226">
        <v>82</v>
      </c>
      <c r="AM465" s="227"/>
      <c r="AN465" s="227"/>
      <c r="AO465" s="228"/>
      <c r="AP465" s="229" t="s">
        <v>610</v>
      </c>
      <c r="AQ465" s="229"/>
      <c r="AR465" s="229"/>
      <c r="AS465" s="229"/>
      <c r="AT465" s="229"/>
      <c r="AU465" s="229"/>
      <c r="AV465" s="229"/>
      <c r="AW465" s="229"/>
      <c r="AX465" s="229"/>
      <c r="AY465">
        <f>$AY$462</f>
        <v>1</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255"/>
      <c r="B497" s="255"/>
      <c r="C497" s="255" t="s">
        <v>24</v>
      </c>
      <c r="D497" s="255"/>
      <c r="E497" s="255"/>
      <c r="F497" s="255"/>
      <c r="G497" s="255"/>
      <c r="H497" s="255"/>
      <c r="I497" s="255"/>
      <c r="J497" s="241" t="s">
        <v>196</v>
      </c>
      <c r="K497" s="256"/>
      <c r="L497" s="256"/>
      <c r="M497" s="256"/>
      <c r="N497" s="256"/>
      <c r="O497" s="256"/>
      <c r="P497" s="119" t="s">
        <v>25</v>
      </c>
      <c r="Q497" s="119"/>
      <c r="R497" s="119"/>
      <c r="S497" s="119"/>
      <c r="T497" s="119"/>
      <c r="U497" s="119"/>
      <c r="V497" s="119"/>
      <c r="W497" s="119"/>
      <c r="X497" s="119"/>
      <c r="Y497" s="257" t="s">
        <v>195</v>
      </c>
      <c r="Z497" s="258"/>
      <c r="AA497" s="258"/>
      <c r="AB497" s="258"/>
      <c r="AC497" s="241" t="s">
        <v>225</v>
      </c>
      <c r="AD497" s="241"/>
      <c r="AE497" s="241"/>
      <c r="AF497" s="241"/>
      <c r="AG497" s="241"/>
      <c r="AH497" s="257" t="s">
        <v>243</v>
      </c>
      <c r="AI497" s="255"/>
      <c r="AJ497" s="255"/>
      <c r="AK497" s="255"/>
      <c r="AL497" s="255" t="s">
        <v>19</v>
      </c>
      <c r="AM497" s="255"/>
      <c r="AN497" s="255"/>
      <c r="AO497" s="259"/>
      <c r="AP497" s="244" t="s">
        <v>197</v>
      </c>
      <c r="AQ497" s="244"/>
      <c r="AR497" s="244"/>
      <c r="AS497" s="244"/>
      <c r="AT497" s="244"/>
      <c r="AU497" s="244"/>
      <c r="AV497" s="244"/>
      <c r="AW497" s="244"/>
      <c r="AX497" s="244"/>
      <c r="AY497">
        <f>$AY$495</f>
        <v>1</v>
      </c>
    </row>
    <row r="498" spans="1:51" ht="52.65" customHeight="1" x14ac:dyDescent="0.2">
      <c r="A498" s="230">
        <v>1</v>
      </c>
      <c r="B498" s="230">
        <v>1</v>
      </c>
      <c r="C498" s="251" t="s">
        <v>657</v>
      </c>
      <c r="D498" s="250"/>
      <c r="E498" s="250"/>
      <c r="F498" s="250"/>
      <c r="G498" s="250"/>
      <c r="H498" s="250"/>
      <c r="I498" s="250"/>
      <c r="J498" s="233">
        <v>5010401143788</v>
      </c>
      <c r="K498" s="234"/>
      <c r="L498" s="234"/>
      <c r="M498" s="234"/>
      <c r="N498" s="234"/>
      <c r="O498" s="234"/>
      <c r="P498" s="252" t="s">
        <v>664</v>
      </c>
      <c r="Q498" s="235"/>
      <c r="R498" s="235"/>
      <c r="S498" s="235"/>
      <c r="T498" s="235"/>
      <c r="U498" s="235"/>
      <c r="V498" s="235"/>
      <c r="W498" s="235"/>
      <c r="X498" s="235"/>
      <c r="Y498" s="236">
        <v>41.8</v>
      </c>
      <c r="Z498" s="237"/>
      <c r="AA498" s="237"/>
      <c r="AB498" s="238"/>
      <c r="AC498" s="222" t="s">
        <v>248</v>
      </c>
      <c r="AD498" s="223"/>
      <c r="AE498" s="223"/>
      <c r="AF498" s="223"/>
      <c r="AG498" s="223"/>
      <c r="AH498" s="253">
        <v>1</v>
      </c>
      <c r="AI498" s="254"/>
      <c r="AJ498" s="254"/>
      <c r="AK498" s="254"/>
      <c r="AL498" s="226">
        <v>97</v>
      </c>
      <c r="AM498" s="227"/>
      <c r="AN498" s="227"/>
      <c r="AO498" s="228"/>
      <c r="AP498" s="229" t="s">
        <v>610</v>
      </c>
      <c r="AQ498" s="229"/>
      <c r="AR498" s="229"/>
      <c r="AS498" s="229"/>
      <c r="AT498" s="229"/>
      <c r="AU498" s="229"/>
      <c r="AV498" s="229"/>
      <c r="AW498" s="229"/>
      <c r="AX498" s="229"/>
      <c r="AY498">
        <f>$AY$495</f>
        <v>1</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255"/>
      <c r="B530" s="255"/>
      <c r="C530" s="255" t="s">
        <v>24</v>
      </c>
      <c r="D530" s="255"/>
      <c r="E530" s="255"/>
      <c r="F530" s="255"/>
      <c r="G530" s="255"/>
      <c r="H530" s="255"/>
      <c r="I530" s="255"/>
      <c r="J530" s="241" t="s">
        <v>196</v>
      </c>
      <c r="K530" s="256"/>
      <c r="L530" s="256"/>
      <c r="M530" s="256"/>
      <c r="N530" s="256"/>
      <c r="O530" s="256"/>
      <c r="P530" s="119" t="s">
        <v>25</v>
      </c>
      <c r="Q530" s="119"/>
      <c r="R530" s="119"/>
      <c r="S530" s="119"/>
      <c r="T530" s="119"/>
      <c r="U530" s="119"/>
      <c r="V530" s="119"/>
      <c r="W530" s="119"/>
      <c r="X530" s="119"/>
      <c r="Y530" s="257" t="s">
        <v>195</v>
      </c>
      <c r="Z530" s="258"/>
      <c r="AA530" s="258"/>
      <c r="AB530" s="258"/>
      <c r="AC530" s="241" t="s">
        <v>225</v>
      </c>
      <c r="AD530" s="241"/>
      <c r="AE530" s="241"/>
      <c r="AF530" s="241"/>
      <c r="AG530" s="241"/>
      <c r="AH530" s="257" t="s">
        <v>243</v>
      </c>
      <c r="AI530" s="255"/>
      <c r="AJ530" s="255"/>
      <c r="AK530" s="255"/>
      <c r="AL530" s="255" t="s">
        <v>19</v>
      </c>
      <c r="AM530" s="255"/>
      <c r="AN530" s="255"/>
      <c r="AO530" s="259"/>
      <c r="AP530" s="244" t="s">
        <v>197</v>
      </c>
      <c r="AQ530" s="244"/>
      <c r="AR530" s="244"/>
      <c r="AS530" s="244"/>
      <c r="AT530" s="244"/>
      <c r="AU530" s="244"/>
      <c r="AV530" s="244"/>
      <c r="AW530" s="244"/>
      <c r="AX530" s="244"/>
      <c r="AY530">
        <f>$AY$528</f>
        <v>1</v>
      </c>
    </row>
    <row r="531" spans="1:51" ht="54" customHeight="1" x14ac:dyDescent="0.2">
      <c r="A531" s="230">
        <v>1</v>
      </c>
      <c r="B531" s="230">
        <v>1</v>
      </c>
      <c r="C531" s="251" t="s">
        <v>659</v>
      </c>
      <c r="D531" s="250"/>
      <c r="E531" s="250"/>
      <c r="F531" s="250"/>
      <c r="G531" s="250"/>
      <c r="H531" s="250"/>
      <c r="I531" s="250"/>
      <c r="J531" s="233">
        <v>5040001003332</v>
      </c>
      <c r="K531" s="234"/>
      <c r="L531" s="234"/>
      <c r="M531" s="234"/>
      <c r="N531" s="234"/>
      <c r="O531" s="234"/>
      <c r="P531" s="252" t="s">
        <v>665</v>
      </c>
      <c r="Q531" s="235"/>
      <c r="R531" s="235"/>
      <c r="S531" s="235"/>
      <c r="T531" s="235"/>
      <c r="U531" s="235"/>
      <c r="V531" s="235"/>
      <c r="W531" s="235"/>
      <c r="X531" s="235"/>
      <c r="Y531" s="236">
        <v>2.27</v>
      </c>
      <c r="Z531" s="237"/>
      <c r="AA531" s="237"/>
      <c r="AB531" s="238"/>
      <c r="AC531" s="222" t="s">
        <v>253</v>
      </c>
      <c r="AD531" s="223"/>
      <c r="AE531" s="223"/>
      <c r="AF531" s="223"/>
      <c r="AG531" s="223"/>
      <c r="AH531" s="253" t="s">
        <v>610</v>
      </c>
      <c r="AI531" s="254"/>
      <c r="AJ531" s="254"/>
      <c r="AK531" s="254"/>
      <c r="AL531" s="226" t="s">
        <v>610</v>
      </c>
      <c r="AM531" s="227"/>
      <c r="AN531" s="227"/>
      <c r="AO531" s="228"/>
      <c r="AP531" s="229" t="s">
        <v>610</v>
      </c>
      <c r="AQ531" s="229"/>
      <c r="AR531" s="229"/>
      <c r="AS531" s="229"/>
      <c r="AT531" s="229"/>
      <c r="AU531" s="229"/>
      <c r="AV531" s="229"/>
      <c r="AW531" s="229"/>
      <c r="AX531" s="229"/>
      <c r="AY531">
        <f>$AY$528</f>
        <v>1</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196</v>
      </c>
      <c r="K563" s="256"/>
      <c r="L563" s="256"/>
      <c r="M563" s="256"/>
      <c r="N563" s="256"/>
      <c r="O563" s="256"/>
      <c r="P563" s="119" t="s">
        <v>25</v>
      </c>
      <c r="Q563" s="119"/>
      <c r="R563" s="119"/>
      <c r="S563" s="119"/>
      <c r="T563" s="119"/>
      <c r="U563" s="119"/>
      <c r="V563" s="119"/>
      <c r="W563" s="119"/>
      <c r="X563" s="119"/>
      <c r="Y563" s="257" t="s">
        <v>195</v>
      </c>
      <c r="Z563" s="258"/>
      <c r="AA563" s="258"/>
      <c r="AB563" s="258"/>
      <c r="AC563" s="241" t="s">
        <v>225</v>
      </c>
      <c r="AD563" s="241"/>
      <c r="AE563" s="241"/>
      <c r="AF563" s="241"/>
      <c r="AG563" s="241"/>
      <c r="AH563" s="257" t="s">
        <v>243</v>
      </c>
      <c r="AI563" s="255"/>
      <c r="AJ563" s="255"/>
      <c r="AK563" s="255"/>
      <c r="AL563" s="255" t="s">
        <v>19</v>
      </c>
      <c r="AM563" s="255"/>
      <c r="AN563" s="255"/>
      <c r="AO563" s="259"/>
      <c r="AP563" s="244" t="s">
        <v>197</v>
      </c>
      <c r="AQ563" s="244"/>
      <c r="AR563" s="244"/>
      <c r="AS563" s="244"/>
      <c r="AT563" s="244"/>
      <c r="AU563" s="244"/>
      <c r="AV563" s="244"/>
      <c r="AW563" s="244"/>
      <c r="AX563" s="244"/>
      <c r="AY563">
        <f>$AY$561</f>
        <v>0</v>
      </c>
    </row>
    <row r="564" spans="1:51" ht="30" hidden="1" customHeight="1" x14ac:dyDescent="0.2">
      <c r="A564" s="230">
        <v>1</v>
      </c>
      <c r="B564" s="230">
        <v>1</v>
      </c>
      <c r="C564" s="251"/>
      <c r="D564" s="250"/>
      <c r="E564" s="250"/>
      <c r="F564" s="250"/>
      <c r="G564" s="250"/>
      <c r="H564" s="250"/>
      <c r="I564" s="250"/>
      <c r="J564" s="233"/>
      <c r="K564" s="234"/>
      <c r="L564" s="234"/>
      <c r="M564" s="234"/>
      <c r="N564" s="234"/>
      <c r="O564" s="234"/>
      <c r="P564" s="252"/>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0"/>
      <c r="E565" s="250"/>
      <c r="F565" s="250"/>
      <c r="G565" s="250"/>
      <c r="H565" s="250"/>
      <c r="I565" s="250"/>
      <c r="J565" s="233"/>
      <c r="K565" s="234"/>
      <c r="L565" s="234"/>
      <c r="M565" s="234"/>
      <c r="N565" s="234"/>
      <c r="O565" s="234"/>
      <c r="P565" s="252"/>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196</v>
      </c>
      <c r="K596" s="256"/>
      <c r="L596" s="256"/>
      <c r="M596" s="256"/>
      <c r="N596" s="256"/>
      <c r="O596" s="256"/>
      <c r="P596" s="119" t="s">
        <v>25</v>
      </c>
      <c r="Q596" s="119"/>
      <c r="R596" s="119"/>
      <c r="S596" s="119"/>
      <c r="T596" s="119"/>
      <c r="U596" s="119"/>
      <c r="V596" s="119"/>
      <c r="W596" s="119"/>
      <c r="X596" s="119"/>
      <c r="Y596" s="257" t="s">
        <v>195</v>
      </c>
      <c r="Z596" s="258"/>
      <c r="AA596" s="258"/>
      <c r="AB596" s="258"/>
      <c r="AC596" s="241" t="s">
        <v>225</v>
      </c>
      <c r="AD596" s="241"/>
      <c r="AE596" s="241"/>
      <c r="AF596" s="241"/>
      <c r="AG596" s="241"/>
      <c r="AH596" s="257" t="s">
        <v>243</v>
      </c>
      <c r="AI596" s="255"/>
      <c r="AJ596" s="255"/>
      <c r="AK596" s="255"/>
      <c r="AL596" s="255" t="s">
        <v>19</v>
      </c>
      <c r="AM596" s="255"/>
      <c r="AN596" s="255"/>
      <c r="AO596" s="259"/>
      <c r="AP596" s="244" t="s">
        <v>197</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227</v>
      </c>
      <c r="AM627" s="249"/>
      <c r="AN627" s="249"/>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3"/>
      <c r="B630" s="243"/>
      <c r="C630" s="241" t="s">
        <v>192</v>
      </c>
      <c r="D630" s="242"/>
      <c r="E630" s="241" t="s">
        <v>191</v>
      </c>
      <c r="F630" s="242"/>
      <c r="G630" s="242"/>
      <c r="H630" s="242"/>
      <c r="I630" s="242"/>
      <c r="J630" s="241" t="s">
        <v>196</v>
      </c>
      <c r="K630" s="241"/>
      <c r="L630" s="241"/>
      <c r="M630" s="241"/>
      <c r="N630" s="241"/>
      <c r="O630" s="241"/>
      <c r="P630" s="241" t="s">
        <v>25</v>
      </c>
      <c r="Q630" s="241"/>
      <c r="R630" s="241"/>
      <c r="S630" s="241"/>
      <c r="T630" s="241"/>
      <c r="U630" s="241"/>
      <c r="V630" s="241"/>
      <c r="W630" s="241"/>
      <c r="X630" s="241"/>
      <c r="Y630" s="241" t="s">
        <v>198</v>
      </c>
      <c r="Z630" s="242"/>
      <c r="AA630" s="242"/>
      <c r="AB630" s="242"/>
      <c r="AC630" s="241" t="s">
        <v>180</v>
      </c>
      <c r="AD630" s="241"/>
      <c r="AE630" s="241"/>
      <c r="AF630" s="241"/>
      <c r="AG630" s="241"/>
      <c r="AH630" s="241" t="s">
        <v>187</v>
      </c>
      <c r="AI630" s="242"/>
      <c r="AJ630" s="242"/>
      <c r="AK630" s="242"/>
      <c r="AL630" s="242" t="s">
        <v>19</v>
      </c>
      <c r="AM630" s="242"/>
      <c r="AN630" s="242"/>
      <c r="AO630" s="243"/>
      <c r="AP630" s="244" t="s">
        <v>221</v>
      </c>
      <c r="AQ630" s="244"/>
      <c r="AR630" s="244"/>
      <c r="AS630" s="244"/>
      <c r="AT630" s="244"/>
      <c r="AU630" s="244"/>
      <c r="AV630" s="244"/>
      <c r="AW630" s="244"/>
      <c r="AX630" s="244"/>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16383" man="1"/>
    <brk id="248" max="16383" man="1"/>
    <brk id="268" max="16383" man="1"/>
    <brk id="307"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2">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636</v>
      </c>
      <c r="R3" s="13" t="str">
        <f t="shared" ref="R3:R8" si="3">IF(Q3="","",P3)</f>
        <v>委託・請負</v>
      </c>
      <c r="S3" s="13" t="str">
        <f t="shared" ref="S3:S8" si="4">IF(R3="",S2,IF(S2&lt;&gt;"",CONCATENATE(S2,"、",R3),R3))</f>
        <v>委託・請負</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597</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2">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2">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2">
      <c r="A10" s="14" t="s">
        <v>219</v>
      </c>
      <c r="B10" s="15"/>
      <c r="C10" s="13" t="str">
        <f t="shared" si="0"/>
        <v/>
      </c>
      <c r="D10" s="13" t="str">
        <f t="shared" si="8"/>
        <v/>
      </c>
      <c r="F10" s="18" t="s">
        <v>111</v>
      </c>
      <c r="G10" s="17"/>
      <c r="H10" s="13" t="str">
        <f t="shared" si="1"/>
        <v/>
      </c>
      <c r="I10" s="13" t="str">
        <f t="shared" si="5"/>
        <v>一般会計</v>
      </c>
      <c r="K10" s="14" t="s">
        <v>222</v>
      </c>
      <c r="L10" s="15"/>
      <c r="M10" s="13" t="str">
        <f t="shared" si="2"/>
        <v/>
      </c>
      <c r="N10" s="13" t="str">
        <f t="shared" si="6"/>
        <v/>
      </c>
      <c r="O10" s="13"/>
      <c r="P10" s="13" t="str">
        <f>S8</f>
        <v>委託・請負</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594</v>
      </c>
      <c r="Y11" s="32" t="s">
        <v>294</v>
      </c>
      <c r="Z11" s="32" t="s">
        <v>422</v>
      </c>
      <c r="AA11" s="71" t="s">
        <v>388</v>
      </c>
      <c r="AB11" s="71" t="s">
        <v>516</v>
      </c>
      <c r="AC11" s="31"/>
      <c r="AD11" s="31"/>
      <c r="AE11" s="31"/>
      <c r="AF11" s="30"/>
      <c r="AG11" s="42" t="s">
        <v>242</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2">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2">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2">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2">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596</v>
      </c>
      <c r="W22" s="32" t="s">
        <v>156</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2">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2">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160</v>
      </c>
      <c r="Y45" s="32" t="s">
        <v>328</v>
      </c>
      <c r="Z45" s="32" t="s">
        <v>456</v>
      </c>
      <c r="AF45" s="30"/>
      <c r="AK45" s="42" t="str">
        <f t="shared" si="7"/>
        <v>r</v>
      </c>
    </row>
    <row r="46" spans="1:37" x14ac:dyDescent="0.2">
      <c r="A46" s="13"/>
      <c r="B46" s="13"/>
      <c r="F46" s="13"/>
      <c r="G46" s="19"/>
      <c r="K46" s="13"/>
      <c r="L46" s="13"/>
      <c r="O46" s="13"/>
      <c r="P46" s="13"/>
      <c r="Q46" s="19"/>
      <c r="T46" s="13"/>
      <c r="U46" s="78" t="s">
        <v>595</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599</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2022-06-15T02:26:54Z</cp:lastPrinted>
  <dcterms:created xsi:type="dcterms:W3CDTF">2012-03-13T00:50:25Z</dcterms:created>
  <dcterms:modified xsi:type="dcterms:W3CDTF">2022-08-23T06:35:36Z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