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53B256BA-45BC-413B-AB85-76583F1D0835}" xr6:coauthVersionLast="47" xr6:coauthVersionMax="47" xr10:uidLastSave="{00000000-0000-0000-0000-000000000000}"/>
  <bookViews>
    <workbookView xWindow="22932" yWindow="-5280"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2" i="11" s="1"/>
  <c r="AY398" i="11" l="1"/>
  <c r="AY337" i="11"/>
  <c r="AY340" i="11"/>
  <c r="AY336" i="11"/>
  <c r="AY338" i="11"/>
  <c r="AY341" i="11"/>
  <c r="AY323" i="11"/>
  <c r="AY325" i="11"/>
  <c r="AY327" i="11"/>
  <c r="AY329" i="11"/>
  <c r="AY331" i="11"/>
  <c r="AY333" i="11"/>
  <c r="AY322" i="11"/>
  <c r="AY324" i="11"/>
  <c r="AY326" i="11"/>
  <c r="AY328" i="11"/>
  <c r="AY330" i="11"/>
  <c r="AY397"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0" i="11" s="1"/>
  <c r="AY98" i="11"/>
  <c r="AY102" i="11"/>
  <c r="AY104" i="11" s="1"/>
  <c r="AY134" i="11" l="1"/>
  <c r="AY128" i="11"/>
  <c r="AY142" i="11"/>
  <c r="AY130" i="11"/>
  <c r="AY140" i="11"/>
  <c r="AY144" i="11"/>
  <c r="AY202" i="11"/>
  <c r="AY204" i="11"/>
  <c r="AY206" i="11"/>
  <c r="AY210" i="11"/>
  <c r="AY212" i="11"/>
  <c r="AY201" i="11"/>
  <c r="AY203" i="11"/>
  <c r="AY205" i="11"/>
  <c r="AY209" i="11"/>
  <c r="AY211" i="11"/>
  <c r="AY114" i="11"/>
  <c r="AY116" i="11"/>
  <c r="AY118" i="11"/>
  <c r="AY120" i="11"/>
  <c r="AY124" i="11"/>
  <c r="AY126" i="11"/>
  <c r="AY153" i="11"/>
  <c r="AY113" i="11"/>
  <c r="AY115" i="11"/>
  <c r="AY117" i="11"/>
  <c r="AY119" i="11"/>
  <c r="AY123" i="11"/>
  <c r="AY129" i="11"/>
  <c r="AY151" i="11"/>
  <c r="AY155" i="11"/>
  <c r="AY141" i="11"/>
  <c r="AY143" i="11"/>
  <c r="AY101" i="11"/>
  <c r="AY164" i="11"/>
  <c r="AY175" i="11"/>
  <c r="AY177" i="11"/>
  <c r="AY179" i="11"/>
  <c r="AY152" i="11"/>
  <c r="AY154" i="11"/>
  <c r="AY163" i="11"/>
  <c r="AY174" i="11"/>
  <c r="AY176" i="11"/>
  <c r="AY193" i="11"/>
  <c r="AY198"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6" i="11" l="1"/>
  <c r="AY94" i="1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<sst xmlns="http://schemas.openxmlformats.org/spreadsheetml/2006/main" count="1343" uniqueCount="716">
  <si>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</si>
  <si>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</si>
  <si>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</si>
  <si>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</si>
  <si>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</si>
  <si>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</si>
  <si>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</si>
  <si>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</si>
  <si>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</si>
  <si>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</si>
  <si>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</si>
  <si>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</si>
  <si>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</si>
  <si>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</si>
  <si>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</si>
  <si>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</si>
  <si>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</si>
  <si>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</si>
  <si>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</si>
  <si>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</si>
  <si>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</si>
  <si>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</si>
  <si>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</si>
  <si>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</si>
  <si>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</si>
  <si>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</si>
  <si>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</si>
  <si>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</si>
  <si>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</si>
  <si>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</si>
  <si>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</si>
  <si>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</si>
  <si>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</si>
  <si>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</si>
  <si>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</si>
  <si>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</si>
  <si>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</si>
  <si>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</si>
  <si>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</si>
  <si>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</si>
  <si>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</si>
  <si>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</si>
  <si>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</si>
  <si>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</si>
  <si>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</si>
  <si>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</si>
  <si>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</si>
  <si>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</si>
  <si>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</si>
  <si>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</si>
  <si>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</si>
  <si>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</si>
  <si>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</si>
  <si>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</si>
  <si>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</si>
  <si>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</si>
  <si>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</si>
  <si>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</si>
  <si>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</si>
  <si>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</si>
  <si>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</si>
  <si>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</si>
  <si>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</si>
  <si>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</si>
  <si>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</si>
  <si>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</si>
  <si>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</si>
  <si>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</si>
  <si>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</si>
  <si>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</si>
  <si>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</si>
  <si>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</si>
  <si>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</si>
  <si>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</si>
  <si>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</si>
  <si>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</si>
  <si>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</si>
  <si>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</si>
  <si>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</si>
  <si>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</si>
  <si>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</si>
  <si>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</si>
  <si>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</si>
  <si>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</si>
  <si>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</si>
  <si>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</si>
  <si>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</si>
  <si>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</si>
  <si>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</si>
  <si>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</si>
  <si>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</si>
  <si>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</si>
  <si>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</si>
  <si>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</si>
  <si>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</si>
  <si>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</si>
  <si>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</si>
  <si>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</si>
  <si>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</si>
  <si>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</si>
  <si>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</si>
  <si>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</si>
  <si>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</si>
  <si>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</si>
  <si>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</si>
  <si>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</si>
  <si>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</si>
  <si>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</si>
  <si>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</si>
  <si>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</si>
  <si>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</si>
  <si>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</si>
  <si>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</si>
  <si>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</si>
  <si>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</si>
  <si>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</si>
  <si>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</si>
  <si>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</si>
  <si>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</si>
  <si>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</si>
  <si>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</si>
  <si>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</si>
  <si>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</si>
  <si>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</si>
  <si>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</si>
  <si>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</si>
  <si>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</si>
  <si>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</si>
  <si>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</si>
  <si>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</si>
  <si>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</si>
  <si>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</si>
  <si>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</si>
  <si>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</si>
  <si>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</si>
  <si>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</si>
  <si>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</si>
  <si>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</si>
  <si>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</si>
  <si>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</si>
  <si>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</si>
  <si>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</si>
  <si>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</si>
  <si>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</si>
  <si>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</si>
  <si>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</si>
  <si>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</si>
  <si>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</si>
  <si>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</si>
  <si>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</si>
  <si>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</si>
  <si>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</si>
  <si>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</si>
  <si>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</si>
  <si>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</si>
  <si>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</si>
  <si>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</si>
  <si>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</si>
  <si>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</si>
  <si>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</si>
  <si>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</si>
  <si>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</si>
  <si>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</si>
  <si>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</si>
  <si>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</si>
  <si>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</si>
  <si>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</si>
  <si>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</si>
  <si>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</si>
  <si>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</si>
  <si>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</si>
  <si>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</si>
  <si>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</si>
  <si>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</si>
  <si>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</si>
  <si>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</si>
  <si>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</si>
  <si>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</si>
  <si>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</si>
  <si>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</si>
  <si>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</si>
  <si>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</si>
  <si>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</si>
  <si>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</si>
  <si>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</si>
  <si>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</si>
  <si>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</si>
  <si>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</si>
  <si>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</si>
  <si>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</si>
  <si>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</si>
  <si>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</si>
  <si>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</si>
  <si>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</si>
  <si>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</si>
  <si>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</si>
  <si>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</si>
  <si>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</si>
  <si>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</si>
  <si>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</si>
  <si>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</si>
  <si>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</si>
  <si>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</si>
  <si>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</si>
  <si>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</si>
  <si>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</si>
  <si>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</si>
  <si>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</si>
  <si>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</si>
  <si>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</si>
  <si>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</si>
  <si>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</si>
  <si>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</si>
  <si>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</si>
  <si>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</si>
  <si>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</si>
  <si>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</si>
  <si>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</si>
  <si>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</si>
  <si>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</si>
  <si>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</si>
  <si>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</si>
  <si>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</si>
  <si>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</si>
  <si>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</si>
  <si>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</si>
  <si>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</si>
  <si>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</si>
  <si>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</si>
  <si>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</si>
  <si>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</si>
  <si>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</si>
  <si>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</si>
  <si>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</si>
  <si>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</si>
  <si>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</si>
  <si>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</si>
  <si>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</si>
  <si>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</si>
  <si>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</si>
  <si>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</si>
  <si>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</si>
  <si>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</si>
  <si>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</si>
  <si>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</si>
  <si>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</si>
  <si>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</si>
  <si>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</si>
  <si>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</si>
  <si>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</si>
  <si>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</si>
  <si>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</si>
  <si>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</si>
  <si>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</si>
  <si>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</si>
  <si>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</si>
  <si>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</si>
  <si>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</si>
  <si>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</si>
  <si>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</si>
  <si>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</si>
  <si>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</si>
  <si>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</si>
  <si>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</si>
  <si>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</si>
  <si>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</si>
  <si>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</si>
  <si>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</si>
  <si>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</si>
  <si>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</si>
  <si>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</si>
  <si>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</si>
  <si>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</si>
  <si>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</si>
  <si>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</si>
  <si>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</si>
  <si>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</si>
  <si>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</si>
  <si>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</si>
  <si>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</si>
  <si>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</si>
  <si>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</si>
  <si>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</si>
  <si>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</si>
  <si>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</si>
  <si>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</si>
  <si>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</si>
  <si>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</si>
  <si>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</si>
  <si>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</si>
  <si>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</si>
  <si>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</si>
  <si>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</si>
  <si>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</si>
  <si>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</si>
  <si>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</si>
  <si>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</si>
  <si>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</si>
  <si>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</si>
  <si>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</si>
  <si>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</si>
  <si>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</si>
  <si>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</si>
  <si>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</si>
  <si>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</si>
  <si>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</si>
  <si>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</si>
  <si>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</si>
  <si>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</si>
  <si>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</si>
  <si>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</si>
  <si>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</si>
  <si>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</si>
  <si>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</si>
  <si>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</si>
  <si>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</si>
  <si>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</si>
  <si>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</si>
  <si>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</si>
  <si>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</si>
  <si>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</si>
  <si>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</si>
  <si>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</si>
  <si>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</si>
  <si>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</si>
  <si>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</si>
  <si>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</si>
  <si>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</si>
  <si>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</si>
  <si>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</si>
  <si>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</si>
  <si>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</si>
  <si>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</si>
  <si>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</si>
  <si>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</si>
  <si>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</si>
  <si>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</si>
  <si>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</si>
  <si>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</si>
  <si>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</si>
  <si>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</si>
  <si>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</si>
  <si>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</si>
  <si>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</si>
  <si>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</si>
  <si>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</si>
  <si>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</si>
  <si>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</si>
  <si>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</si>
  <si>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</si>
  <si>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</si>
  <si>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</si>
  <si>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</si>
  <si>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</si>
  <si>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</si>
  <si>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</si>
  <si>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</si>
  <si>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</si>
  <si>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</si>
  <si>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</si>
  <si>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</si>
  <si>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</si>
  <si>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</si>
  <si>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</si>
  <si>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</si>
  <si>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</si>
  <si>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</si>
  <si>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</si>
  <si>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</si>
  <si>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</si>
  <si>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</si>
  <si>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</si>
  <si>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</si>
  <si>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</si>
  <si>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</si>
  <si>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</si>
  <si>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</si>
  <si>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</si>
  <si>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</si>
  <si>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</si>
  <si>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</si>
  <si>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</si>
  <si>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</si>
  <si>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</si>
  <si>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</si>
  <si>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</si>
  <si>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</si>
  <si>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</si>
  <si>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</si>
  <si>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</si>
  <si>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</si>
  <si>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</si>
  <si>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</si>
  <si>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</si>
  <si>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</si>
  <si>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</si>
  <si>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</si>
  <si>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</si>
  <si>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</si>
  <si>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</si>
  <si>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</si>
  <si>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</si>
  <si>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</si>
  <si>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</si>
  <si>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</si>
  <si>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</si>
  <si>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</si>
  <si>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</si>
  <si>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</si>
  <si>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</si>
  <si>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</si>
  <si>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</si>
  <si>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</si>
  <si>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</si>
  <si>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</si>
  <si>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</si>
  <si>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</si>
  <si>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</si>
  <si>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</si>
  <si>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</si>
  <si>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</si>
  <si>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</si>
  <si>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</si>
  <si>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</si>
  <si>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</si>
  <si>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</si>
  <si>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</si>
  <si>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</si>
  <si>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</si>
  <si>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</si>
  <si>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</si>
  <si>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</si>
  <si>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</si>
  <si>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</si>
  <si>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</si>
  <si>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</si>
  <si>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</si>
  <si>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</si>
  <si>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</si>
  <si>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</si>
  <si>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</si>
  <si>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</si>
  <si>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</si>
  <si>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</si>
  <si>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</si>
  <si>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</si>
  <si>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</si>
  <si>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</si>
  <si>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</si>
  <si>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</si>
  <si>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</si>
  <si>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</si>
  <si>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</si>
  <si>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</si>
  <si>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</si>
  <si>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</si>
  <si>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</si>
  <si>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</si>
  <si>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</si>
  <si>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</si>
  <si>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</si>
  <si>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</si>
  <si>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</si>
  <si>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</si>
  <si>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</si>
  <si>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</si>
  <si>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</si>
  <si>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</si>
  <si>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</si>
  <si>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</si>
  <si>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</si>
  <si>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</si>
  <si>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</si>
  <si>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</si>
  <si>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</si>
  <si>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</si>
  <si>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</si>
  <si>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</si>
  <si>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</si>
  <si>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</si>
  <si>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</si>
  <si>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</si>
  <si>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</si>
  <si>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</si>
  <si>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</si>
  <si>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</si>
  <si>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</si>
  <si>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</si>
  <si>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</si>
  <si>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</si>
  <si>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</si>
  <si>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</si>
  <si>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</si>
  <si>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</si>
  <si>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</si>
  <si>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</si>
  <si>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</si>
  <si>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</si>
  <si>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</si>
  <si>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</si>
  <si>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</si>
  <si>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</si>
  <si>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</si>
  <si>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</si>
  <si>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</si>
  <si>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</si>
  <si>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</si>
  <si>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</si>
  <si>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</si>
  <si>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</si>
  <si>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</si>
  <si>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</si>
  <si>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</si>
  <si>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</si>
  <si>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</si>
  <si>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</si>
  <si>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</si>
  <si>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</si>
  <si>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</si>
  <si>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</si>
  <si>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</si>
  <si>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</si>
  <si>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</si>
  <si>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</si>
  <si>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</si>
  <si>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</si>
  <si>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</si>
  <si>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</si>
  <si>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</si>
  <si>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</si>
  <si>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</si>
  <si>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</si>
  <si>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</si>
  <si>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</si>
  <si>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</si>
  <si>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</si>
  <si>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</si>
  <si>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</si>
  <si>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</si>
  <si>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</si>
  <si>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</si>
  <si>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</si>
  <si>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</si>
  <si>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</si>
  <si>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</si>
  <si>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</si>
  <si>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</si>
  <si>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</si>
  <si>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</si>
  <si>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</si>
  <si>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</si>
  <si>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</si>
  <si>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</si>
  <si>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</si>
  <si>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</si>
  <si>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</si>
  <si>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</si>
  <si>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</si>
  <si>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</si>
  <si>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</si>
  <si>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</si>
  <si>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</si>
  <si>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</si>
  <si>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</si>
  <si>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</si>
  <si>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</si>
  <si>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</si>
  <si>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</si>
  <si>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</si>
  <si>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</si>
  <si>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</si>
  <si>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</si>
  <si>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</si>
  <si>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</si>
  <si>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</si>
  <si>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</si>
  <si>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</si>
  <si>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</si>
  <si>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</si>
  <si>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</si>
  <si>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</si>
  <si>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</si>
  <si>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</si>
  <si>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</si>
  <si>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</si>
  <si>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</si>
  <si>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</si>
  <si>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</si>
  <si>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</si>
  <si>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</si>
  <si>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</si>
  <si>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</si>
  <si>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</si>
  <si>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</si>
  <si>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</si>
  <si>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</si>
  <si>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</si>
  <si>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</si>
  <si>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</si>
  <si>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</si>
  <si>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</si>
  <si>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</si>
  <si>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</si>
  <si>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</si>
  <si>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</si>
  <si>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電子マニフェスト普及拡大事業</t>
  </si>
  <si>
    <t>環境再生・資源循環局</t>
  </si>
  <si>
    <t>平成16年度</t>
  </si>
  <si>
    <t>終了予定なし</t>
  </si>
  <si>
    <t>廃棄物規制課</t>
  </si>
  <si>
    <t>-</t>
  </si>
  <si>
    <t>環境保全調査等委託費</t>
  </si>
  <si>
    <t>第四次循環型社会形成推進基本計画（平成30年6月閣議決定）</t>
  </si>
  <si>
    <t>●●</t>
    <phoneticPr fontId="5"/>
  </si>
  <si>
    <t>回</t>
  </si>
  <si>
    <t>千円</t>
  </si>
  <si>
    <t>　　Ｘ　/　Ｙ</t>
    <phoneticPr fontId="5"/>
  </si>
  <si>
    <t>3,504/13</t>
  </si>
  <si>
    <t>／　</t>
    <phoneticPr fontId="5"/>
  </si>
  <si>
    <t>／　　　　　　　　　　　　　　</t>
    <phoneticPr fontId="5"/>
  </si>
  <si>
    <t>　　/</t>
    <phoneticPr fontId="5"/>
  </si>
  <si>
    <t>／　　　　　　　　　　　　　　</t>
    <phoneticPr fontId="5"/>
  </si>
  <si>
    <t>127</t>
  </si>
  <si>
    <t>135</t>
  </si>
  <si>
    <t>171</t>
  </si>
  <si>
    <t>169</t>
  </si>
  <si>
    <t>162</t>
  </si>
  <si>
    <t>175</t>
  </si>
  <si>
    <t>○</t>
  </si>
  <si>
    <t>不法投棄等の不適正処理の防止に資する電子マニフェストの普及促進が求められている。</t>
    <phoneticPr fontId="5"/>
  </si>
  <si>
    <t>全国で利用される電子マニフェストのシステム等に関わる業務であり、国が事業を実施する必要がある。</t>
    <phoneticPr fontId="5"/>
  </si>
  <si>
    <t>電子マニフェストの普及促進に向けた成果目標を達成するためには、利便性の高いシステムの構築や説明会等が必要である。</t>
    <phoneticPr fontId="5"/>
  </si>
  <si>
    <t>有</t>
  </si>
  <si>
    <t>‐</t>
  </si>
  <si>
    <t>事業者にコスト等について確認を行いつつ事業を実施した。</t>
    <phoneticPr fontId="5"/>
  </si>
  <si>
    <t>事業者に費目・使途について確認を行いつつ事業を実施した。</t>
    <phoneticPr fontId="5"/>
  </si>
  <si>
    <t>予定していた電子マニフェストシステムの機能構築について、追加調整を行う必要が生じたため。</t>
    <phoneticPr fontId="5"/>
  </si>
  <si>
    <t>事業の内容について、随時見直しを行っている。</t>
    <phoneticPr fontId="5"/>
  </si>
  <si>
    <t>事業は、利用者の利便性向上や周知に最も効果的かつ低コストな手段・方法で実施している。</t>
    <phoneticPr fontId="5"/>
  </si>
  <si>
    <t>強化されたシステムは、電子マニフェストの利用者に活用されており、その利用割合は年々上昇している。</t>
    <phoneticPr fontId="5"/>
  </si>
  <si>
    <t>-</t>
    <phoneticPr fontId="5"/>
  </si>
  <si>
    <t>平成30年6月に閣議決定された第四次循環型社会形成推進基本計画で、令和４年（2022年）までに電子マニフェストの普及率を70％にするとの目標が設定され、平成30年10月に策定した「電子マニフェスト普及拡大に向けたロードマップ」等に基づき、電子マニフェストシステムの機能強化及び電子マニフェスト普及啓発に係る各種施策を推進した結果、令和3年度末時点で72％まで上昇した。</t>
    <phoneticPr fontId="5"/>
  </si>
  <si>
    <t>引き続き、都道府県等と協力して、電子マニフェスト導入説明会の開催等による電子マニフェストへの加入促進のための施策を推進するとともに、電子マニフェストシステムの改修を行い、利便性を高めることにより普及率を向上させる。</t>
    <phoneticPr fontId="5"/>
  </si>
  <si>
    <t>＜公開プロセスの結果＞
○実施年度…H28年度
○レビュー番号…162
○事業名…ＩＴを活用した循環型地域づくり基盤整備事業
○評価結果
　事業全体の抜本的改善
　（事業全体の抜本的改善：３人、事業内容の一部改善：３人）
○とりまとめコメント
　事業開始から10年以上経過したにも関わらず、普及率が50％未満と低く、普及率向上に向けた様々な対策をすべきであり、電子マニュフェストについては、いずれかの時期に義務化すべき。アプリの検討をする際に現場の声を聞き、簡易なやり方を検討すべき。データ等についてはきめ細やかな検証を行うべき。
普及率の向上のためにも一度抜本的な見直しをすべき。
○対応状況の概要
　食品廃棄物の不適正転売事案を踏まえ、不正防止の徹底に向け、平成２８年度に電子マニフェストシステムの不正検知機能の強化を行った。また、情報処理センターにおいては、少量排出事業者の経済的負担の軽減を図るため、平成２９年４月から電子マニフェスト使用料金の引き下げを行った。
更に、公開プロセスの指摘を踏まえ、平成２９年６月に廃棄物処理法を改正し、特定の産業廃棄物を多量に排出する事業者に対し、電子マニフェストの使用を義務付けることとした。
循環型社会形成推進基本計画　https://www.env.go.jp/recycle/circul/keikaku.html
電子マニフェスト普及拡大に向けたロードマップ　http://www.env.go.jp/recycle/waste/index.html
廃棄物処理制度の見直しの方向性　http://www.env.go.jp/council/toshin/t03-h2802.pdf</t>
    <phoneticPr fontId="5"/>
  </si>
  <si>
    <t>-</t>
    <phoneticPr fontId="5"/>
  </si>
  <si>
    <t>-</t>
    <phoneticPr fontId="5"/>
  </si>
  <si>
    <t>-</t>
    <phoneticPr fontId="5"/>
  </si>
  <si>
    <t>-</t>
    <phoneticPr fontId="5"/>
  </si>
  <si>
    <t>-</t>
    <phoneticPr fontId="5"/>
  </si>
  <si>
    <t>5,822/25</t>
    <phoneticPr fontId="5"/>
  </si>
  <si>
    <t>電子マニフェストの利用割合は年々上昇し、令和３年度末時点で72％となり、成果目標を達成した。</t>
    <rPh sb="36" eb="38">
      <t>セイカ</t>
    </rPh>
    <rPh sb="38" eb="40">
      <t>モクヒョウ</t>
    </rPh>
    <rPh sb="41" eb="43">
      <t>タッセイ</t>
    </rPh>
    <phoneticPr fontId="5"/>
  </si>
  <si>
    <t>-</t>
    <phoneticPr fontId="5"/>
  </si>
  <si>
    <t>D.アビームコンサルティング株式会社</t>
    <rPh sb="14" eb="16">
      <t>カブシキ</t>
    </rPh>
    <rPh sb="16" eb="18">
      <t>カイシャ</t>
    </rPh>
    <phoneticPr fontId="5"/>
  </si>
  <si>
    <t>日本アイ・ビー・エム株式会社</t>
    <phoneticPr fontId="5"/>
  </si>
  <si>
    <t>一部システムの開発、設計等</t>
    <phoneticPr fontId="5"/>
  </si>
  <si>
    <t>E.株式会社セック</t>
    <phoneticPr fontId="5"/>
  </si>
  <si>
    <t>アビームコンサルティング株式会社</t>
    <phoneticPr fontId="5"/>
  </si>
  <si>
    <t>株式会社セック</t>
    <phoneticPr fontId="5"/>
  </si>
  <si>
    <t>人件費</t>
    <phoneticPr fontId="5"/>
  </si>
  <si>
    <t>外注費</t>
    <phoneticPr fontId="5"/>
  </si>
  <si>
    <t>消費税</t>
    <phoneticPr fontId="5"/>
  </si>
  <si>
    <t>技術指導、技術支援、品質管理を含む以下の監理支援</t>
    <phoneticPr fontId="5"/>
  </si>
  <si>
    <t>設計開発業務</t>
    <phoneticPr fontId="5"/>
  </si>
  <si>
    <t>-</t>
    <phoneticPr fontId="5"/>
  </si>
  <si>
    <t>-</t>
    <phoneticPr fontId="5"/>
  </si>
  <si>
    <t>・電子マニフェストシステムの機能強化：産業廃棄物行政情報システムとのデータ連携及び電子マニフェストデータとの照合・警告機能実装にかかる改修を行う。
・電子マニフェスト普及啓発事業：電子マニフェスト未加入業者に対する加入促進を目的として電子マニフェスト導入説明会を開催し、紙マニフェストから電子マニフェストへの移行を促すほか、業種別事例集を作成する。</t>
    <phoneticPr fontId="5"/>
  </si>
  <si>
    <t>・電子マニフェストシステムに未加入の事業者・地方公共団体を対象に電子マニフェスト制度の導入説明会を開催した。
・電子マニフェストの活用を含め、排出事業者における産業廃棄物の適正処理に関する取組事例を調査し、排出事業者責任の徹底と産業廃棄物の適正処理に関する体系立った理解や意識の向上を促すことを目的とした業務別事例集を作成した。
・電子マニフェストの利便性の向上のために電子マニフェストシステムの改修を行った。
・電子マニフェストシステムと産業廃棄物行政情報システムとのデータ連携にかかる改修を行った。</t>
    <rPh sb="152" eb="155">
      <t>ギョウムベツ</t>
    </rPh>
    <rPh sb="201" eb="202">
      <t>オコナ</t>
    </rPh>
    <rPh sb="244" eb="246">
      <t>カイシュウ</t>
    </rPh>
    <rPh sb="247" eb="248">
      <t>オコナ</t>
    </rPh>
    <phoneticPr fontId="5"/>
  </si>
  <si>
    <t>活動実績は、当初見込みと同程度である。</t>
    <phoneticPr fontId="5"/>
  </si>
  <si>
    <t>電子マニフェスト導入説明会を７回開催する</t>
    <rPh sb="15" eb="16">
      <t>カイ</t>
    </rPh>
    <rPh sb="16" eb="18">
      <t>カイサイ</t>
    </rPh>
    <phoneticPr fontId="5"/>
  </si>
  <si>
    <t>電子マニフェスト導入説明会の開催回数</t>
    <phoneticPr fontId="5"/>
  </si>
  <si>
    <t>Ｘ：電子マニフェスト普及啓発活動に係る執行額（千円）
／Ｙ：（説明会）実施回数（回）　　　　　　　　　　　　　　</t>
    <phoneticPr fontId="5"/>
  </si>
  <si>
    <t>C.日本アイ・ビー・エム株式会社</t>
    <phoneticPr fontId="5"/>
  </si>
  <si>
    <t>人件費</t>
    <phoneticPr fontId="5"/>
  </si>
  <si>
    <t>人件費</t>
    <rPh sb="0" eb="3">
      <t>ジンケンヒ</t>
    </rPh>
    <phoneticPr fontId="5"/>
  </si>
  <si>
    <t>システム機構構築</t>
    <phoneticPr fontId="5"/>
  </si>
  <si>
    <t>業務委託費</t>
    <phoneticPr fontId="5"/>
  </si>
  <si>
    <t>システム開発等</t>
    <phoneticPr fontId="5"/>
  </si>
  <si>
    <t>消費税</t>
    <phoneticPr fontId="5"/>
  </si>
  <si>
    <t>企画等</t>
    <phoneticPr fontId="5"/>
  </si>
  <si>
    <t>企画等</t>
    <phoneticPr fontId="5"/>
  </si>
  <si>
    <t>電子マニフェスト普及拡大事業</t>
    <phoneticPr fontId="5"/>
  </si>
  <si>
    <t>産業廃棄物管理票電子処理システム改修等</t>
    <phoneticPr fontId="5"/>
  </si>
  <si>
    <t>-</t>
    <phoneticPr fontId="5"/>
  </si>
  <si>
    <t>データ連携機能にかかるシステム改修</t>
    <phoneticPr fontId="5"/>
  </si>
  <si>
    <t>-</t>
    <phoneticPr fontId="5"/>
  </si>
  <si>
    <t>-</t>
    <phoneticPr fontId="5"/>
  </si>
  <si>
    <t>業務費</t>
    <rPh sb="0" eb="3">
      <t>ギョウムヒ</t>
    </rPh>
    <phoneticPr fontId="5"/>
  </si>
  <si>
    <t>一般管理費</t>
    <rPh sb="0" eb="2">
      <t>イッパン</t>
    </rPh>
    <rPh sb="2" eb="5">
      <t>カンリヒ</t>
    </rPh>
    <phoneticPr fontId="5"/>
  </si>
  <si>
    <t>通信運搬費、印刷製本費等</t>
    <rPh sb="6" eb="8">
      <t>インサツ</t>
    </rPh>
    <rPh sb="8" eb="10">
      <t>セイホン</t>
    </rPh>
    <rPh sb="10" eb="11">
      <t>ヒ</t>
    </rPh>
    <rPh sb="11" eb="12">
      <t>トウ</t>
    </rPh>
    <phoneticPr fontId="5"/>
  </si>
  <si>
    <t>-</t>
    <phoneticPr fontId="5"/>
  </si>
  <si>
    <t>産業廃棄物行政情報システム監理支援</t>
    <phoneticPr fontId="5"/>
  </si>
  <si>
    <t>一般管理費</t>
    <phoneticPr fontId="5"/>
  </si>
  <si>
    <t>通信運搬費、印刷製本費等</t>
    <phoneticPr fontId="5"/>
  </si>
  <si>
    <t>消費税</t>
    <phoneticPr fontId="5"/>
  </si>
  <si>
    <t>8,388/37</t>
    <phoneticPr fontId="5"/>
  </si>
  <si>
    <t>廃棄物の処理及び清掃に関する法律第12条の５等</t>
    <phoneticPr fontId="5"/>
  </si>
  <si>
    <t>・第四次循環型社会形成推進基本計画
・オンライン利用率引上げに係る基本計画（産業廃棄物のマニフェスト制度）</t>
    <rPh sb="38" eb="43">
      <t>サンギョウハイキブツ</t>
    </rPh>
    <rPh sb="50" eb="52">
      <t>セイド</t>
    </rPh>
    <phoneticPr fontId="5"/>
  </si>
  <si>
    <t>電子マニフェストは、紙マニフェストに比べ、排出事業者及び処理業者にとっては、事務処理の効率化、情報管理の合理化等、都道府県等にとっては、監視業務の合理化、不適正処理の原因究明の迅速化等のメリットがある。平成30年6月に閣議決定された第四次循環型社会形成推進基本計画において、電子マニフェストの普及率を令和４年（2022年）度までに70％とする目標が定められており、電子マニフェストへの加入促進を推進し、普及率を向上させる。</t>
    <phoneticPr fontId="5"/>
  </si>
  <si>
    <t>電子マニフェストの利用割合（電子マニフェスト登録件数／5000万件）</t>
    <rPh sb="14" eb="16">
      <t>デンシ</t>
    </rPh>
    <rPh sb="22" eb="26">
      <t>トウロクケンスウ</t>
    </rPh>
    <rPh sb="31" eb="33">
      <t>マンケン</t>
    </rPh>
    <phoneticPr fontId="5"/>
  </si>
  <si>
    <t>令和４年度までに、利用割合を70%にする。</t>
    <phoneticPr fontId="5"/>
  </si>
  <si>
    <t>00</t>
    <phoneticPr fontId="5"/>
  </si>
  <si>
    <t>2,160/7</t>
    <phoneticPr fontId="5"/>
  </si>
  <si>
    <t>・一般競争入札を利用し、公告期間を十分確保することで競争性を確保しながら支出先を選定している。
・電子マニフェストシステムの改修に関する業務については、電子マニフェストシステムを停止することなく改修する必要があり、緊急時に直ちに対応可能な者が履行する必要があるため、廃棄物処理法に基づき指定された情報処理センターに委託することが妥当。
・データ連携機能にかかるシステム改修は、電子マニフェストシステムにおける障害のリスクを最大限に排除する必要があり、安全かつ効率的に本データ連係を遂行する知識、能力を有していなければならないため、実際に産業廃棄物行政情報システムの運用・保守業務を担い、同システムについて熟知し、かつ、現に検証環境・通信環境等を備えている者に委託する必要があった。</t>
    <rPh sb="133" eb="139">
      <t>ハイキブツショリホウ</t>
    </rPh>
    <rPh sb="140" eb="141">
      <t>モト</t>
    </rPh>
    <rPh sb="143" eb="145">
      <t>シテイ</t>
    </rPh>
    <rPh sb="157" eb="159">
      <t>イタク</t>
    </rPh>
    <rPh sb="164" eb="166">
      <t>ダトウ</t>
    </rPh>
    <rPh sb="327" eb="328">
      <t>シャ</t>
    </rPh>
    <rPh sb="329" eb="331">
      <t>イタク</t>
    </rPh>
    <rPh sb="333" eb="335">
      <t>ヒツヨウ</t>
    </rPh>
    <phoneticPr fontId="5"/>
  </si>
  <si>
    <t>産業廃棄物管理票電子処理システム改修等において、当初見積もりより安価で事業が実施できたため。</t>
    <rPh sb="24" eb="26">
      <t>トウショ</t>
    </rPh>
    <rPh sb="26" eb="28">
      <t>ミツ</t>
    </rPh>
    <rPh sb="32" eb="34">
      <t>アンカ</t>
    </rPh>
    <rPh sb="35" eb="37">
      <t>ジギョウ</t>
    </rPh>
    <rPh sb="38" eb="40">
      <t>ジッシ</t>
    </rPh>
    <phoneticPr fontId="5"/>
  </si>
  <si>
    <t>https://www.env.go.jp/guide/seisaku/index.html</t>
    <phoneticPr fontId="5"/>
  </si>
  <si>
    <t>目標4-4</t>
    <rPh sb="0" eb="2">
      <t>モクヒョウ</t>
    </rPh>
    <phoneticPr fontId="5"/>
  </si>
  <si>
    <t>外部有識者点検対象外</t>
    <phoneticPr fontId="5"/>
  </si>
  <si>
    <t>成果目標を達成していることからより高い目標を設定し、電子マニフェストの利用割合向上に向けた施策を推進すること。</t>
    <phoneticPr fontId="5"/>
  </si>
  <si>
    <t>廃棄物規制課長
松田　尚之</t>
    <rPh sb="8" eb="10">
      <t>マツダ</t>
    </rPh>
    <rPh sb="11" eb="13">
      <t>ナオユキ</t>
    </rPh>
    <phoneticPr fontId="5"/>
  </si>
  <si>
    <t>-</t>
    <phoneticPr fontId="5"/>
  </si>
  <si>
    <t>より高い成果目標の設定を検討し、電子マニフェストへの加入促進のための施策を推進する。</t>
    <rPh sb="2" eb="3">
      <t>タカ</t>
    </rPh>
    <rPh sb="12" eb="14">
      <t>ケントウ</t>
    </rPh>
    <phoneticPr fontId="5"/>
  </si>
  <si>
    <t>公益財団法人日本産業廃棄物処理振興センター</t>
    <rPh sb="0" eb="2">
      <t>コウエキ</t>
    </rPh>
    <rPh sb="2" eb="6">
      <t>ザイダンホウジン</t>
    </rPh>
    <phoneticPr fontId="5"/>
  </si>
  <si>
    <t>公益財団法人日本産業廃棄物処理振興センター</t>
    <phoneticPr fontId="5"/>
  </si>
  <si>
    <t>A.公益財団法人日本産業廃棄物処理振興センター</t>
    <rPh sb="2" eb="4">
      <t>コウエキ</t>
    </rPh>
    <rPh sb="4" eb="6">
      <t>ザイダン</t>
    </rPh>
    <rPh sb="6" eb="8">
      <t>ホウジン</t>
    </rPh>
    <phoneticPr fontId="5"/>
  </si>
  <si>
    <t>B.公益財団法人日本産業廃棄物処理振興センター</t>
    <rPh sb="2" eb="4">
      <t>コウエキ</t>
    </rPh>
    <rPh sb="4" eb="6">
      <t>ザイダン</t>
    </rPh>
    <rPh sb="6" eb="8">
      <t>ホウジン</t>
    </rPh>
    <phoneticPr fontId="5"/>
  </si>
  <si>
    <t>４．資源循環政策の推進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</si>
</sst>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標準" xfId="0" builtinId="0"/>
    <cellStyle name="標準 2" xfId="4" xr:uid="{00000000-0005-0000-0000-000002000000}"/>
    <cellStyle name="標準 2 2" xfId="7"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160533</xdr:colOff>
      <xdr:row>270</xdr:row>
      <xdr:rowOff>120382</xdr:rowOff>
    </xdr:from>
    <xdr:to>
      <xdr:col>48</xdr:col>
      <xdr:colOff>128426</xdr:colOff>
      <xdr:row>286</xdr:row>
      <xdr:rowOff>462363</xdr:rowOff>
    </xdr:to>
    <xdr:pic>
      <xdr:nvPicPr>
        <xdr:cNvPr id="2" name="図 1">
          <a:extLst>
            <a:ext uri="{FF2B5EF4-FFF2-40B4-BE49-F238E27FC236}">
              <a16:creationId xmlns:a16="http://schemas.microsoft.com/office/drawing/2014/main" id="{5F1A0CA1-8F5D-28AE-E36A-750E35EE26BA}"/>
            </a:ext>
          </a:extLst>
        </xdr:cNvPr>
        <xdr:cNvPicPr>
          <a:picLocks noChangeAspect="1"/>
        </xdr:cNvPicPr>
      </xdr:nvPicPr>
      <xdr:blipFill>
        <a:blip xmlns:r="http://schemas.openxmlformats.org/officeDocument/2006/relationships" r:embed="rId1"/>
        <a:stretch>
          <a:fillRect/>
        </a:stretch>
      </xdr:blipFill>
      <xdr:spPr>
        <a:xfrm>
          <a:off x="1583932" y="39204989"/>
          <a:ext cx="8304943" cy="6303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60" zoomScale="80" zoomScaleNormal="75" zoomScaleSheetLayoutView="80" zoomScalePageLayoutView="85" workbookViewId="0">
      <selection activeCell="U218" sqref="U218:AX21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280</v>
      </c>
      <c r="AJ2" s="837" t="s">
        <v>602</v>
      </c>
      <c r="AK2" s="837"/>
      <c r="AL2" s="837"/>
      <c r="AM2" s="837"/>
      <c r="AN2" s="75" t="s">
        <v>280</v>
      </c>
      <c r="AO2" s="837">
        <v>21</v>
      </c>
      <c r="AP2" s="837"/>
      <c r="AQ2" s="837"/>
      <c r="AR2" s="76" t="s">
        <v>280</v>
      </c>
      <c r="AS2" s="838">
        <v>164</v>
      </c>
      <c r="AT2" s="838"/>
      <c r="AU2" s="838"/>
      <c r="AV2" s="75" t="str">
        <f>IF(AW2="","","-")</f>
        <v/>
      </c>
      <c r="AW2" s="839"/>
      <c r="AX2" s="839"/>
    </row>
    <row r="3" spans="1:50" ht="21" customHeight="1" thickBot="1" x14ac:dyDescent="0.25">
      <c r="A3" s="840" t="s">
        <v>592</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604</v>
      </c>
      <c r="AK3" s="842"/>
      <c r="AL3" s="842"/>
      <c r="AM3" s="842"/>
      <c r="AN3" s="842"/>
      <c r="AO3" s="842"/>
      <c r="AP3" s="842"/>
      <c r="AQ3" s="842"/>
      <c r="AR3" s="842"/>
      <c r="AS3" s="842"/>
      <c r="AT3" s="842"/>
      <c r="AU3" s="842"/>
      <c r="AV3" s="842"/>
      <c r="AW3" s="842"/>
      <c r="AX3" s="24" t="s">
        <v>60</v>
      </c>
    </row>
    <row r="4" spans="1:50" ht="24.75" customHeight="1" x14ac:dyDescent="0.2">
      <c r="A4" s="812" t="s">
        <v>23</v>
      </c>
      <c r="B4" s="813"/>
      <c r="C4" s="813"/>
      <c r="D4" s="813"/>
      <c r="E4" s="813"/>
      <c r="F4" s="813"/>
      <c r="G4" s="814" t="s">
        <v>605</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606</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2">
      <c r="A5" s="824" t="s">
        <v>62</v>
      </c>
      <c r="B5" s="825"/>
      <c r="C5" s="825"/>
      <c r="D5" s="825"/>
      <c r="E5" s="825"/>
      <c r="F5" s="826"/>
      <c r="G5" s="827" t="s">
        <v>607</v>
      </c>
      <c r="H5" s="828"/>
      <c r="I5" s="828"/>
      <c r="J5" s="828"/>
      <c r="K5" s="828"/>
      <c r="L5" s="828"/>
      <c r="M5" s="829" t="s">
        <v>61</v>
      </c>
      <c r="N5" s="830"/>
      <c r="O5" s="830"/>
      <c r="P5" s="830"/>
      <c r="Q5" s="830"/>
      <c r="R5" s="831"/>
      <c r="S5" s="832" t="s">
        <v>608</v>
      </c>
      <c r="T5" s="828"/>
      <c r="U5" s="828"/>
      <c r="V5" s="828"/>
      <c r="W5" s="828"/>
      <c r="X5" s="833"/>
      <c r="Y5" s="834" t="s">
        <v>3</v>
      </c>
      <c r="Z5" s="835"/>
      <c r="AA5" s="835"/>
      <c r="AB5" s="835"/>
      <c r="AC5" s="835"/>
      <c r="AD5" s="836"/>
      <c r="AE5" s="857" t="s">
        <v>609</v>
      </c>
      <c r="AF5" s="857"/>
      <c r="AG5" s="857"/>
      <c r="AH5" s="857"/>
      <c r="AI5" s="857"/>
      <c r="AJ5" s="857"/>
      <c r="AK5" s="857"/>
      <c r="AL5" s="857"/>
      <c r="AM5" s="857"/>
      <c r="AN5" s="857"/>
      <c r="AO5" s="857"/>
      <c r="AP5" s="858"/>
      <c r="AQ5" s="859" t="s">
        <v>708</v>
      </c>
      <c r="AR5" s="860"/>
      <c r="AS5" s="860"/>
      <c r="AT5" s="860"/>
      <c r="AU5" s="860"/>
      <c r="AV5" s="860"/>
      <c r="AW5" s="860"/>
      <c r="AX5" s="861"/>
    </row>
    <row r="6" spans="1:50" ht="39" customHeight="1" x14ac:dyDescent="0.2">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64.5" customHeight="1" x14ac:dyDescent="0.2">
      <c r="A7" s="843" t="s">
        <v>20</v>
      </c>
      <c r="B7" s="844"/>
      <c r="C7" s="844"/>
      <c r="D7" s="844"/>
      <c r="E7" s="844"/>
      <c r="F7" s="845"/>
      <c r="G7" s="867" t="s">
        <v>695</v>
      </c>
      <c r="H7" s="868"/>
      <c r="I7" s="868"/>
      <c r="J7" s="868"/>
      <c r="K7" s="868"/>
      <c r="L7" s="868"/>
      <c r="M7" s="868"/>
      <c r="N7" s="868"/>
      <c r="O7" s="868"/>
      <c r="P7" s="868"/>
      <c r="Q7" s="868"/>
      <c r="R7" s="868"/>
      <c r="S7" s="868"/>
      <c r="T7" s="868"/>
      <c r="U7" s="868"/>
      <c r="V7" s="868"/>
      <c r="W7" s="868"/>
      <c r="X7" s="869"/>
      <c r="Y7" s="870" t="s">
        <v>265</v>
      </c>
      <c r="Z7" s="689"/>
      <c r="AA7" s="689"/>
      <c r="AB7" s="689"/>
      <c r="AC7" s="689"/>
      <c r="AD7" s="871"/>
      <c r="AE7" s="799" t="s">
        <v>696</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2">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2">
      <c r="A9" s="772" t="s">
        <v>21</v>
      </c>
      <c r="B9" s="773"/>
      <c r="C9" s="773"/>
      <c r="D9" s="773"/>
      <c r="E9" s="773"/>
      <c r="F9" s="773"/>
      <c r="G9" s="854" t="s">
        <v>697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2.5" customHeight="1" x14ac:dyDescent="0.2">
      <c r="A10" s="760" t="s">
        <v>27</v>
      </c>
      <c r="B10" s="761"/>
      <c r="C10" s="761"/>
      <c r="D10" s="761"/>
      <c r="E10" s="761"/>
      <c r="F10" s="761"/>
      <c r="G10" s="762" t="s">
        <v>665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2">
      <c r="A11" s="760" t="s">
        <v>5</v>
      </c>
      <c r="B11" s="761"/>
      <c r="C11" s="761"/>
      <c r="D11" s="761"/>
      <c r="E11" s="761"/>
      <c r="F11" s="765"/>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2">
      <c r="A12" s="769" t="s">
        <v>22</v>
      </c>
      <c r="B12" s="770"/>
      <c r="C12" s="770"/>
      <c r="D12" s="770"/>
      <c r="E12" s="770"/>
      <c r="F12" s="771"/>
      <c r="G12" s="775"/>
      <c r="H12" s="776"/>
      <c r="I12" s="776"/>
      <c r="J12" s="776"/>
      <c r="K12" s="776"/>
      <c r="L12" s="776"/>
      <c r="M12" s="776"/>
      <c r="N12" s="776"/>
      <c r="O12" s="776"/>
      <c r="P12" s="175" t="s">
        <v>412</v>
      </c>
      <c r="Q12" s="176"/>
      <c r="R12" s="176"/>
      <c r="S12" s="176"/>
      <c r="T12" s="176"/>
      <c r="U12" s="176"/>
      <c r="V12" s="177"/>
      <c r="W12" s="175" t="s">
        <v>564</v>
      </c>
      <c r="X12" s="176"/>
      <c r="Y12" s="176"/>
      <c r="Z12" s="176"/>
      <c r="AA12" s="176"/>
      <c r="AB12" s="176"/>
      <c r="AC12" s="177"/>
      <c r="AD12" s="175" t="s">
        <v>566</v>
      </c>
      <c r="AE12" s="176"/>
      <c r="AF12" s="176"/>
      <c r="AG12" s="176"/>
      <c r="AH12" s="176"/>
      <c r="AI12" s="176"/>
      <c r="AJ12" s="177"/>
      <c r="AK12" s="175" t="s">
        <v>583</v>
      </c>
      <c r="AL12" s="176"/>
      <c r="AM12" s="176"/>
      <c r="AN12" s="176"/>
      <c r="AO12" s="176"/>
      <c r="AP12" s="176"/>
      <c r="AQ12" s="177"/>
      <c r="AR12" s="175" t="s">
        <v>584</v>
      </c>
      <c r="AS12" s="176"/>
      <c r="AT12" s="176"/>
      <c r="AU12" s="176"/>
      <c r="AV12" s="176"/>
      <c r="AW12" s="176"/>
      <c r="AX12" s="805"/>
    </row>
    <row r="13" spans="1:50" ht="21" customHeight="1" x14ac:dyDescent="0.2">
      <c r="A13" s="309"/>
      <c r="B13" s="310"/>
      <c r="C13" s="310"/>
      <c r="D13" s="310"/>
      <c r="E13" s="310"/>
      <c r="F13" s="311"/>
      <c r="G13" s="789" t="s">
        <v>6</v>
      </c>
      <c r="H13" s="790"/>
      <c r="I13" s="806" t="s">
        <v>7</v>
      </c>
      <c r="J13" s="807"/>
      <c r="K13" s="807"/>
      <c r="L13" s="807"/>
      <c r="M13" s="807"/>
      <c r="N13" s="807"/>
      <c r="O13" s="808"/>
      <c r="P13" s="700">
        <v>93</v>
      </c>
      <c r="Q13" s="701"/>
      <c r="R13" s="701"/>
      <c r="S13" s="701"/>
      <c r="T13" s="701"/>
      <c r="U13" s="701"/>
      <c r="V13" s="702"/>
      <c r="W13" s="700">
        <v>87</v>
      </c>
      <c r="X13" s="701"/>
      <c r="Y13" s="701"/>
      <c r="Z13" s="701"/>
      <c r="AA13" s="701"/>
      <c r="AB13" s="701"/>
      <c r="AC13" s="702"/>
      <c r="AD13" s="700">
        <v>5</v>
      </c>
      <c r="AE13" s="701"/>
      <c r="AF13" s="701"/>
      <c r="AG13" s="701"/>
      <c r="AH13" s="701"/>
      <c r="AI13" s="701"/>
      <c r="AJ13" s="702"/>
      <c r="AK13" s="700">
        <v>5</v>
      </c>
      <c r="AL13" s="701"/>
      <c r="AM13" s="701"/>
      <c r="AN13" s="701"/>
      <c r="AO13" s="701"/>
      <c r="AP13" s="701"/>
      <c r="AQ13" s="702"/>
      <c r="AR13" s="740">
        <v>5</v>
      </c>
      <c r="AS13" s="741"/>
      <c r="AT13" s="741"/>
      <c r="AU13" s="741"/>
      <c r="AV13" s="741"/>
      <c r="AW13" s="741"/>
      <c r="AX13" s="809"/>
    </row>
    <row r="14" spans="1:50" ht="21" customHeight="1" x14ac:dyDescent="0.2">
      <c r="A14" s="309"/>
      <c r="B14" s="310"/>
      <c r="C14" s="310"/>
      <c r="D14" s="310"/>
      <c r="E14" s="310"/>
      <c r="F14" s="311"/>
      <c r="G14" s="791"/>
      <c r="H14" s="792"/>
      <c r="I14" s="784" t="s">
        <v>8</v>
      </c>
      <c r="J14" s="785"/>
      <c r="K14" s="785"/>
      <c r="L14" s="785"/>
      <c r="M14" s="785"/>
      <c r="N14" s="785"/>
      <c r="O14" s="786"/>
      <c r="P14" s="700" t="s">
        <v>610</v>
      </c>
      <c r="Q14" s="701"/>
      <c r="R14" s="701"/>
      <c r="S14" s="701"/>
      <c r="T14" s="701"/>
      <c r="U14" s="701"/>
      <c r="V14" s="702"/>
      <c r="W14" s="700">
        <v>143</v>
      </c>
      <c r="X14" s="701"/>
      <c r="Y14" s="701"/>
      <c r="Z14" s="701"/>
      <c r="AA14" s="701"/>
      <c r="AB14" s="701"/>
      <c r="AC14" s="702"/>
      <c r="AD14" s="700" t="s">
        <v>610</v>
      </c>
      <c r="AE14" s="701"/>
      <c r="AF14" s="701"/>
      <c r="AG14" s="701"/>
      <c r="AH14" s="701"/>
      <c r="AI14" s="701"/>
      <c r="AJ14" s="702"/>
      <c r="AK14" s="700" t="s">
        <v>644</v>
      </c>
      <c r="AL14" s="701"/>
      <c r="AM14" s="701"/>
      <c r="AN14" s="701"/>
      <c r="AO14" s="701"/>
      <c r="AP14" s="701"/>
      <c r="AQ14" s="702"/>
      <c r="AR14" s="795"/>
      <c r="AS14" s="795"/>
      <c r="AT14" s="795"/>
      <c r="AU14" s="795"/>
      <c r="AV14" s="795"/>
      <c r="AW14" s="795"/>
      <c r="AX14" s="796"/>
    </row>
    <row r="15" spans="1:50" ht="21" customHeight="1" x14ac:dyDescent="0.2">
      <c r="A15" s="309"/>
      <c r="B15" s="310"/>
      <c r="C15" s="310"/>
      <c r="D15" s="310"/>
      <c r="E15" s="310"/>
      <c r="F15" s="311"/>
      <c r="G15" s="791"/>
      <c r="H15" s="792"/>
      <c r="I15" s="784" t="s">
        <v>47</v>
      </c>
      <c r="J15" s="797"/>
      <c r="K15" s="797"/>
      <c r="L15" s="797"/>
      <c r="M15" s="797"/>
      <c r="N15" s="797"/>
      <c r="O15" s="798"/>
      <c r="P15" s="700" t="s">
        <v>610</v>
      </c>
      <c r="Q15" s="701"/>
      <c r="R15" s="701"/>
      <c r="S15" s="701"/>
      <c r="T15" s="701"/>
      <c r="U15" s="701"/>
      <c r="V15" s="702"/>
      <c r="W15" s="700" t="s">
        <v>610</v>
      </c>
      <c r="X15" s="701"/>
      <c r="Y15" s="701"/>
      <c r="Z15" s="701"/>
      <c r="AA15" s="701"/>
      <c r="AB15" s="701"/>
      <c r="AC15" s="702"/>
      <c r="AD15" s="700">
        <v>143</v>
      </c>
      <c r="AE15" s="701"/>
      <c r="AF15" s="701"/>
      <c r="AG15" s="701"/>
      <c r="AH15" s="701"/>
      <c r="AI15" s="701"/>
      <c r="AJ15" s="702"/>
      <c r="AK15" s="700" t="s">
        <v>664</v>
      </c>
      <c r="AL15" s="701"/>
      <c r="AM15" s="701"/>
      <c r="AN15" s="701"/>
      <c r="AO15" s="701"/>
      <c r="AP15" s="701"/>
      <c r="AQ15" s="702"/>
      <c r="AR15" s="700" t="s">
        <v>280</v>
      </c>
      <c r="AS15" s="701"/>
      <c r="AT15" s="701"/>
      <c r="AU15" s="701"/>
      <c r="AV15" s="701"/>
      <c r="AW15" s="701"/>
      <c r="AX15" s="810"/>
    </row>
    <row r="16" spans="1:50" ht="21" customHeight="1" x14ac:dyDescent="0.2">
      <c r="A16" s="309"/>
      <c r="B16" s="310"/>
      <c r="C16" s="310"/>
      <c r="D16" s="310"/>
      <c r="E16" s="310"/>
      <c r="F16" s="311"/>
      <c r="G16" s="791"/>
      <c r="H16" s="792"/>
      <c r="I16" s="784" t="s">
        <v>48</v>
      </c>
      <c r="J16" s="797"/>
      <c r="K16" s="797"/>
      <c r="L16" s="797"/>
      <c r="M16" s="797"/>
      <c r="N16" s="797"/>
      <c r="O16" s="798"/>
      <c r="P16" s="700" t="s">
        <v>610</v>
      </c>
      <c r="Q16" s="701"/>
      <c r="R16" s="701"/>
      <c r="S16" s="701"/>
      <c r="T16" s="701"/>
      <c r="U16" s="701"/>
      <c r="V16" s="702"/>
      <c r="W16" s="700">
        <v>-143</v>
      </c>
      <c r="X16" s="701"/>
      <c r="Y16" s="701"/>
      <c r="Z16" s="701"/>
      <c r="AA16" s="701"/>
      <c r="AB16" s="701"/>
      <c r="AC16" s="702"/>
      <c r="AD16" s="700" t="s">
        <v>663</v>
      </c>
      <c r="AE16" s="701"/>
      <c r="AF16" s="701"/>
      <c r="AG16" s="701"/>
      <c r="AH16" s="701"/>
      <c r="AI16" s="701"/>
      <c r="AJ16" s="702"/>
      <c r="AK16" s="700" t="s">
        <v>644</v>
      </c>
      <c r="AL16" s="701"/>
      <c r="AM16" s="701"/>
      <c r="AN16" s="701"/>
      <c r="AO16" s="701"/>
      <c r="AP16" s="701"/>
      <c r="AQ16" s="702"/>
      <c r="AR16" s="802"/>
      <c r="AS16" s="803"/>
      <c r="AT16" s="803"/>
      <c r="AU16" s="803"/>
      <c r="AV16" s="803"/>
      <c r="AW16" s="803"/>
      <c r="AX16" s="804"/>
    </row>
    <row r="17" spans="1:50" ht="24.75" customHeight="1" x14ac:dyDescent="0.2">
      <c r="A17" s="309"/>
      <c r="B17" s="310"/>
      <c r="C17" s="310"/>
      <c r="D17" s="310"/>
      <c r="E17" s="310"/>
      <c r="F17" s="311"/>
      <c r="G17" s="791"/>
      <c r="H17" s="792"/>
      <c r="I17" s="784" t="s">
        <v>46</v>
      </c>
      <c r="J17" s="785"/>
      <c r="K17" s="785"/>
      <c r="L17" s="785"/>
      <c r="M17" s="785"/>
      <c r="N17" s="785"/>
      <c r="O17" s="786"/>
      <c r="P17" s="700" t="s">
        <v>610</v>
      </c>
      <c r="Q17" s="701"/>
      <c r="R17" s="701"/>
      <c r="S17" s="701"/>
      <c r="T17" s="701"/>
      <c r="U17" s="701"/>
      <c r="V17" s="702"/>
      <c r="W17" s="700" t="s">
        <v>610</v>
      </c>
      <c r="X17" s="701"/>
      <c r="Y17" s="701"/>
      <c r="Z17" s="701"/>
      <c r="AA17" s="701"/>
      <c r="AB17" s="701"/>
      <c r="AC17" s="702"/>
      <c r="AD17" s="700" t="s">
        <v>610</v>
      </c>
      <c r="AE17" s="701"/>
      <c r="AF17" s="701"/>
      <c r="AG17" s="701"/>
      <c r="AH17" s="701"/>
      <c r="AI17" s="701"/>
      <c r="AJ17" s="702"/>
      <c r="AK17" s="700" t="s">
        <v>644</v>
      </c>
      <c r="AL17" s="701"/>
      <c r="AM17" s="701"/>
      <c r="AN17" s="701"/>
      <c r="AO17" s="701"/>
      <c r="AP17" s="701"/>
      <c r="AQ17" s="702"/>
      <c r="AR17" s="787"/>
      <c r="AS17" s="787"/>
      <c r="AT17" s="787"/>
      <c r="AU17" s="787"/>
      <c r="AV17" s="787"/>
      <c r="AW17" s="787"/>
      <c r="AX17" s="788"/>
    </row>
    <row r="18" spans="1:50" ht="24.75" customHeight="1" x14ac:dyDescent="0.2">
      <c r="A18" s="309"/>
      <c r="B18" s="310"/>
      <c r="C18" s="310"/>
      <c r="D18" s="310"/>
      <c r="E18" s="310"/>
      <c r="F18" s="311"/>
      <c r="G18" s="793"/>
      <c r="H18" s="794"/>
      <c r="I18" s="777" t="s">
        <v>18</v>
      </c>
      <c r="J18" s="778"/>
      <c r="K18" s="778"/>
      <c r="L18" s="778"/>
      <c r="M18" s="778"/>
      <c r="N18" s="778"/>
      <c r="O18" s="779"/>
      <c r="P18" s="780">
        <f>SUM(P13:V17)</f>
        <v>93</v>
      </c>
      <c r="Q18" s="781"/>
      <c r="R18" s="781"/>
      <c r="S18" s="781"/>
      <c r="T18" s="781"/>
      <c r="U18" s="781"/>
      <c r="V18" s="782"/>
      <c r="W18" s="780">
        <f>SUM(W13:AC17)</f>
        <v>87</v>
      </c>
      <c r="X18" s="781"/>
      <c r="Y18" s="781"/>
      <c r="Z18" s="781"/>
      <c r="AA18" s="781"/>
      <c r="AB18" s="781"/>
      <c r="AC18" s="782"/>
      <c r="AD18" s="780">
        <f>SUM(AD13:AJ17)</f>
        <v>148</v>
      </c>
      <c r="AE18" s="781"/>
      <c r="AF18" s="781"/>
      <c r="AG18" s="781"/>
      <c r="AH18" s="781"/>
      <c r="AI18" s="781"/>
      <c r="AJ18" s="782"/>
      <c r="AK18" s="780">
        <f>SUM(AK13:AQ17)</f>
        <v>5</v>
      </c>
      <c r="AL18" s="781"/>
      <c r="AM18" s="781"/>
      <c r="AN18" s="781"/>
      <c r="AO18" s="781"/>
      <c r="AP18" s="781"/>
      <c r="AQ18" s="782"/>
      <c r="AR18" s="780">
        <f>SUM(AR13:AX17)</f>
        <v>5</v>
      </c>
      <c r="AS18" s="781"/>
      <c r="AT18" s="781"/>
      <c r="AU18" s="781"/>
      <c r="AV18" s="781"/>
      <c r="AW18" s="781"/>
      <c r="AX18" s="783"/>
    </row>
    <row r="19" spans="1:50" ht="24.75" customHeight="1" x14ac:dyDescent="0.2">
      <c r="A19" s="309"/>
      <c r="B19" s="310"/>
      <c r="C19" s="310"/>
      <c r="D19" s="310"/>
      <c r="E19" s="310"/>
      <c r="F19" s="311"/>
      <c r="G19" s="755" t="s">
        <v>9</v>
      </c>
      <c r="H19" s="756"/>
      <c r="I19" s="756"/>
      <c r="J19" s="756"/>
      <c r="K19" s="756"/>
      <c r="L19" s="756"/>
      <c r="M19" s="756"/>
      <c r="N19" s="756"/>
      <c r="O19" s="756"/>
      <c r="P19" s="700">
        <v>92</v>
      </c>
      <c r="Q19" s="701"/>
      <c r="R19" s="701"/>
      <c r="S19" s="701"/>
      <c r="T19" s="701"/>
      <c r="U19" s="701"/>
      <c r="V19" s="702"/>
      <c r="W19" s="700">
        <v>70</v>
      </c>
      <c r="X19" s="701"/>
      <c r="Y19" s="701"/>
      <c r="Z19" s="701"/>
      <c r="AA19" s="701"/>
      <c r="AB19" s="701"/>
      <c r="AC19" s="702"/>
      <c r="AD19" s="700">
        <v>95</v>
      </c>
      <c r="AE19" s="701"/>
      <c r="AF19" s="701"/>
      <c r="AG19" s="701"/>
      <c r="AH19" s="701"/>
      <c r="AI19" s="701"/>
      <c r="AJ19" s="702"/>
      <c r="AK19" s="752"/>
      <c r="AL19" s="752"/>
      <c r="AM19" s="752"/>
      <c r="AN19" s="752"/>
      <c r="AO19" s="752"/>
      <c r="AP19" s="752"/>
      <c r="AQ19" s="752"/>
      <c r="AR19" s="752"/>
      <c r="AS19" s="752"/>
      <c r="AT19" s="752"/>
      <c r="AU19" s="752"/>
      <c r="AV19" s="752"/>
      <c r="AW19" s="752"/>
      <c r="AX19" s="754"/>
    </row>
    <row r="20" spans="1:50" ht="24.75" customHeight="1" x14ac:dyDescent="0.2">
      <c r="A20" s="309"/>
      <c r="B20" s="310"/>
      <c r="C20" s="310"/>
      <c r="D20" s="310"/>
      <c r="E20" s="310"/>
      <c r="F20" s="311"/>
      <c r="G20" s="755" t="s">
        <v>10</v>
      </c>
      <c r="H20" s="756"/>
      <c r="I20" s="756"/>
      <c r="J20" s="756"/>
      <c r="K20" s="756"/>
      <c r="L20" s="756"/>
      <c r="M20" s="756"/>
      <c r="N20" s="756"/>
      <c r="O20" s="756"/>
      <c r="P20" s="751">
        <f>IF(P18=0, "-", SUM(P19)/P18)</f>
        <v>0.989247311827957</v>
      </c>
      <c r="Q20" s="751"/>
      <c r="R20" s="751"/>
      <c r="S20" s="751"/>
      <c r="T20" s="751"/>
      <c r="U20" s="751"/>
      <c r="V20" s="751"/>
      <c r="W20" s="751">
        <f>IF(W18=0, "-", SUM(W19)/W18)</f>
        <v>0.8045977011494253</v>
      </c>
      <c r="X20" s="751"/>
      <c r="Y20" s="751"/>
      <c r="Z20" s="751"/>
      <c r="AA20" s="751"/>
      <c r="AB20" s="751"/>
      <c r="AC20" s="751"/>
      <c r="AD20" s="751">
        <f>IF(AD18=0, "-", SUM(AD19)/AD18)</f>
        <v>0.64189189189189189</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2">
      <c r="A21" s="772"/>
      <c r="B21" s="773"/>
      <c r="C21" s="773"/>
      <c r="D21" s="773"/>
      <c r="E21" s="773"/>
      <c r="F21" s="774"/>
      <c r="G21" s="749" t="s">
        <v>236</v>
      </c>
      <c r="H21" s="750"/>
      <c r="I21" s="750"/>
      <c r="J21" s="750"/>
      <c r="K21" s="750"/>
      <c r="L21" s="750"/>
      <c r="M21" s="750"/>
      <c r="N21" s="750"/>
      <c r="O21" s="750"/>
      <c r="P21" s="751">
        <f>IF(P19=0, "-", SUM(P19)/SUM(P13,P14))</f>
        <v>0.989247311827957</v>
      </c>
      <c r="Q21" s="751"/>
      <c r="R21" s="751"/>
      <c r="S21" s="751"/>
      <c r="T21" s="751"/>
      <c r="U21" s="751"/>
      <c r="V21" s="751"/>
      <c r="W21" s="751">
        <f>IF(W19=0, "-", SUM(W19)/SUM(W13,W14))</f>
        <v>0.30434782608695654</v>
      </c>
      <c r="X21" s="751"/>
      <c r="Y21" s="751"/>
      <c r="Z21" s="751"/>
      <c r="AA21" s="751"/>
      <c r="AB21" s="751"/>
      <c r="AC21" s="751"/>
      <c r="AD21" s="751">
        <f>IF(AD19=0, "-", SUM(AD19)/SUM(AD13,AD14))</f>
        <v>19</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2">
      <c r="A22" s="706" t="s">
        <v>587</v>
      </c>
      <c r="B22" s="707"/>
      <c r="C22" s="707"/>
      <c r="D22" s="707"/>
      <c r="E22" s="707"/>
      <c r="F22" s="708"/>
      <c r="G22" s="712" t="s">
        <v>226</v>
      </c>
      <c r="H22" s="552"/>
      <c r="I22" s="552"/>
      <c r="J22" s="552"/>
      <c r="K22" s="552"/>
      <c r="L22" s="552"/>
      <c r="M22" s="552"/>
      <c r="N22" s="552"/>
      <c r="O22" s="553"/>
      <c r="P22" s="713" t="s">
        <v>585</v>
      </c>
      <c r="Q22" s="552"/>
      <c r="R22" s="552"/>
      <c r="S22" s="552"/>
      <c r="T22" s="552"/>
      <c r="U22" s="552"/>
      <c r="V22" s="553"/>
      <c r="W22" s="713" t="s">
        <v>586</v>
      </c>
      <c r="X22" s="552"/>
      <c r="Y22" s="552"/>
      <c r="Z22" s="552"/>
      <c r="AA22" s="552"/>
      <c r="AB22" s="552"/>
      <c r="AC22" s="553"/>
      <c r="AD22" s="713" t="s">
        <v>225</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2">
      <c r="A23" s="709"/>
      <c r="B23" s="710"/>
      <c r="C23" s="710"/>
      <c r="D23" s="710"/>
      <c r="E23" s="710"/>
      <c r="F23" s="711"/>
      <c r="G23" s="734" t="s">
        <v>611</v>
      </c>
      <c r="H23" s="735"/>
      <c r="I23" s="735"/>
      <c r="J23" s="735"/>
      <c r="K23" s="735"/>
      <c r="L23" s="735"/>
      <c r="M23" s="735"/>
      <c r="N23" s="735"/>
      <c r="O23" s="736"/>
      <c r="P23" s="737">
        <v>5</v>
      </c>
      <c r="Q23" s="738"/>
      <c r="R23" s="738"/>
      <c r="S23" s="738"/>
      <c r="T23" s="738"/>
      <c r="U23" s="738"/>
      <c r="V23" s="739"/>
      <c r="W23" s="740">
        <v>5</v>
      </c>
      <c r="X23" s="741"/>
      <c r="Y23" s="741"/>
      <c r="Z23" s="741"/>
      <c r="AA23" s="741"/>
      <c r="AB23" s="741"/>
      <c r="AC23" s="742"/>
      <c r="AD23" s="743" t="s">
        <v>709</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hidden="1" customHeight="1" x14ac:dyDescent="0.2">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hidden="1" customHeight="1" x14ac:dyDescent="0.2">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2">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2">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2">
      <c r="A28" s="709"/>
      <c r="B28" s="710"/>
      <c r="C28" s="710"/>
      <c r="D28" s="710"/>
      <c r="E28" s="710"/>
      <c r="F28" s="711"/>
      <c r="G28" s="757"/>
      <c r="H28" s="758"/>
      <c r="I28" s="758"/>
      <c r="J28" s="758"/>
      <c r="K28" s="758"/>
      <c r="L28" s="758"/>
      <c r="M28" s="758"/>
      <c r="N28" s="758"/>
      <c r="O28" s="759"/>
      <c r="P28" s="737"/>
      <c r="Q28" s="738"/>
      <c r="R28" s="738"/>
      <c r="S28" s="738"/>
      <c r="T28" s="738"/>
      <c r="U28" s="738"/>
      <c r="V28" s="739"/>
      <c r="W28" s="737"/>
      <c r="X28" s="738"/>
      <c r="Y28" s="738"/>
      <c r="Z28" s="738"/>
      <c r="AA28" s="738"/>
      <c r="AB28" s="738"/>
      <c r="AC28" s="739"/>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5">
      <c r="A29" s="709"/>
      <c r="B29" s="710"/>
      <c r="C29" s="710"/>
      <c r="D29" s="710"/>
      <c r="E29" s="710"/>
      <c r="F29" s="711"/>
      <c r="G29" s="298" t="s">
        <v>18</v>
      </c>
      <c r="H29" s="720"/>
      <c r="I29" s="720"/>
      <c r="J29" s="720"/>
      <c r="K29" s="720"/>
      <c r="L29" s="720"/>
      <c r="M29" s="720"/>
      <c r="N29" s="720"/>
      <c r="O29" s="721"/>
      <c r="P29" s="722">
        <f>AK13</f>
        <v>5</v>
      </c>
      <c r="Q29" s="723"/>
      <c r="R29" s="723"/>
      <c r="S29" s="723"/>
      <c r="T29" s="723"/>
      <c r="U29" s="723"/>
      <c r="V29" s="724"/>
      <c r="W29" s="725">
        <f>AR13</f>
        <v>5</v>
      </c>
      <c r="X29" s="726"/>
      <c r="Y29" s="726"/>
      <c r="Z29" s="726"/>
      <c r="AA29" s="726"/>
      <c r="AB29" s="726"/>
      <c r="AC29" s="727"/>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83.25" customHeight="1" x14ac:dyDescent="0.2">
      <c r="A30" s="728" t="s">
        <v>575</v>
      </c>
      <c r="B30" s="729"/>
      <c r="C30" s="729"/>
      <c r="D30" s="729"/>
      <c r="E30" s="729"/>
      <c r="F30" s="730"/>
      <c r="G30" s="731" t="s">
        <v>666</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2">
      <c r="A31" s="650" t="s">
        <v>576</v>
      </c>
      <c r="B31" s="153"/>
      <c r="C31" s="153"/>
      <c r="D31" s="153"/>
      <c r="E31" s="153"/>
      <c r="F31" s="154"/>
      <c r="G31" s="691" t="s">
        <v>568</v>
      </c>
      <c r="H31" s="692"/>
      <c r="I31" s="692"/>
      <c r="J31" s="692"/>
      <c r="K31" s="692"/>
      <c r="L31" s="692"/>
      <c r="M31" s="692"/>
      <c r="N31" s="692"/>
      <c r="O31" s="692"/>
      <c r="P31" s="693" t="s">
        <v>567</v>
      </c>
      <c r="Q31" s="692"/>
      <c r="R31" s="692"/>
      <c r="S31" s="692"/>
      <c r="T31" s="692"/>
      <c r="U31" s="692"/>
      <c r="V31" s="692"/>
      <c r="W31" s="692"/>
      <c r="X31" s="694"/>
      <c r="Y31" s="695"/>
      <c r="Z31" s="696"/>
      <c r="AA31" s="697"/>
      <c r="AB31" s="628" t="s">
        <v>11</v>
      </c>
      <c r="AC31" s="628"/>
      <c r="AD31" s="628"/>
      <c r="AE31" s="116" t="s">
        <v>412</v>
      </c>
      <c r="AF31" s="698"/>
      <c r="AG31" s="698"/>
      <c r="AH31" s="699"/>
      <c r="AI31" s="116" t="s">
        <v>564</v>
      </c>
      <c r="AJ31" s="698"/>
      <c r="AK31" s="698"/>
      <c r="AL31" s="699"/>
      <c r="AM31" s="116" t="s">
        <v>380</v>
      </c>
      <c r="AN31" s="698"/>
      <c r="AO31" s="698"/>
      <c r="AP31" s="699"/>
      <c r="AQ31" s="625" t="s">
        <v>411</v>
      </c>
      <c r="AR31" s="626"/>
      <c r="AS31" s="626"/>
      <c r="AT31" s="627"/>
      <c r="AU31" s="625" t="s">
        <v>588</v>
      </c>
      <c r="AV31" s="626"/>
      <c r="AW31" s="626"/>
      <c r="AX31" s="635"/>
    </row>
    <row r="32" spans="1:50" ht="23.25" customHeight="1" x14ac:dyDescent="0.2">
      <c r="A32" s="650"/>
      <c r="B32" s="153"/>
      <c r="C32" s="153"/>
      <c r="D32" s="153"/>
      <c r="E32" s="153"/>
      <c r="F32" s="154"/>
      <c r="G32" s="732" t="s">
        <v>668</v>
      </c>
      <c r="H32" s="637"/>
      <c r="I32" s="637"/>
      <c r="J32" s="637"/>
      <c r="K32" s="637"/>
      <c r="L32" s="637"/>
      <c r="M32" s="637"/>
      <c r="N32" s="637"/>
      <c r="O32" s="637"/>
      <c r="P32" s="387" t="s">
        <v>669</v>
      </c>
      <c r="Q32" s="641"/>
      <c r="R32" s="641"/>
      <c r="S32" s="641"/>
      <c r="T32" s="641"/>
      <c r="U32" s="641"/>
      <c r="V32" s="641"/>
      <c r="W32" s="641"/>
      <c r="X32" s="642"/>
      <c r="Y32" s="646" t="s">
        <v>51</v>
      </c>
      <c r="Z32" s="647"/>
      <c r="AA32" s="648"/>
      <c r="AB32" s="649" t="s">
        <v>614</v>
      </c>
      <c r="AC32" s="649"/>
      <c r="AD32" s="649"/>
      <c r="AE32" s="618">
        <v>25</v>
      </c>
      <c r="AF32" s="618"/>
      <c r="AG32" s="618"/>
      <c r="AH32" s="618"/>
      <c r="AI32" s="618">
        <v>13</v>
      </c>
      <c r="AJ32" s="618"/>
      <c r="AK32" s="618"/>
      <c r="AL32" s="618"/>
      <c r="AM32" s="618">
        <v>37</v>
      </c>
      <c r="AN32" s="618"/>
      <c r="AO32" s="618"/>
      <c r="AP32" s="618"/>
      <c r="AQ32" s="664" t="s">
        <v>648</v>
      </c>
      <c r="AR32" s="618"/>
      <c r="AS32" s="618"/>
      <c r="AT32" s="618"/>
      <c r="AU32" s="93" t="s">
        <v>644</v>
      </c>
      <c r="AV32" s="620"/>
      <c r="AW32" s="620"/>
      <c r="AX32" s="621"/>
    </row>
    <row r="33" spans="1:51" ht="23.25" customHeight="1" x14ac:dyDescent="0.2">
      <c r="A33" s="188"/>
      <c r="B33" s="158"/>
      <c r="C33" s="158"/>
      <c r="D33" s="158"/>
      <c r="E33" s="158"/>
      <c r="F33" s="159"/>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614</v>
      </c>
      <c r="AC33" s="649"/>
      <c r="AD33" s="649"/>
      <c r="AE33" s="618">
        <v>25</v>
      </c>
      <c r="AF33" s="618"/>
      <c r="AG33" s="618"/>
      <c r="AH33" s="618"/>
      <c r="AI33" s="618">
        <v>13</v>
      </c>
      <c r="AJ33" s="618"/>
      <c r="AK33" s="618"/>
      <c r="AL33" s="618"/>
      <c r="AM33" s="618">
        <v>37</v>
      </c>
      <c r="AN33" s="618"/>
      <c r="AO33" s="618"/>
      <c r="AP33" s="618"/>
      <c r="AQ33" s="618">
        <v>7</v>
      </c>
      <c r="AR33" s="618"/>
      <c r="AS33" s="618"/>
      <c r="AT33" s="618"/>
      <c r="AU33" s="93" t="s">
        <v>647</v>
      </c>
      <c r="AV33" s="620"/>
      <c r="AW33" s="620"/>
      <c r="AX33" s="621"/>
    </row>
    <row r="34" spans="1:51" ht="23.25" customHeight="1" x14ac:dyDescent="0.2">
      <c r="A34" s="682" t="s">
        <v>577</v>
      </c>
      <c r="B34" s="683"/>
      <c r="C34" s="683"/>
      <c r="D34" s="683"/>
      <c r="E34" s="683"/>
      <c r="F34" s="684"/>
      <c r="G34" s="176" t="s">
        <v>578</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412</v>
      </c>
      <c r="AF34" s="176"/>
      <c r="AG34" s="176"/>
      <c r="AH34" s="177"/>
      <c r="AI34" s="175" t="s">
        <v>564</v>
      </c>
      <c r="AJ34" s="176"/>
      <c r="AK34" s="176"/>
      <c r="AL34" s="177"/>
      <c r="AM34" s="175" t="s">
        <v>380</v>
      </c>
      <c r="AN34" s="176"/>
      <c r="AO34" s="176"/>
      <c r="AP34" s="177"/>
      <c r="AQ34" s="629" t="s">
        <v>589</v>
      </c>
      <c r="AR34" s="630"/>
      <c r="AS34" s="630"/>
      <c r="AT34" s="630"/>
      <c r="AU34" s="630"/>
      <c r="AV34" s="630"/>
      <c r="AW34" s="630"/>
      <c r="AX34" s="631"/>
    </row>
    <row r="35" spans="1:51" ht="23.25" customHeight="1" x14ac:dyDescent="0.2">
      <c r="A35" s="685"/>
      <c r="B35" s="686"/>
      <c r="C35" s="686"/>
      <c r="D35" s="686"/>
      <c r="E35" s="686"/>
      <c r="F35" s="687"/>
      <c r="G35" s="654" t="s">
        <v>670</v>
      </c>
      <c r="H35" s="655"/>
      <c r="I35" s="655"/>
      <c r="J35" s="655"/>
      <c r="K35" s="655"/>
      <c r="L35" s="655"/>
      <c r="M35" s="655"/>
      <c r="N35" s="655"/>
      <c r="O35" s="655"/>
      <c r="P35" s="655"/>
      <c r="Q35" s="655"/>
      <c r="R35" s="655"/>
      <c r="S35" s="655"/>
      <c r="T35" s="655"/>
      <c r="U35" s="655"/>
      <c r="V35" s="655"/>
      <c r="W35" s="655"/>
      <c r="X35" s="655"/>
      <c r="Y35" s="658" t="s">
        <v>577</v>
      </c>
      <c r="Z35" s="659"/>
      <c r="AA35" s="660"/>
      <c r="AB35" s="661" t="s">
        <v>615</v>
      </c>
      <c r="AC35" s="662"/>
      <c r="AD35" s="663"/>
      <c r="AE35" s="664">
        <v>233</v>
      </c>
      <c r="AF35" s="664"/>
      <c r="AG35" s="664"/>
      <c r="AH35" s="664"/>
      <c r="AI35" s="664">
        <v>270</v>
      </c>
      <c r="AJ35" s="664"/>
      <c r="AK35" s="664"/>
      <c r="AL35" s="664"/>
      <c r="AM35" s="664">
        <v>227</v>
      </c>
      <c r="AN35" s="664"/>
      <c r="AO35" s="664"/>
      <c r="AP35" s="664"/>
      <c r="AQ35" s="93">
        <v>309</v>
      </c>
      <c r="AR35" s="87"/>
      <c r="AS35" s="87"/>
      <c r="AT35" s="87"/>
      <c r="AU35" s="87"/>
      <c r="AV35" s="87"/>
      <c r="AW35" s="87"/>
      <c r="AX35" s="88"/>
    </row>
    <row r="36" spans="1:51" ht="46.5" customHeight="1" x14ac:dyDescent="0.2">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19" t="s">
        <v>579</v>
      </c>
      <c r="Z36" s="651"/>
      <c r="AA36" s="652"/>
      <c r="AB36" s="614" t="s">
        <v>616</v>
      </c>
      <c r="AC36" s="615"/>
      <c r="AD36" s="616"/>
      <c r="AE36" s="617" t="s">
        <v>649</v>
      </c>
      <c r="AF36" s="617"/>
      <c r="AG36" s="617"/>
      <c r="AH36" s="617"/>
      <c r="AI36" s="617" t="s">
        <v>617</v>
      </c>
      <c r="AJ36" s="617"/>
      <c r="AK36" s="617"/>
      <c r="AL36" s="617"/>
      <c r="AM36" s="617" t="s">
        <v>694</v>
      </c>
      <c r="AN36" s="617"/>
      <c r="AO36" s="617"/>
      <c r="AP36" s="617"/>
      <c r="AQ36" s="617" t="s">
        <v>701</v>
      </c>
      <c r="AR36" s="617"/>
      <c r="AS36" s="617"/>
      <c r="AT36" s="617"/>
      <c r="AU36" s="617"/>
      <c r="AV36" s="617"/>
      <c r="AW36" s="617"/>
      <c r="AX36" s="653"/>
    </row>
    <row r="37" spans="1:51" ht="18.75" customHeight="1" x14ac:dyDescent="0.2">
      <c r="A37" s="670" t="s">
        <v>233</v>
      </c>
      <c r="B37" s="671"/>
      <c r="C37" s="671"/>
      <c r="D37" s="671"/>
      <c r="E37" s="671"/>
      <c r="F37" s="672"/>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412</v>
      </c>
      <c r="AF37" s="612"/>
      <c r="AG37" s="612"/>
      <c r="AH37" s="613"/>
      <c r="AI37" s="680" t="s">
        <v>564</v>
      </c>
      <c r="AJ37" s="680"/>
      <c r="AK37" s="680"/>
      <c r="AL37" s="611"/>
      <c r="AM37" s="680" t="s">
        <v>380</v>
      </c>
      <c r="AN37" s="680"/>
      <c r="AO37" s="680"/>
      <c r="AP37" s="611"/>
      <c r="AQ37" s="216" t="s">
        <v>174</v>
      </c>
      <c r="AR37" s="217"/>
      <c r="AS37" s="217"/>
      <c r="AT37" s="218"/>
      <c r="AU37" s="197" t="s">
        <v>128</v>
      </c>
      <c r="AV37" s="197"/>
      <c r="AW37" s="197"/>
      <c r="AX37" s="200"/>
    </row>
    <row r="38" spans="1:51" ht="18.75" customHeight="1" x14ac:dyDescent="0.2">
      <c r="A38" s="673"/>
      <c r="B38" s="674"/>
      <c r="C38" s="674"/>
      <c r="D38" s="674"/>
      <c r="E38" s="674"/>
      <c r="F38" s="675"/>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1"/>
      <c r="AJ38" s="681"/>
      <c r="AK38" s="681"/>
      <c r="AL38" s="116"/>
      <c r="AM38" s="681"/>
      <c r="AN38" s="681"/>
      <c r="AO38" s="681"/>
      <c r="AP38" s="116"/>
      <c r="AQ38" s="509" t="s">
        <v>610</v>
      </c>
      <c r="AR38" s="510"/>
      <c r="AS38" s="127" t="s">
        <v>175</v>
      </c>
      <c r="AT38" s="128"/>
      <c r="AU38" s="126">
        <v>4</v>
      </c>
      <c r="AV38" s="126"/>
      <c r="AW38" s="108" t="s">
        <v>166</v>
      </c>
      <c r="AX38" s="129"/>
    </row>
    <row r="39" spans="1:51" ht="23.25" customHeight="1" x14ac:dyDescent="0.2">
      <c r="A39" s="676"/>
      <c r="B39" s="674"/>
      <c r="C39" s="674"/>
      <c r="D39" s="674"/>
      <c r="E39" s="674"/>
      <c r="F39" s="675"/>
      <c r="G39" s="178" t="s">
        <v>699</v>
      </c>
      <c r="H39" s="179"/>
      <c r="I39" s="179"/>
      <c r="J39" s="179"/>
      <c r="K39" s="179"/>
      <c r="L39" s="179"/>
      <c r="M39" s="179"/>
      <c r="N39" s="179"/>
      <c r="O39" s="180"/>
      <c r="P39" s="131" t="s">
        <v>698</v>
      </c>
      <c r="Q39" s="131"/>
      <c r="R39" s="131"/>
      <c r="S39" s="131"/>
      <c r="T39" s="131"/>
      <c r="U39" s="131"/>
      <c r="V39" s="131"/>
      <c r="W39" s="131"/>
      <c r="X39" s="132"/>
      <c r="Y39" s="219" t="s">
        <v>12</v>
      </c>
      <c r="Z39" s="220"/>
      <c r="AA39" s="221"/>
      <c r="AB39" s="148" t="s">
        <v>248</v>
      </c>
      <c r="AC39" s="148"/>
      <c r="AD39" s="148"/>
      <c r="AE39" s="93">
        <v>63</v>
      </c>
      <c r="AF39" s="87"/>
      <c r="AG39" s="87"/>
      <c r="AH39" s="87"/>
      <c r="AI39" s="93">
        <v>65</v>
      </c>
      <c r="AJ39" s="87"/>
      <c r="AK39" s="87"/>
      <c r="AL39" s="87"/>
      <c r="AM39" s="93">
        <v>72</v>
      </c>
      <c r="AN39" s="87"/>
      <c r="AO39" s="87"/>
      <c r="AP39" s="87"/>
      <c r="AQ39" s="94" t="s">
        <v>610</v>
      </c>
      <c r="AR39" s="95"/>
      <c r="AS39" s="95"/>
      <c r="AT39" s="96"/>
      <c r="AU39" s="87" t="s">
        <v>610</v>
      </c>
      <c r="AV39" s="87"/>
      <c r="AW39" s="87"/>
      <c r="AX39" s="88"/>
    </row>
    <row r="40" spans="1:51" ht="23.25" customHeight="1" x14ac:dyDescent="0.2">
      <c r="A40" s="677"/>
      <c r="B40" s="678"/>
      <c r="C40" s="678"/>
      <c r="D40" s="678"/>
      <c r="E40" s="678"/>
      <c r="F40" s="67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248</v>
      </c>
      <c r="AC40" s="92"/>
      <c r="AD40" s="92"/>
      <c r="AE40" s="93">
        <v>70</v>
      </c>
      <c r="AF40" s="87"/>
      <c r="AG40" s="87"/>
      <c r="AH40" s="87"/>
      <c r="AI40" s="93">
        <v>70</v>
      </c>
      <c r="AJ40" s="87"/>
      <c r="AK40" s="87"/>
      <c r="AL40" s="87"/>
      <c r="AM40" s="93">
        <v>70</v>
      </c>
      <c r="AN40" s="87"/>
      <c r="AO40" s="87"/>
      <c r="AP40" s="87"/>
      <c r="AQ40" s="94" t="s">
        <v>610</v>
      </c>
      <c r="AR40" s="95"/>
      <c r="AS40" s="95"/>
      <c r="AT40" s="96"/>
      <c r="AU40" s="87">
        <v>70</v>
      </c>
      <c r="AV40" s="87"/>
      <c r="AW40" s="87"/>
      <c r="AX40" s="88"/>
    </row>
    <row r="41" spans="1:51" ht="23.25" customHeight="1" x14ac:dyDescent="0.2">
      <c r="A41" s="676"/>
      <c r="B41" s="674"/>
      <c r="C41" s="674"/>
      <c r="D41" s="674"/>
      <c r="E41" s="674"/>
      <c r="F41" s="675"/>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v>90</v>
      </c>
      <c r="AF41" s="87"/>
      <c r="AG41" s="87"/>
      <c r="AH41" s="87"/>
      <c r="AI41" s="93">
        <v>93</v>
      </c>
      <c r="AJ41" s="87"/>
      <c r="AK41" s="87"/>
      <c r="AL41" s="87"/>
      <c r="AM41" s="93">
        <v>103</v>
      </c>
      <c r="AN41" s="87"/>
      <c r="AO41" s="87"/>
      <c r="AP41" s="87"/>
      <c r="AQ41" s="94" t="s">
        <v>610</v>
      </c>
      <c r="AR41" s="95"/>
      <c r="AS41" s="95"/>
      <c r="AT41" s="96"/>
      <c r="AU41" s="87" t="s">
        <v>610</v>
      </c>
      <c r="AV41" s="87"/>
      <c r="AW41" s="87"/>
      <c r="AX41" s="88"/>
    </row>
    <row r="42" spans="1:51" ht="23.25" customHeight="1" x14ac:dyDescent="0.2">
      <c r="A42" s="187" t="s">
        <v>257</v>
      </c>
      <c r="B42" s="150"/>
      <c r="C42" s="150"/>
      <c r="D42" s="150"/>
      <c r="E42" s="150"/>
      <c r="F42" s="151"/>
      <c r="G42" s="189" t="s">
        <v>612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569</v>
      </c>
      <c r="B44" s="152" t="s">
        <v>570</v>
      </c>
      <c r="C44" s="153"/>
      <c r="D44" s="153"/>
      <c r="E44" s="153"/>
      <c r="F44" s="154"/>
      <c r="G44" s="197" t="s">
        <v>571</v>
      </c>
      <c r="H44" s="197"/>
      <c r="I44" s="197"/>
      <c r="J44" s="197"/>
      <c r="K44" s="197"/>
      <c r="L44" s="197"/>
      <c r="M44" s="197"/>
      <c r="N44" s="197"/>
      <c r="O44" s="197"/>
      <c r="P44" s="197"/>
      <c r="Q44" s="197"/>
      <c r="R44" s="197"/>
      <c r="S44" s="197"/>
      <c r="T44" s="197"/>
      <c r="U44" s="197"/>
      <c r="V44" s="197"/>
      <c r="W44" s="197"/>
      <c r="X44" s="197"/>
      <c r="Y44" s="197"/>
      <c r="Z44" s="197"/>
      <c r="AA44" s="198"/>
      <c r="AB44" s="199" t="s">
        <v>590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412</v>
      </c>
      <c r="AF49" s="119"/>
      <c r="AG49" s="119"/>
      <c r="AH49" s="119"/>
      <c r="AI49" s="119" t="s">
        <v>564</v>
      </c>
      <c r="AJ49" s="119"/>
      <c r="AK49" s="119"/>
      <c r="AL49" s="119"/>
      <c r="AM49" s="119" t="s">
        <v>380</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412</v>
      </c>
      <c r="AF54" s="119"/>
      <c r="AG54" s="119"/>
      <c r="AH54" s="119"/>
      <c r="AI54" s="119" t="s">
        <v>564</v>
      </c>
      <c r="AJ54" s="119"/>
      <c r="AK54" s="119"/>
      <c r="AL54" s="119"/>
      <c r="AM54" s="119" t="s">
        <v>380</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412</v>
      </c>
      <c r="AF59" s="119"/>
      <c r="AG59" s="119"/>
      <c r="AH59" s="119"/>
      <c r="AI59" s="119" t="s">
        <v>564</v>
      </c>
      <c r="AJ59" s="119"/>
      <c r="AK59" s="119"/>
      <c r="AL59" s="119"/>
      <c r="AM59" s="119" t="s">
        <v>380</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8" t="s">
        <v>575</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2">
      <c r="A65" s="650" t="s">
        <v>576</v>
      </c>
      <c r="B65" s="153"/>
      <c r="C65" s="153"/>
      <c r="D65" s="153"/>
      <c r="E65" s="153"/>
      <c r="F65" s="154"/>
      <c r="G65" s="691" t="s">
        <v>568</v>
      </c>
      <c r="H65" s="692"/>
      <c r="I65" s="692"/>
      <c r="J65" s="692"/>
      <c r="K65" s="692"/>
      <c r="L65" s="692"/>
      <c r="M65" s="692"/>
      <c r="N65" s="692"/>
      <c r="O65" s="692"/>
      <c r="P65" s="693" t="s">
        <v>567</v>
      </c>
      <c r="Q65" s="692"/>
      <c r="R65" s="692"/>
      <c r="S65" s="692"/>
      <c r="T65" s="692"/>
      <c r="U65" s="692"/>
      <c r="V65" s="692"/>
      <c r="W65" s="692"/>
      <c r="X65" s="694"/>
      <c r="Y65" s="695"/>
      <c r="Z65" s="696"/>
      <c r="AA65" s="697"/>
      <c r="AB65" s="628" t="s">
        <v>11</v>
      </c>
      <c r="AC65" s="628"/>
      <c r="AD65" s="628"/>
      <c r="AE65" s="116" t="s">
        <v>412</v>
      </c>
      <c r="AF65" s="698"/>
      <c r="AG65" s="698"/>
      <c r="AH65" s="699"/>
      <c r="AI65" s="116" t="s">
        <v>564</v>
      </c>
      <c r="AJ65" s="698"/>
      <c r="AK65" s="698"/>
      <c r="AL65" s="699"/>
      <c r="AM65" s="116" t="s">
        <v>380</v>
      </c>
      <c r="AN65" s="698"/>
      <c r="AO65" s="698"/>
      <c r="AP65" s="699"/>
      <c r="AQ65" s="625" t="s">
        <v>411</v>
      </c>
      <c r="AR65" s="626"/>
      <c r="AS65" s="626"/>
      <c r="AT65" s="627"/>
      <c r="AU65" s="625" t="s">
        <v>588</v>
      </c>
      <c r="AV65" s="626"/>
      <c r="AW65" s="626"/>
      <c r="AX65" s="635"/>
      <c r="AY65">
        <f>COUNTA($G$66)</f>
        <v>0</v>
      </c>
    </row>
    <row r="66" spans="1:51" ht="23.25" hidden="1" customHeight="1" x14ac:dyDescent="0.2">
      <c r="A66" s="650"/>
      <c r="B66" s="153"/>
      <c r="C66" s="153"/>
      <c r="D66" s="153"/>
      <c r="E66" s="153"/>
      <c r="F66" s="154"/>
      <c r="G66" s="636"/>
      <c r="H66" s="637"/>
      <c r="I66" s="637"/>
      <c r="J66" s="637"/>
      <c r="K66" s="637"/>
      <c r="L66" s="637"/>
      <c r="M66" s="637"/>
      <c r="N66" s="637"/>
      <c r="O66" s="637"/>
      <c r="P66" s="640"/>
      <c r="Q66" s="641"/>
      <c r="R66" s="641"/>
      <c r="S66" s="641"/>
      <c r="T66" s="641"/>
      <c r="U66" s="641"/>
      <c r="V66" s="641"/>
      <c r="W66" s="641"/>
      <c r="X66" s="642"/>
      <c r="Y66" s="646" t="s">
        <v>51</v>
      </c>
      <c r="Z66" s="647"/>
      <c r="AA66" s="648"/>
      <c r="AB66" s="649"/>
      <c r="AC66" s="649"/>
      <c r="AD66" s="649"/>
      <c r="AE66" s="618"/>
      <c r="AF66" s="618"/>
      <c r="AG66" s="618"/>
      <c r="AH66" s="618"/>
      <c r="AI66" s="618"/>
      <c r="AJ66" s="618"/>
      <c r="AK66" s="618"/>
      <c r="AL66" s="618"/>
      <c r="AM66" s="618"/>
      <c r="AN66" s="618"/>
      <c r="AO66" s="618"/>
      <c r="AP66" s="618"/>
      <c r="AQ66" s="618"/>
      <c r="AR66" s="618"/>
      <c r="AS66" s="618"/>
      <c r="AT66" s="618"/>
      <c r="AU66" s="619"/>
      <c r="AV66" s="620"/>
      <c r="AW66" s="620"/>
      <c r="AX66" s="621"/>
      <c r="AY66">
        <f>$AY$65</f>
        <v>0</v>
      </c>
    </row>
    <row r="67" spans="1:51" ht="23.25" hidden="1" customHeight="1" x14ac:dyDescent="0.2">
      <c r="A67" s="188"/>
      <c r="B67" s="158"/>
      <c r="C67" s="158"/>
      <c r="D67" s="158"/>
      <c r="E67" s="158"/>
      <c r="F67" s="159"/>
      <c r="G67" s="638"/>
      <c r="H67" s="639"/>
      <c r="I67" s="639"/>
      <c r="J67" s="639"/>
      <c r="K67" s="639"/>
      <c r="L67" s="639"/>
      <c r="M67" s="639"/>
      <c r="N67" s="639"/>
      <c r="O67" s="639"/>
      <c r="P67" s="643"/>
      <c r="Q67" s="644"/>
      <c r="R67" s="644"/>
      <c r="S67" s="644"/>
      <c r="T67" s="644"/>
      <c r="U67" s="644"/>
      <c r="V67" s="644"/>
      <c r="W67" s="644"/>
      <c r="X67" s="645"/>
      <c r="Y67" s="622" t="s">
        <v>52</v>
      </c>
      <c r="Z67" s="623"/>
      <c r="AA67" s="624"/>
      <c r="AB67" s="649"/>
      <c r="AC67" s="649"/>
      <c r="AD67" s="649"/>
      <c r="AE67" s="618"/>
      <c r="AF67" s="618"/>
      <c r="AG67" s="618"/>
      <c r="AH67" s="618"/>
      <c r="AI67" s="618"/>
      <c r="AJ67" s="618"/>
      <c r="AK67" s="618"/>
      <c r="AL67" s="618"/>
      <c r="AM67" s="618"/>
      <c r="AN67" s="618"/>
      <c r="AO67" s="618"/>
      <c r="AP67" s="618"/>
      <c r="AQ67" s="618"/>
      <c r="AR67" s="618"/>
      <c r="AS67" s="618"/>
      <c r="AT67" s="618"/>
      <c r="AU67" s="619"/>
      <c r="AV67" s="620"/>
      <c r="AW67" s="620"/>
      <c r="AX67" s="621"/>
      <c r="AY67">
        <f>$AY$65</f>
        <v>0</v>
      </c>
    </row>
    <row r="68" spans="1:51" ht="23.25" hidden="1" customHeight="1" x14ac:dyDescent="0.2">
      <c r="A68" s="682" t="s">
        <v>577</v>
      </c>
      <c r="B68" s="683"/>
      <c r="C68" s="683"/>
      <c r="D68" s="683"/>
      <c r="E68" s="683"/>
      <c r="F68" s="684"/>
      <c r="G68" s="176" t="s">
        <v>578</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412</v>
      </c>
      <c r="AF68" s="119"/>
      <c r="AG68" s="119"/>
      <c r="AH68" s="119"/>
      <c r="AI68" s="119" t="s">
        <v>564</v>
      </c>
      <c r="AJ68" s="119"/>
      <c r="AK68" s="119"/>
      <c r="AL68" s="119"/>
      <c r="AM68" s="119" t="s">
        <v>380</v>
      </c>
      <c r="AN68" s="119"/>
      <c r="AO68" s="119"/>
      <c r="AP68" s="119"/>
      <c r="AQ68" s="629" t="s">
        <v>589</v>
      </c>
      <c r="AR68" s="630"/>
      <c r="AS68" s="630"/>
      <c r="AT68" s="630"/>
      <c r="AU68" s="630"/>
      <c r="AV68" s="630"/>
      <c r="AW68" s="630"/>
      <c r="AX68" s="631"/>
      <c r="AY68">
        <f>IF(SUBSTITUTE(SUBSTITUTE($G$69,"／",""),"　","")="",0,1)</f>
        <v>0</v>
      </c>
    </row>
    <row r="69" spans="1:51" ht="23.25" hidden="1" customHeight="1" x14ac:dyDescent="0.2">
      <c r="A69" s="685"/>
      <c r="B69" s="686"/>
      <c r="C69" s="686"/>
      <c r="D69" s="686"/>
      <c r="E69" s="686"/>
      <c r="F69" s="687"/>
      <c r="G69" s="654" t="s">
        <v>618</v>
      </c>
      <c r="H69" s="655"/>
      <c r="I69" s="655"/>
      <c r="J69" s="655"/>
      <c r="K69" s="655"/>
      <c r="L69" s="655"/>
      <c r="M69" s="655"/>
      <c r="N69" s="655"/>
      <c r="O69" s="655"/>
      <c r="P69" s="655"/>
      <c r="Q69" s="655"/>
      <c r="R69" s="655"/>
      <c r="S69" s="655"/>
      <c r="T69" s="655"/>
      <c r="U69" s="655"/>
      <c r="V69" s="655"/>
      <c r="W69" s="655"/>
      <c r="X69" s="655"/>
      <c r="Y69" s="658" t="s">
        <v>577</v>
      </c>
      <c r="Z69" s="659"/>
      <c r="AA69" s="660"/>
      <c r="AB69" s="661"/>
      <c r="AC69" s="662"/>
      <c r="AD69" s="663"/>
      <c r="AE69" s="664"/>
      <c r="AF69" s="664"/>
      <c r="AG69" s="664"/>
      <c r="AH69" s="664"/>
      <c r="AI69" s="664"/>
      <c r="AJ69" s="664"/>
      <c r="AK69" s="664"/>
      <c r="AL69" s="664"/>
      <c r="AM69" s="664"/>
      <c r="AN69" s="664"/>
      <c r="AO69" s="664"/>
      <c r="AP69" s="664"/>
      <c r="AQ69" s="93"/>
      <c r="AR69" s="87"/>
      <c r="AS69" s="87"/>
      <c r="AT69" s="87"/>
      <c r="AU69" s="87"/>
      <c r="AV69" s="87"/>
      <c r="AW69" s="87"/>
      <c r="AX69" s="88"/>
      <c r="AY69">
        <f>$AY$68</f>
        <v>0</v>
      </c>
    </row>
    <row r="70" spans="1:51" ht="46.5" hidden="1" customHeight="1" x14ac:dyDescent="0.2">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19" t="s">
        <v>579</v>
      </c>
      <c r="Z70" s="651"/>
      <c r="AA70" s="652"/>
      <c r="AB70" s="614" t="s">
        <v>580</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hidden="1" customHeight="1" x14ac:dyDescent="0.2">
      <c r="A71" s="419" t="s">
        <v>233</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412</v>
      </c>
      <c r="AF71" s="119"/>
      <c r="AG71" s="119"/>
      <c r="AH71" s="119"/>
      <c r="AI71" s="119" t="s">
        <v>564</v>
      </c>
      <c r="AJ71" s="119"/>
      <c r="AK71" s="119"/>
      <c r="AL71" s="119"/>
      <c r="AM71" s="119" t="s">
        <v>380</v>
      </c>
      <c r="AN71" s="119"/>
      <c r="AO71" s="119"/>
      <c r="AP71" s="119"/>
      <c r="AQ71" s="216" t="s">
        <v>174</v>
      </c>
      <c r="AR71" s="217"/>
      <c r="AS71" s="217"/>
      <c r="AT71" s="218"/>
      <c r="AU71" s="197" t="s">
        <v>128</v>
      </c>
      <c r="AV71" s="197"/>
      <c r="AW71" s="197"/>
      <c r="AX71" s="200"/>
      <c r="AY71">
        <f>COUNTA($G$73)</f>
        <v>0</v>
      </c>
    </row>
    <row r="72" spans="1:51" ht="18.75" hidden="1" customHeight="1" x14ac:dyDescent="0.2">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c r="AR72" s="510"/>
      <c r="AS72" s="127" t="s">
        <v>175</v>
      </c>
      <c r="AT72" s="128"/>
      <c r="AU72" s="126"/>
      <c r="AV72" s="126"/>
      <c r="AW72" s="108" t="s">
        <v>166</v>
      </c>
      <c r="AX72" s="129"/>
      <c r="AY72">
        <f t="shared" ref="AY72:AY77" si="1">$AY$71</f>
        <v>0</v>
      </c>
    </row>
    <row r="73" spans="1:51" ht="23.25" hidden="1" customHeight="1" x14ac:dyDescent="0.2">
      <c r="A73" s="600"/>
      <c r="B73" s="598"/>
      <c r="C73" s="598"/>
      <c r="D73" s="598"/>
      <c r="E73" s="598"/>
      <c r="F73" s="59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257</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569</v>
      </c>
      <c r="B78" s="152" t="s">
        <v>570</v>
      </c>
      <c r="C78" s="153"/>
      <c r="D78" s="153"/>
      <c r="E78" s="153"/>
      <c r="F78" s="154"/>
      <c r="G78" s="197" t="s">
        <v>571</v>
      </c>
      <c r="H78" s="197"/>
      <c r="I78" s="197"/>
      <c r="J78" s="197"/>
      <c r="K78" s="197"/>
      <c r="L78" s="197"/>
      <c r="M78" s="197"/>
      <c r="N78" s="197"/>
      <c r="O78" s="197"/>
      <c r="P78" s="197"/>
      <c r="Q78" s="197"/>
      <c r="R78" s="197"/>
      <c r="S78" s="197"/>
      <c r="T78" s="197"/>
      <c r="U78" s="197"/>
      <c r="V78" s="197"/>
      <c r="W78" s="197"/>
      <c r="X78" s="197"/>
      <c r="Y78" s="197"/>
      <c r="Z78" s="197"/>
      <c r="AA78" s="198"/>
      <c r="AB78" s="199" t="s">
        <v>590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412</v>
      </c>
      <c r="AF83" s="119"/>
      <c r="AG83" s="119"/>
      <c r="AH83" s="119"/>
      <c r="AI83" s="119" t="s">
        <v>564</v>
      </c>
      <c r="AJ83" s="119"/>
      <c r="AK83" s="119"/>
      <c r="AL83" s="119"/>
      <c r="AM83" s="119" t="s">
        <v>380</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412</v>
      </c>
      <c r="AF88" s="119"/>
      <c r="AG88" s="119"/>
      <c r="AH88" s="119"/>
      <c r="AI88" s="119" t="s">
        <v>564</v>
      </c>
      <c r="AJ88" s="119"/>
      <c r="AK88" s="119"/>
      <c r="AL88" s="119"/>
      <c r="AM88" s="119" t="s">
        <v>380</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412</v>
      </c>
      <c r="AF93" s="119"/>
      <c r="AG93" s="119"/>
      <c r="AH93" s="119"/>
      <c r="AI93" s="119" t="s">
        <v>564</v>
      </c>
      <c r="AJ93" s="119"/>
      <c r="AK93" s="119"/>
      <c r="AL93" s="119"/>
      <c r="AM93" s="119" t="s">
        <v>380</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4" t="s">
        <v>575</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2">
      <c r="A99" s="650" t="s">
        <v>576</v>
      </c>
      <c r="B99" s="153"/>
      <c r="C99" s="153"/>
      <c r="D99" s="153"/>
      <c r="E99" s="153"/>
      <c r="F99" s="154"/>
      <c r="G99" s="691" t="s">
        <v>568</v>
      </c>
      <c r="H99" s="692"/>
      <c r="I99" s="692"/>
      <c r="J99" s="692"/>
      <c r="K99" s="692"/>
      <c r="L99" s="692"/>
      <c r="M99" s="692"/>
      <c r="N99" s="692"/>
      <c r="O99" s="692"/>
      <c r="P99" s="693" t="s">
        <v>567</v>
      </c>
      <c r="Q99" s="692"/>
      <c r="R99" s="692"/>
      <c r="S99" s="692"/>
      <c r="T99" s="692"/>
      <c r="U99" s="692"/>
      <c r="V99" s="692"/>
      <c r="W99" s="692"/>
      <c r="X99" s="694"/>
      <c r="Y99" s="695"/>
      <c r="Z99" s="696"/>
      <c r="AA99" s="697"/>
      <c r="AB99" s="628" t="s">
        <v>11</v>
      </c>
      <c r="AC99" s="628"/>
      <c r="AD99" s="628"/>
      <c r="AE99" s="119" t="s">
        <v>412</v>
      </c>
      <c r="AF99" s="119"/>
      <c r="AG99" s="119"/>
      <c r="AH99" s="119"/>
      <c r="AI99" s="119" t="s">
        <v>564</v>
      </c>
      <c r="AJ99" s="119"/>
      <c r="AK99" s="119"/>
      <c r="AL99" s="119"/>
      <c r="AM99" s="119" t="s">
        <v>380</v>
      </c>
      <c r="AN99" s="119"/>
      <c r="AO99" s="119"/>
      <c r="AP99" s="119"/>
      <c r="AQ99" s="625" t="s">
        <v>411</v>
      </c>
      <c r="AR99" s="626"/>
      <c r="AS99" s="626"/>
      <c r="AT99" s="627"/>
      <c r="AU99" s="625" t="s">
        <v>588</v>
      </c>
      <c r="AV99" s="626"/>
      <c r="AW99" s="626"/>
      <c r="AX99" s="635"/>
      <c r="AY99">
        <f>COUNTA($G$100)</f>
        <v>0</v>
      </c>
    </row>
    <row r="100" spans="1:60" ht="23.25" hidden="1" customHeight="1" x14ac:dyDescent="0.2">
      <c r="A100" s="650"/>
      <c r="B100" s="153"/>
      <c r="C100" s="153"/>
      <c r="D100" s="153"/>
      <c r="E100" s="153"/>
      <c r="F100" s="154"/>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2">
      <c r="A101" s="188"/>
      <c r="B101" s="158"/>
      <c r="C101" s="158"/>
      <c r="D101" s="158"/>
      <c r="E101" s="158"/>
      <c r="F101" s="159"/>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2">
      <c r="A102" s="187" t="s">
        <v>577</v>
      </c>
      <c r="B102" s="105"/>
      <c r="C102" s="105"/>
      <c r="D102" s="105"/>
      <c r="E102" s="105"/>
      <c r="F102" s="665"/>
      <c r="G102" s="176" t="s">
        <v>578</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412</v>
      </c>
      <c r="AF102" s="119"/>
      <c r="AG102" s="119"/>
      <c r="AH102" s="119"/>
      <c r="AI102" s="119" t="s">
        <v>564</v>
      </c>
      <c r="AJ102" s="119"/>
      <c r="AK102" s="119"/>
      <c r="AL102" s="119"/>
      <c r="AM102" s="119" t="s">
        <v>380</v>
      </c>
      <c r="AN102" s="119"/>
      <c r="AO102" s="119"/>
      <c r="AP102" s="119"/>
      <c r="AQ102" s="629" t="s">
        <v>589</v>
      </c>
      <c r="AR102" s="630"/>
      <c r="AS102" s="630"/>
      <c r="AT102" s="630"/>
      <c r="AU102" s="630"/>
      <c r="AV102" s="630"/>
      <c r="AW102" s="630"/>
      <c r="AX102" s="631"/>
      <c r="AY102">
        <f>IF(SUBSTITUTE(SUBSTITUTE($G$103,"／",""),"　","")="",0,1)</f>
        <v>0</v>
      </c>
    </row>
    <row r="103" spans="1:60" ht="23.25" hidden="1" customHeight="1" x14ac:dyDescent="0.2">
      <c r="A103" s="666"/>
      <c r="B103" s="197"/>
      <c r="C103" s="197"/>
      <c r="D103" s="197"/>
      <c r="E103" s="197"/>
      <c r="F103" s="667"/>
      <c r="G103" s="654" t="s">
        <v>619</v>
      </c>
      <c r="H103" s="655"/>
      <c r="I103" s="655"/>
      <c r="J103" s="655"/>
      <c r="K103" s="655"/>
      <c r="L103" s="655"/>
      <c r="M103" s="655"/>
      <c r="N103" s="655"/>
      <c r="O103" s="655"/>
      <c r="P103" s="655"/>
      <c r="Q103" s="655"/>
      <c r="R103" s="655"/>
      <c r="S103" s="655"/>
      <c r="T103" s="655"/>
      <c r="U103" s="655"/>
      <c r="V103" s="655"/>
      <c r="W103" s="655"/>
      <c r="X103" s="655"/>
      <c r="Y103" s="658" t="s">
        <v>577</v>
      </c>
      <c r="Z103" s="659"/>
      <c r="AA103" s="660"/>
      <c r="AB103" s="661"/>
      <c r="AC103" s="662"/>
      <c r="AD103" s="663"/>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2">
      <c r="A104" s="668"/>
      <c r="B104" s="108"/>
      <c r="C104" s="108"/>
      <c r="D104" s="108"/>
      <c r="E104" s="108"/>
      <c r="F104" s="669"/>
      <c r="G104" s="656"/>
      <c r="H104" s="657"/>
      <c r="I104" s="657"/>
      <c r="J104" s="657"/>
      <c r="K104" s="657"/>
      <c r="L104" s="657"/>
      <c r="M104" s="657"/>
      <c r="N104" s="657"/>
      <c r="O104" s="657"/>
      <c r="P104" s="657"/>
      <c r="Q104" s="657"/>
      <c r="R104" s="657"/>
      <c r="S104" s="657"/>
      <c r="T104" s="657"/>
      <c r="U104" s="657"/>
      <c r="V104" s="657"/>
      <c r="W104" s="657"/>
      <c r="X104" s="657"/>
      <c r="Y104" s="219" t="s">
        <v>579</v>
      </c>
      <c r="Z104" s="651"/>
      <c r="AA104" s="652"/>
      <c r="AB104" s="614" t="s">
        <v>580</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2">
      <c r="A105" s="419" t="s">
        <v>233</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412</v>
      </c>
      <c r="AF105" s="119"/>
      <c r="AG105" s="119"/>
      <c r="AH105" s="119"/>
      <c r="AI105" s="119" t="s">
        <v>564</v>
      </c>
      <c r="AJ105" s="119"/>
      <c r="AK105" s="119"/>
      <c r="AL105" s="119"/>
      <c r="AM105" s="119" t="s">
        <v>380</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c r="AR106" s="510"/>
      <c r="AS106" s="127" t="s">
        <v>175</v>
      </c>
      <c r="AT106" s="128"/>
      <c r="AU106" s="126"/>
      <c r="AV106" s="126"/>
      <c r="AW106" s="108" t="s">
        <v>166</v>
      </c>
      <c r="AX106" s="129"/>
      <c r="AY106">
        <f t="shared" ref="AY106:AY111" si="3">$AY$105</f>
        <v>0</v>
      </c>
    </row>
    <row r="107" spans="1:60" ht="23.25" hidden="1" customHeight="1" x14ac:dyDescent="0.2">
      <c r="A107" s="600"/>
      <c r="B107" s="598"/>
      <c r="C107" s="598"/>
      <c r="D107" s="598"/>
      <c r="E107" s="598"/>
      <c r="F107" s="59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257</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569</v>
      </c>
      <c r="B112" s="152" t="s">
        <v>570</v>
      </c>
      <c r="C112" s="153"/>
      <c r="D112" s="153"/>
      <c r="E112" s="153"/>
      <c r="F112" s="154"/>
      <c r="G112" s="197" t="s">
        <v>571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412</v>
      </c>
      <c r="AF117" s="119"/>
      <c r="AG117" s="119"/>
      <c r="AH117" s="119"/>
      <c r="AI117" s="119" t="s">
        <v>564</v>
      </c>
      <c r="AJ117" s="119"/>
      <c r="AK117" s="119"/>
      <c r="AL117" s="119"/>
      <c r="AM117" s="119" t="s">
        <v>380</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412</v>
      </c>
      <c r="AF122" s="119"/>
      <c r="AG122" s="119"/>
      <c r="AH122" s="119"/>
      <c r="AI122" s="119" t="s">
        <v>564</v>
      </c>
      <c r="AJ122" s="119"/>
      <c r="AK122" s="119"/>
      <c r="AL122" s="119"/>
      <c r="AM122" s="119" t="s">
        <v>380</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412</v>
      </c>
      <c r="AF127" s="119"/>
      <c r="AG127" s="119"/>
      <c r="AH127" s="119"/>
      <c r="AI127" s="119" t="s">
        <v>564</v>
      </c>
      <c r="AJ127" s="119"/>
      <c r="AK127" s="119"/>
      <c r="AL127" s="119"/>
      <c r="AM127" s="119" t="s">
        <v>380</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4" t="s">
        <v>575</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2">
      <c r="A133" s="650" t="s">
        <v>576</v>
      </c>
      <c r="B133" s="153"/>
      <c r="C133" s="153"/>
      <c r="D133" s="153"/>
      <c r="E133" s="153"/>
      <c r="F133" s="154"/>
      <c r="G133" s="691" t="s">
        <v>568</v>
      </c>
      <c r="H133" s="692"/>
      <c r="I133" s="692"/>
      <c r="J133" s="692"/>
      <c r="K133" s="692"/>
      <c r="L133" s="692"/>
      <c r="M133" s="692"/>
      <c r="N133" s="692"/>
      <c r="O133" s="692"/>
      <c r="P133" s="693" t="s">
        <v>567</v>
      </c>
      <c r="Q133" s="692"/>
      <c r="R133" s="692"/>
      <c r="S133" s="692"/>
      <c r="T133" s="692"/>
      <c r="U133" s="692"/>
      <c r="V133" s="692"/>
      <c r="W133" s="692"/>
      <c r="X133" s="694"/>
      <c r="Y133" s="695"/>
      <c r="Z133" s="696"/>
      <c r="AA133" s="697"/>
      <c r="AB133" s="628" t="s">
        <v>11</v>
      </c>
      <c r="AC133" s="628"/>
      <c r="AD133" s="628"/>
      <c r="AE133" s="119" t="s">
        <v>412</v>
      </c>
      <c r="AF133" s="119"/>
      <c r="AG133" s="119"/>
      <c r="AH133" s="119"/>
      <c r="AI133" s="119" t="s">
        <v>564</v>
      </c>
      <c r="AJ133" s="119"/>
      <c r="AK133" s="119"/>
      <c r="AL133" s="119"/>
      <c r="AM133" s="119" t="s">
        <v>380</v>
      </c>
      <c r="AN133" s="119"/>
      <c r="AO133" s="119"/>
      <c r="AP133" s="119"/>
      <c r="AQ133" s="625" t="s">
        <v>411</v>
      </c>
      <c r="AR133" s="626"/>
      <c r="AS133" s="626"/>
      <c r="AT133" s="627"/>
      <c r="AU133" s="625" t="s">
        <v>588</v>
      </c>
      <c r="AV133" s="626"/>
      <c r="AW133" s="626"/>
      <c r="AX133" s="635"/>
      <c r="AY133">
        <f>COUNTA($G$134)</f>
        <v>0</v>
      </c>
    </row>
    <row r="134" spans="1:60" ht="23.25" hidden="1" customHeight="1" x14ac:dyDescent="0.2">
      <c r="A134" s="650"/>
      <c r="B134" s="153"/>
      <c r="C134" s="153"/>
      <c r="D134" s="153"/>
      <c r="E134" s="153"/>
      <c r="F134" s="154"/>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2">
      <c r="A135" s="188"/>
      <c r="B135" s="158"/>
      <c r="C135" s="158"/>
      <c r="D135" s="158"/>
      <c r="E135" s="158"/>
      <c r="F135" s="159"/>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2">
      <c r="A136" s="187" t="s">
        <v>577</v>
      </c>
      <c r="B136" s="105"/>
      <c r="C136" s="105"/>
      <c r="D136" s="105"/>
      <c r="E136" s="105"/>
      <c r="F136" s="665"/>
      <c r="G136" s="176" t="s">
        <v>578</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412</v>
      </c>
      <c r="AF136" s="119"/>
      <c r="AG136" s="119"/>
      <c r="AH136" s="119"/>
      <c r="AI136" s="119" t="s">
        <v>564</v>
      </c>
      <c r="AJ136" s="119"/>
      <c r="AK136" s="119"/>
      <c r="AL136" s="119"/>
      <c r="AM136" s="119" t="s">
        <v>380</v>
      </c>
      <c r="AN136" s="119"/>
      <c r="AO136" s="119"/>
      <c r="AP136" s="119"/>
      <c r="AQ136" s="629" t="s">
        <v>589</v>
      </c>
      <c r="AR136" s="630"/>
      <c r="AS136" s="630"/>
      <c r="AT136" s="630"/>
      <c r="AU136" s="630"/>
      <c r="AV136" s="630"/>
      <c r="AW136" s="630"/>
      <c r="AX136" s="631"/>
      <c r="AY136">
        <f>IF(SUBSTITUTE(SUBSTITUTE($G$137,"／",""),"　","")="",0,1)</f>
        <v>0</v>
      </c>
    </row>
    <row r="137" spans="1:60" ht="23.25" hidden="1" customHeight="1" x14ac:dyDescent="0.2">
      <c r="A137" s="666"/>
      <c r="B137" s="197"/>
      <c r="C137" s="197"/>
      <c r="D137" s="197"/>
      <c r="E137" s="197"/>
      <c r="F137" s="667"/>
      <c r="G137" s="654" t="s">
        <v>619</v>
      </c>
      <c r="H137" s="655"/>
      <c r="I137" s="655"/>
      <c r="J137" s="655"/>
      <c r="K137" s="655"/>
      <c r="L137" s="655"/>
      <c r="M137" s="655"/>
      <c r="N137" s="655"/>
      <c r="O137" s="655"/>
      <c r="P137" s="655"/>
      <c r="Q137" s="655"/>
      <c r="R137" s="655"/>
      <c r="S137" s="655"/>
      <c r="T137" s="655"/>
      <c r="U137" s="655"/>
      <c r="V137" s="655"/>
      <c r="W137" s="655"/>
      <c r="X137" s="655"/>
      <c r="Y137" s="658" t="s">
        <v>577</v>
      </c>
      <c r="Z137" s="659"/>
      <c r="AA137" s="660"/>
      <c r="AB137" s="661"/>
      <c r="AC137" s="662"/>
      <c r="AD137" s="663"/>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2">
      <c r="A138" s="668"/>
      <c r="B138" s="108"/>
      <c r="C138" s="108"/>
      <c r="D138" s="108"/>
      <c r="E138" s="108"/>
      <c r="F138" s="669"/>
      <c r="G138" s="656"/>
      <c r="H138" s="657"/>
      <c r="I138" s="657"/>
      <c r="J138" s="657"/>
      <c r="K138" s="657"/>
      <c r="L138" s="657"/>
      <c r="M138" s="657"/>
      <c r="N138" s="657"/>
      <c r="O138" s="657"/>
      <c r="P138" s="657"/>
      <c r="Q138" s="657"/>
      <c r="R138" s="657"/>
      <c r="S138" s="657"/>
      <c r="T138" s="657"/>
      <c r="U138" s="657"/>
      <c r="V138" s="657"/>
      <c r="W138" s="657"/>
      <c r="X138" s="657"/>
      <c r="Y138" s="219" t="s">
        <v>579</v>
      </c>
      <c r="Z138" s="651"/>
      <c r="AA138" s="652"/>
      <c r="AB138" s="614" t="s">
        <v>620</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2">
      <c r="A139" s="419" t="s">
        <v>233</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412</v>
      </c>
      <c r="AF139" s="119"/>
      <c r="AG139" s="119"/>
      <c r="AH139" s="119"/>
      <c r="AI139" s="119" t="s">
        <v>564</v>
      </c>
      <c r="AJ139" s="119"/>
      <c r="AK139" s="119"/>
      <c r="AL139" s="119"/>
      <c r="AM139" s="119" t="s">
        <v>380</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c r="AV140" s="126"/>
      <c r="AW140" s="108" t="s">
        <v>166</v>
      </c>
      <c r="AX140" s="129"/>
      <c r="AY140">
        <f t="shared" ref="AY140:AY145" si="5">$AY$139</f>
        <v>0</v>
      </c>
    </row>
    <row r="141" spans="1:60" ht="23.25" hidden="1" customHeight="1" x14ac:dyDescent="0.2">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257</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569</v>
      </c>
      <c r="B146" s="152" t="s">
        <v>570</v>
      </c>
      <c r="C146" s="153"/>
      <c r="D146" s="153"/>
      <c r="E146" s="153"/>
      <c r="F146" s="154"/>
      <c r="G146" s="197" t="s">
        <v>571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412</v>
      </c>
      <c r="AF151" s="119"/>
      <c r="AG151" s="119"/>
      <c r="AH151" s="119"/>
      <c r="AI151" s="119" t="s">
        <v>564</v>
      </c>
      <c r="AJ151" s="119"/>
      <c r="AK151" s="119"/>
      <c r="AL151" s="119"/>
      <c r="AM151" s="119" t="s">
        <v>380</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412</v>
      </c>
      <c r="AF156" s="119"/>
      <c r="AG156" s="119"/>
      <c r="AH156" s="119"/>
      <c r="AI156" s="119" t="s">
        <v>564</v>
      </c>
      <c r="AJ156" s="119"/>
      <c r="AK156" s="119"/>
      <c r="AL156" s="119"/>
      <c r="AM156" s="119" t="s">
        <v>380</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412</v>
      </c>
      <c r="AF161" s="119"/>
      <c r="AG161" s="119"/>
      <c r="AH161" s="119"/>
      <c r="AI161" s="119" t="s">
        <v>564</v>
      </c>
      <c r="AJ161" s="119"/>
      <c r="AK161" s="119"/>
      <c r="AL161" s="119"/>
      <c r="AM161" s="119" t="s">
        <v>380</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4" t="s">
        <v>575</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2">
      <c r="A167" s="650" t="s">
        <v>576</v>
      </c>
      <c r="B167" s="153"/>
      <c r="C167" s="153"/>
      <c r="D167" s="153"/>
      <c r="E167" s="153"/>
      <c r="F167" s="154"/>
      <c r="G167" s="691" t="s">
        <v>568</v>
      </c>
      <c r="H167" s="692"/>
      <c r="I167" s="692"/>
      <c r="J167" s="692"/>
      <c r="K167" s="692"/>
      <c r="L167" s="692"/>
      <c r="M167" s="692"/>
      <c r="N167" s="692"/>
      <c r="O167" s="692"/>
      <c r="P167" s="693" t="s">
        <v>567</v>
      </c>
      <c r="Q167" s="692"/>
      <c r="R167" s="692"/>
      <c r="S167" s="692"/>
      <c r="T167" s="692"/>
      <c r="U167" s="692"/>
      <c r="V167" s="692"/>
      <c r="W167" s="692"/>
      <c r="X167" s="694"/>
      <c r="Y167" s="695"/>
      <c r="Z167" s="696"/>
      <c r="AA167" s="697"/>
      <c r="AB167" s="628" t="s">
        <v>11</v>
      </c>
      <c r="AC167" s="628"/>
      <c r="AD167" s="628"/>
      <c r="AE167" s="119" t="s">
        <v>412</v>
      </c>
      <c r="AF167" s="119"/>
      <c r="AG167" s="119"/>
      <c r="AH167" s="119"/>
      <c r="AI167" s="119" t="s">
        <v>564</v>
      </c>
      <c r="AJ167" s="119"/>
      <c r="AK167" s="119"/>
      <c r="AL167" s="119"/>
      <c r="AM167" s="119" t="s">
        <v>380</v>
      </c>
      <c r="AN167" s="119"/>
      <c r="AO167" s="119"/>
      <c r="AP167" s="119"/>
      <c r="AQ167" s="625" t="s">
        <v>411</v>
      </c>
      <c r="AR167" s="626"/>
      <c r="AS167" s="626"/>
      <c r="AT167" s="627"/>
      <c r="AU167" s="625" t="s">
        <v>588</v>
      </c>
      <c r="AV167" s="626"/>
      <c r="AW167" s="626"/>
      <c r="AX167" s="635"/>
      <c r="AY167">
        <f>COUNTA($G$168)</f>
        <v>0</v>
      </c>
    </row>
    <row r="168" spans="1:60" ht="23.25" hidden="1" customHeight="1" x14ac:dyDescent="0.2">
      <c r="A168" s="650"/>
      <c r="B168" s="153"/>
      <c r="C168" s="153"/>
      <c r="D168" s="153"/>
      <c r="E168" s="153"/>
      <c r="F168" s="154"/>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2">
      <c r="A169" s="188"/>
      <c r="B169" s="158"/>
      <c r="C169" s="158"/>
      <c r="D169" s="158"/>
      <c r="E169" s="158"/>
      <c r="F169" s="159"/>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2">
      <c r="A170" s="187" t="s">
        <v>577</v>
      </c>
      <c r="B170" s="105"/>
      <c r="C170" s="105"/>
      <c r="D170" s="105"/>
      <c r="E170" s="105"/>
      <c r="F170" s="665"/>
      <c r="G170" s="176" t="s">
        <v>578</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412</v>
      </c>
      <c r="AF170" s="119"/>
      <c r="AG170" s="119"/>
      <c r="AH170" s="119"/>
      <c r="AI170" s="119" t="s">
        <v>564</v>
      </c>
      <c r="AJ170" s="119"/>
      <c r="AK170" s="119"/>
      <c r="AL170" s="119"/>
      <c r="AM170" s="119" t="s">
        <v>380</v>
      </c>
      <c r="AN170" s="119"/>
      <c r="AO170" s="119"/>
      <c r="AP170" s="119"/>
      <c r="AQ170" s="629" t="s">
        <v>589</v>
      </c>
      <c r="AR170" s="630"/>
      <c r="AS170" s="630"/>
      <c r="AT170" s="630"/>
      <c r="AU170" s="630"/>
      <c r="AV170" s="630"/>
      <c r="AW170" s="630"/>
      <c r="AX170" s="631"/>
      <c r="AY170">
        <f>IF(SUBSTITUTE(SUBSTITUTE($G$171,"／",""),"　","")="",0,1)</f>
        <v>0</v>
      </c>
    </row>
    <row r="171" spans="1:60" ht="23.25" hidden="1" customHeight="1" x14ac:dyDescent="0.2">
      <c r="A171" s="666"/>
      <c r="B171" s="197"/>
      <c r="C171" s="197"/>
      <c r="D171" s="197"/>
      <c r="E171" s="197"/>
      <c r="F171" s="667"/>
      <c r="G171" s="654" t="s">
        <v>621</v>
      </c>
      <c r="H171" s="655"/>
      <c r="I171" s="655"/>
      <c r="J171" s="655"/>
      <c r="K171" s="655"/>
      <c r="L171" s="655"/>
      <c r="M171" s="655"/>
      <c r="N171" s="655"/>
      <c r="O171" s="655"/>
      <c r="P171" s="655"/>
      <c r="Q171" s="655"/>
      <c r="R171" s="655"/>
      <c r="S171" s="655"/>
      <c r="T171" s="655"/>
      <c r="U171" s="655"/>
      <c r="V171" s="655"/>
      <c r="W171" s="655"/>
      <c r="X171" s="655"/>
      <c r="Y171" s="658" t="s">
        <v>577</v>
      </c>
      <c r="Z171" s="659"/>
      <c r="AA171" s="660"/>
      <c r="AB171" s="661"/>
      <c r="AC171" s="662"/>
      <c r="AD171" s="663"/>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2">
      <c r="A172" s="668"/>
      <c r="B172" s="108"/>
      <c r="C172" s="108"/>
      <c r="D172" s="108"/>
      <c r="E172" s="108"/>
      <c r="F172" s="669"/>
      <c r="G172" s="656"/>
      <c r="H172" s="657"/>
      <c r="I172" s="657"/>
      <c r="J172" s="657"/>
      <c r="K172" s="657"/>
      <c r="L172" s="657"/>
      <c r="M172" s="657"/>
      <c r="N172" s="657"/>
      <c r="O172" s="657"/>
      <c r="P172" s="657"/>
      <c r="Q172" s="657"/>
      <c r="R172" s="657"/>
      <c r="S172" s="657"/>
      <c r="T172" s="657"/>
      <c r="U172" s="657"/>
      <c r="V172" s="657"/>
      <c r="W172" s="657"/>
      <c r="X172" s="657"/>
      <c r="Y172" s="219" t="s">
        <v>579</v>
      </c>
      <c r="Z172" s="651"/>
      <c r="AA172" s="652"/>
      <c r="AB172" s="614" t="s">
        <v>580</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2">
      <c r="A173" s="419" t="s">
        <v>233</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412</v>
      </c>
      <c r="AF173" s="119"/>
      <c r="AG173" s="119"/>
      <c r="AH173" s="119"/>
      <c r="AI173" s="119" t="s">
        <v>564</v>
      </c>
      <c r="AJ173" s="119"/>
      <c r="AK173" s="119"/>
      <c r="AL173" s="119"/>
      <c r="AM173" s="119" t="s">
        <v>380</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c r="AR174" s="510"/>
      <c r="AS174" s="127" t="s">
        <v>175</v>
      </c>
      <c r="AT174" s="128"/>
      <c r="AU174" s="126"/>
      <c r="AV174" s="126"/>
      <c r="AW174" s="108" t="s">
        <v>166</v>
      </c>
      <c r="AX174" s="129"/>
      <c r="AY174">
        <f t="shared" ref="AY174:AY179" si="7">$AY$173</f>
        <v>0</v>
      </c>
    </row>
    <row r="175" spans="1:60" ht="23.25" hidden="1" customHeight="1" x14ac:dyDescent="0.2">
      <c r="A175" s="600"/>
      <c r="B175" s="598"/>
      <c r="C175" s="598"/>
      <c r="D175" s="598"/>
      <c r="E175" s="598"/>
      <c r="F175" s="59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257</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569</v>
      </c>
      <c r="B180" s="152" t="s">
        <v>570</v>
      </c>
      <c r="C180" s="153"/>
      <c r="D180" s="153"/>
      <c r="E180" s="153"/>
      <c r="F180" s="154"/>
      <c r="G180" s="197" t="s">
        <v>571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412</v>
      </c>
      <c r="AF185" s="119"/>
      <c r="AG185" s="119"/>
      <c r="AH185" s="119"/>
      <c r="AI185" s="119" t="s">
        <v>564</v>
      </c>
      <c r="AJ185" s="119"/>
      <c r="AK185" s="119"/>
      <c r="AL185" s="119"/>
      <c r="AM185" s="119" t="s">
        <v>380</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412</v>
      </c>
      <c r="AF190" s="119"/>
      <c r="AG190" s="119"/>
      <c r="AH190" s="119"/>
      <c r="AI190" s="119" t="s">
        <v>564</v>
      </c>
      <c r="AJ190" s="119"/>
      <c r="AK190" s="119"/>
      <c r="AL190" s="119"/>
      <c r="AM190" s="119" t="s">
        <v>380</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412</v>
      </c>
      <c r="AF195" s="119"/>
      <c r="AG195" s="119"/>
      <c r="AH195" s="119"/>
      <c r="AI195" s="119" t="s">
        <v>564</v>
      </c>
      <c r="AJ195" s="119"/>
      <c r="AK195" s="119"/>
      <c r="AL195" s="119"/>
      <c r="AM195" s="119" t="s">
        <v>380</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4" t="s">
        <v>234</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230</v>
      </c>
      <c r="X200" s="587"/>
      <c r="Y200" s="590"/>
      <c r="Z200" s="590"/>
      <c r="AA200" s="591"/>
      <c r="AB200" s="584" t="s">
        <v>11</v>
      </c>
      <c r="AC200" s="581"/>
      <c r="AD200" s="582"/>
      <c r="AE200" s="119" t="s">
        <v>412</v>
      </c>
      <c r="AF200" s="119"/>
      <c r="AG200" s="119"/>
      <c r="AH200" s="119"/>
      <c r="AI200" s="119" t="s">
        <v>564</v>
      </c>
      <c r="AJ200" s="119"/>
      <c r="AK200" s="119"/>
      <c r="AL200" s="119"/>
      <c r="AM200" s="119" t="s">
        <v>380</v>
      </c>
      <c r="AN200" s="119"/>
      <c r="AO200" s="119"/>
      <c r="AP200" s="119"/>
      <c r="AQ200" s="120" t="s">
        <v>174</v>
      </c>
      <c r="AR200" s="121"/>
      <c r="AS200" s="121"/>
      <c r="AT200" s="122"/>
      <c r="AU200" s="575" t="s">
        <v>128</v>
      </c>
      <c r="AV200" s="575"/>
      <c r="AW200" s="575"/>
      <c r="AX200" s="576"/>
      <c r="AY200">
        <f>COUNTA($H$202)</f>
        <v>0</v>
      </c>
    </row>
    <row r="201" spans="1:60" ht="18.75" hidden="1" customHeight="1" x14ac:dyDescent="0.2">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t="23.25" hidden="1" customHeight="1" x14ac:dyDescent="0.2">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247</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idden="1" x14ac:dyDescent="0.2">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247</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idden="1" x14ac:dyDescent="0.2">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248</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idden="1" x14ac:dyDescent="0.2">
      <c r="A205" s="515" t="s">
        <v>237</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246</v>
      </c>
      <c r="X205" s="545"/>
      <c r="Y205" s="550" t="s">
        <v>12</v>
      </c>
      <c r="Z205" s="550"/>
      <c r="AA205" s="551"/>
      <c r="AB205" s="560" t="s">
        <v>247</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idden="1" x14ac:dyDescent="0.2">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247</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idden="1" x14ac:dyDescent="0.2">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248</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idden="1" x14ac:dyDescent="0.2">
      <c r="A208" s="512" t="s">
        <v>234</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412</v>
      </c>
      <c r="AF208" s="256"/>
      <c r="AG208" s="256"/>
      <c r="AH208" s="256"/>
      <c r="AI208" s="119" t="s">
        <v>564</v>
      </c>
      <c r="AJ208" s="119"/>
      <c r="AK208" s="119"/>
      <c r="AL208" s="119"/>
      <c r="AM208" s="119" t="s">
        <v>380</v>
      </c>
      <c r="AN208" s="119"/>
      <c r="AO208" s="119"/>
      <c r="AP208" s="119"/>
      <c r="AQ208" s="120" t="s">
        <v>174</v>
      </c>
      <c r="AR208" s="121"/>
      <c r="AS208" s="121"/>
      <c r="AT208" s="122"/>
      <c r="AU208" s="506" t="s">
        <v>128</v>
      </c>
      <c r="AV208" s="507"/>
      <c r="AW208" s="507"/>
      <c r="AX208" s="508"/>
      <c r="AY208">
        <f>COUNTA($H$210)</f>
        <v>0</v>
      </c>
    </row>
    <row r="209" spans="1:51" hidden="1" x14ac:dyDescent="0.2">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idden="1" x14ac:dyDescent="0.2">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idden="1" x14ac:dyDescent="0.2">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idden="1" x14ac:dyDescent="0.2">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49.2" hidden="1" x14ac:dyDescent="0.2">
      <c r="A213" s="498" t="s">
        <v>613</v>
      </c>
      <c r="B213" s="499"/>
      <c r="C213" s="499"/>
      <c r="D213" s="499"/>
      <c r="E213" s="500" t="s">
        <v>222</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customHeight="1" thickBot="1" x14ac:dyDescent="0.25">
      <c r="A214" s="419" t="s">
        <v>572</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229</v>
      </c>
      <c r="AP214" s="422"/>
      <c r="AQ214" s="422"/>
      <c r="AR214" s="81" t="s">
        <v>228</v>
      </c>
      <c r="AS214" s="421"/>
      <c r="AT214" s="422"/>
      <c r="AU214" s="422"/>
      <c r="AV214" s="422"/>
      <c r="AW214" s="422"/>
      <c r="AX214" s="423"/>
      <c r="AY214">
        <f>COUNTIF($AR$214,"☑")</f>
        <v>0</v>
      </c>
    </row>
    <row r="215" spans="1:51" ht="45" customHeight="1" x14ac:dyDescent="0.2">
      <c r="A215" s="408" t="s">
        <v>279</v>
      </c>
      <c r="B215" s="409"/>
      <c r="C215" s="412" t="s">
        <v>178</v>
      </c>
      <c r="D215" s="409"/>
      <c r="E215" s="414" t="s">
        <v>194</v>
      </c>
      <c r="F215" s="415"/>
      <c r="G215" s="416" t="s">
        <v>280</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2">
      <c r="A216" s="410"/>
      <c r="B216" s="411"/>
      <c r="C216" s="413"/>
      <c r="D216" s="411"/>
      <c r="E216" s="149" t="s">
        <v>193</v>
      </c>
      <c r="F216" s="151"/>
      <c r="G216" s="130" t="s">
        <v>715</v>
      </c>
      <c r="H216" s="131"/>
      <c r="I216" s="131"/>
      <c r="J216" s="131"/>
      <c r="K216" s="131"/>
      <c r="L216" s="131"/>
      <c r="M216" s="131"/>
      <c r="N216" s="131"/>
      <c r="O216" s="131"/>
      <c r="P216" s="131"/>
      <c r="Q216" s="131"/>
      <c r="R216" s="131"/>
      <c r="S216" s="131"/>
      <c r="T216" s="131"/>
      <c r="U216" s="131"/>
      <c r="V216" s="132"/>
      <c r="W216" s="484" t="s">
        <v>581</v>
      </c>
      <c r="X216" s="485"/>
      <c r="Y216" s="485"/>
      <c r="Z216" s="485"/>
      <c r="AA216" s="486"/>
      <c r="AB216" s="487" t="s">
        <v>704</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2">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582</v>
      </c>
      <c r="X217" s="491"/>
      <c r="Y217" s="491"/>
      <c r="Z217" s="491"/>
      <c r="AA217" s="492"/>
      <c r="AB217" s="487" t="s">
        <v>705</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2">
      <c r="A218" s="410"/>
      <c r="B218" s="411"/>
      <c r="C218" s="493" t="s">
        <v>594</v>
      </c>
      <c r="D218" s="494"/>
      <c r="E218" s="149" t="s">
        <v>275</v>
      </c>
      <c r="F218" s="151"/>
      <c r="G218" s="474" t="s">
        <v>181</v>
      </c>
      <c r="H218" s="475"/>
      <c r="I218" s="475"/>
      <c r="J218" s="495" t="s">
        <v>610</v>
      </c>
      <c r="K218" s="496"/>
      <c r="L218" s="496"/>
      <c r="M218" s="496"/>
      <c r="N218" s="496"/>
      <c r="O218" s="496"/>
      <c r="P218" s="496"/>
      <c r="Q218" s="496"/>
      <c r="R218" s="496"/>
      <c r="S218" s="496"/>
      <c r="T218" s="497"/>
      <c r="U218" s="472" t="s">
        <v>645</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2">
      <c r="A219" s="410"/>
      <c r="B219" s="411"/>
      <c r="C219" s="413"/>
      <c r="D219" s="411"/>
      <c r="E219" s="152"/>
      <c r="F219" s="154"/>
      <c r="G219" s="474" t="s">
        <v>595</v>
      </c>
      <c r="H219" s="475"/>
      <c r="I219" s="475"/>
      <c r="J219" s="475"/>
      <c r="K219" s="475"/>
      <c r="L219" s="475"/>
      <c r="M219" s="475"/>
      <c r="N219" s="475"/>
      <c r="O219" s="475"/>
      <c r="P219" s="475"/>
      <c r="Q219" s="475"/>
      <c r="R219" s="475"/>
      <c r="S219" s="475"/>
      <c r="T219" s="475"/>
      <c r="U219" s="471" t="s">
        <v>644</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5">
      <c r="A220" s="410"/>
      <c r="B220" s="411"/>
      <c r="C220" s="413"/>
      <c r="D220" s="411"/>
      <c r="E220" s="157"/>
      <c r="F220" s="159"/>
      <c r="G220" s="474" t="s">
        <v>582</v>
      </c>
      <c r="H220" s="475"/>
      <c r="I220" s="475"/>
      <c r="J220" s="475"/>
      <c r="K220" s="475"/>
      <c r="L220" s="475"/>
      <c r="M220" s="475"/>
      <c r="N220" s="475"/>
      <c r="O220" s="475"/>
      <c r="P220" s="475"/>
      <c r="Q220" s="475"/>
      <c r="R220" s="475"/>
      <c r="S220" s="475"/>
      <c r="T220" s="475"/>
      <c r="U220" s="811" t="s">
        <v>646</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2">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2">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27" customHeight="1" x14ac:dyDescent="0.2">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628</v>
      </c>
      <c r="AE223" s="454"/>
      <c r="AF223" s="454"/>
      <c r="AG223" s="455" t="s">
        <v>629</v>
      </c>
      <c r="AH223" s="456"/>
      <c r="AI223" s="456"/>
      <c r="AJ223" s="456"/>
      <c r="AK223" s="456"/>
      <c r="AL223" s="456"/>
      <c r="AM223" s="456"/>
      <c r="AN223" s="456"/>
      <c r="AO223" s="456"/>
      <c r="AP223" s="456"/>
      <c r="AQ223" s="456"/>
      <c r="AR223" s="456"/>
      <c r="AS223" s="456"/>
      <c r="AT223" s="456"/>
      <c r="AU223" s="456"/>
      <c r="AV223" s="456"/>
      <c r="AW223" s="456"/>
      <c r="AX223" s="457"/>
    </row>
    <row r="224" spans="1:51" ht="27" customHeight="1" x14ac:dyDescent="0.2">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628</v>
      </c>
      <c r="AE224" s="367"/>
      <c r="AF224" s="367"/>
      <c r="AG224" s="361" t="s">
        <v>630</v>
      </c>
      <c r="AH224" s="362"/>
      <c r="AI224" s="362"/>
      <c r="AJ224" s="362"/>
      <c r="AK224" s="362"/>
      <c r="AL224" s="362"/>
      <c r="AM224" s="362"/>
      <c r="AN224" s="362"/>
      <c r="AO224" s="362"/>
      <c r="AP224" s="362"/>
      <c r="AQ224" s="362"/>
      <c r="AR224" s="362"/>
      <c r="AS224" s="362"/>
      <c r="AT224" s="362"/>
      <c r="AU224" s="362"/>
      <c r="AV224" s="362"/>
      <c r="AW224" s="362"/>
      <c r="AX224" s="363"/>
    </row>
    <row r="225" spans="1:50" ht="47.1" customHeight="1" x14ac:dyDescent="0.2">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628</v>
      </c>
      <c r="AE225" s="404"/>
      <c r="AF225" s="404"/>
      <c r="AG225" s="389" t="s">
        <v>631</v>
      </c>
      <c r="AH225" s="134"/>
      <c r="AI225" s="134"/>
      <c r="AJ225" s="134"/>
      <c r="AK225" s="134"/>
      <c r="AL225" s="134"/>
      <c r="AM225" s="134"/>
      <c r="AN225" s="134"/>
      <c r="AO225" s="134"/>
      <c r="AP225" s="134"/>
      <c r="AQ225" s="134"/>
      <c r="AR225" s="134"/>
      <c r="AS225" s="134"/>
      <c r="AT225" s="134"/>
      <c r="AU225" s="134"/>
      <c r="AV225" s="134"/>
      <c r="AW225" s="134"/>
      <c r="AX225" s="390"/>
    </row>
    <row r="226" spans="1:50" ht="66.599999999999994" customHeight="1" x14ac:dyDescent="0.2">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628</v>
      </c>
      <c r="AE226" s="385"/>
      <c r="AF226" s="385"/>
      <c r="AG226" s="387" t="s">
        <v>702</v>
      </c>
      <c r="AH226" s="131"/>
      <c r="AI226" s="131"/>
      <c r="AJ226" s="131"/>
      <c r="AK226" s="131"/>
      <c r="AL226" s="131"/>
      <c r="AM226" s="131"/>
      <c r="AN226" s="131"/>
      <c r="AO226" s="131"/>
      <c r="AP226" s="131"/>
      <c r="AQ226" s="131"/>
      <c r="AR226" s="131"/>
      <c r="AS226" s="131"/>
      <c r="AT226" s="131"/>
      <c r="AU226" s="131"/>
      <c r="AV226" s="131"/>
      <c r="AW226" s="131"/>
      <c r="AX226" s="388"/>
    </row>
    <row r="227" spans="1:50" ht="67.5" customHeight="1" x14ac:dyDescent="0.2">
      <c r="A227" s="343"/>
      <c r="B227" s="425"/>
      <c r="C227" s="429"/>
      <c r="D227" s="430"/>
      <c r="E227" s="433" t="s">
        <v>258</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632</v>
      </c>
      <c r="AE227" s="367"/>
      <c r="AF227" s="436"/>
      <c r="AG227" s="389"/>
      <c r="AH227" s="134"/>
      <c r="AI227" s="134"/>
      <c r="AJ227" s="134"/>
      <c r="AK227" s="134"/>
      <c r="AL227" s="134"/>
      <c r="AM227" s="134"/>
      <c r="AN227" s="134"/>
      <c r="AO227" s="134"/>
      <c r="AP227" s="134"/>
      <c r="AQ227" s="134"/>
      <c r="AR227" s="134"/>
      <c r="AS227" s="134"/>
      <c r="AT227" s="134"/>
      <c r="AU227" s="134"/>
      <c r="AV227" s="134"/>
      <c r="AW227" s="134"/>
      <c r="AX227" s="390"/>
    </row>
    <row r="228" spans="1:50" ht="63.75" customHeight="1" x14ac:dyDescent="0.2">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632</v>
      </c>
      <c r="AE228" s="441"/>
      <c r="AF228" s="441"/>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2">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633</v>
      </c>
      <c r="AE229" s="351"/>
      <c r="AF229" s="351"/>
      <c r="AG229" s="353" t="s">
        <v>280</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2">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628</v>
      </c>
      <c r="AE230" s="367"/>
      <c r="AF230" s="367"/>
      <c r="AG230" s="361" t="s">
        <v>634</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2">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633</v>
      </c>
      <c r="AE231" s="367"/>
      <c r="AF231" s="367"/>
      <c r="AG231" s="361" t="s">
        <v>280</v>
      </c>
      <c r="AH231" s="362"/>
      <c r="AI231" s="362"/>
      <c r="AJ231" s="362"/>
      <c r="AK231" s="362"/>
      <c r="AL231" s="362"/>
      <c r="AM231" s="362"/>
      <c r="AN231" s="362"/>
      <c r="AO231" s="362"/>
      <c r="AP231" s="362"/>
      <c r="AQ231" s="362"/>
      <c r="AR231" s="362"/>
      <c r="AS231" s="362"/>
      <c r="AT231" s="362"/>
      <c r="AU231" s="362"/>
      <c r="AV231" s="362"/>
      <c r="AW231" s="362"/>
      <c r="AX231" s="363"/>
    </row>
    <row r="232" spans="1:50" ht="26.25" customHeight="1" x14ac:dyDescent="0.2">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628</v>
      </c>
      <c r="AE232" s="367"/>
      <c r="AF232" s="367"/>
      <c r="AG232" s="361" t="s">
        <v>635</v>
      </c>
      <c r="AH232" s="362"/>
      <c r="AI232" s="362"/>
      <c r="AJ232" s="362"/>
      <c r="AK232" s="362"/>
      <c r="AL232" s="362"/>
      <c r="AM232" s="362"/>
      <c r="AN232" s="362"/>
      <c r="AO232" s="362"/>
      <c r="AP232" s="362"/>
      <c r="AQ232" s="362"/>
      <c r="AR232" s="362"/>
      <c r="AS232" s="362"/>
      <c r="AT232" s="362"/>
      <c r="AU232" s="362"/>
      <c r="AV232" s="362"/>
      <c r="AW232" s="362"/>
      <c r="AX232" s="363"/>
    </row>
    <row r="233" spans="1:50" ht="42" customHeight="1" x14ac:dyDescent="0.2">
      <c r="A233" s="343"/>
      <c r="B233" s="344"/>
      <c r="C233" s="364" t="s">
        <v>231</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628</v>
      </c>
      <c r="AE233" s="404"/>
      <c r="AF233" s="404"/>
      <c r="AG233" s="405" t="s">
        <v>703</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2">
      <c r="A234" s="343"/>
      <c r="B234" s="344"/>
      <c r="C234" s="463" t="s">
        <v>232</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628</v>
      </c>
      <c r="AE234" s="367"/>
      <c r="AF234" s="436"/>
      <c r="AG234" s="361" t="s">
        <v>636</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2">
      <c r="A235" s="345"/>
      <c r="B235" s="346"/>
      <c r="C235" s="466" t="s">
        <v>219</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628</v>
      </c>
      <c r="AE235" s="397"/>
      <c r="AF235" s="398"/>
      <c r="AG235" s="399" t="s">
        <v>637</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2">
      <c r="A236" s="341" t="s">
        <v>37</v>
      </c>
      <c r="B236" s="342"/>
      <c r="C236" s="347" t="s">
        <v>220</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628</v>
      </c>
      <c r="AE236" s="351"/>
      <c r="AF236" s="352"/>
      <c r="AG236" s="353" t="s">
        <v>650</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2">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628</v>
      </c>
      <c r="AE237" s="360"/>
      <c r="AF237" s="360"/>
      <c r="AG237" s="361" t="s">
        <v>638</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2">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628</v>
      </c>
      <c r="AE238" s="367"/>
      <c r="AF238" s="367"/>
      <c r="AG238" s="361" t="s">
        <v>667</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2">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628</v>
      </c>
      <c r="AE239" s="367"/>
      <c r="AF239" s="367"/>
      <c r="AG239" s="391" t="s">
        <v>639</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2">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633</v>
      </c>
      <c r="AE240" s="385"/>
      <c r="AF240" s="386"/>
      <c r="AG240" s="387" t="s">
        <v>640</v>
      </c>
      <c r="AH240" s="131"/>
      <c r="AI240" s="131"/>
      <c r="AJ240" s="131"/>
      <c r="AK240" s="131"/>
      <c r="AL240" s="131"/>
      <c r="AM240" s="131"/>
      <c r="AN240" s="131"/>
      <c r="AO240" s="131"/>
      <c r="AP240" s="131"/>
      <c r="AQ240" s="131"/>
      <c r="AR240" s="131"/>
      <c r="AS240" s="131"/>
      <c r="AT240" s="131"/>
      <c r="AU240" s="131"/>
      <c r="AV240" s="131"/>
      <c r="AW240" s="131"/>
      <c r="AX240" s="388"/>
    </row>
    <row r="241" spans="1:50" ht="19.649999999999999" customHeight="1" x14ac:dyDescent="0.2">
      <c r="A241" s="377"/>
      <c r="B241" s="378"/>
      <c r="C241" s="890" t="s">
        <v>0</v>
      </c>
      <c r="D241" s="891"/>
      <c r="E241" s="891"/>
      <c r="F241" s="891"/>
      <c r="G241" s="891"/>
      <c r="H241" s="891"/>
      <c r="I241" s="891"/>
      <c r="J241" s="891"/>
      <c r="K241" s="891"/>
      <c r="L241" s="891"/>
      <c r="M241" s="891"/>
      <c r="N241" s="891"/>
      <c r="O241" s="887" t="s">
        <v>600</v>
      </c>
      <c r="P241" s="888"/>
      <c r="Q241" s="888"/>
      <c r="R241" s="888"/>
      <c r="S241" s="888"/>
      <c r="T241" s="888"/>
      <c r="U241" s="888"/>
      <c r="V241" s="888"/>
      <c r="W241" s="888"/>
      <c r="X241" s="888"/>
      <c r="Y241" s="888"/>
      <c r="Z241" s="888"/>
      <c r="AA241" s="888"/>
      <c r="AB241" s="888"/>
      <c r="AC241" s="888"/>
      <c r="AD241" s="888"/>
      <c r="AE241" s="888"/>
      <c r="AF241" s="889"/>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2">
      <c r="A242" s="377"/>
      <c r="B242" s="378"/>
      <c r="C242" s="874"/>
      <c r="D242" s="875"/>
      <c r="E242" s="370"/>
      <c r="F242" s="370"/>
      <c r="G242" s="370"/>
      <c r="H242" s="371"/>
      <c r="I242" s="371"/>
      <c r="J242" s="876"/>
      <c r="K242" s="876"/>
      <c r="L242" s="876"/>
      <c r="M242" s="371"/>
      <c r="N242" s="877"/>
      <c r="O242" s="878" t="s">
        <v>610</v>
      </c>
      <c r="P242" s="879"/>
      <c r="Q242" s="879"/>
      <c r="R242" s="879"/>
      <c r="S242" s="879"/>
      <c r="T242" s="879"/>
      <c r="U242" s="879"/>
      <c r="V242" s="879"/>
      <c r="W242" s="879"/>
      <c r="X242" s="879"/>
      <c r="Y242" s="879"/>
      <c r="Z242" s="879"/>
      <c r="AA242" s="879"/>
      <c r="AB242" s="879"/>
      <c r="AC242" s="879"/>
      <c r="AD242" s="879"/>
      <c r="AE242" s="879"/>
      <c r="AF242" s="880"/>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2">
      <c r="A243" s="377"/>
      <c r="B243" s="378"/>
      <c r="C243" s="368"/>
      <c r="D243" s="369"/>
      <c r="E243" s="370"/>
      <c r="F243" s="370"/>
      <c r="G243" s="370"/>
      <c r="H243" s="371"/>
      <c r="I243" s="371"/>
      <c r="J243" s="372"/>
      <c r="K243" s="372"/>
      <c r="L243" s="372"/>
      <c r="M243" s="373"/>
      <c r="N243" s="374"/>
      <c r="O243" s="881"/>
      <c r="P243" s="882"/>
      <c r="Q243" s="882"/>
      <c r="R243" s="882"/>
      <c r="S243" s="882"/>
      <c r="T243" s="882"/>
      <c r="U243" s="882"/>
      <c r="V243" s="882"/>
      <c r="W243" s="882"/>
      <c r="X243" s="882"/>
      <c r="Y243" s="882"/>
      <c r="Z243" s="882"/>
      <c r="AA243" s="882"/>
      <c r="AB243" s="882"/>
      <c r="AC243" s="882"/>
      <c r="AD243" s="882"/>
      <c r="AE243" s="882"/>
      <c r="AF243" s="883"/>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2">
      <c r="A244" s="377"/>
      <c r="B244" s="378"/>
      <c r="C244" s="368"/>
      <c r="D244" s="369"/>
      <c r="E244" s="370"/>
      <c r="F244" s="370"/>
      <c r="G244" s="370"/>
      <c r="H244" s="371"/>
      <c r="I244" s="371"/>
      <c r="J244" s="372"/>
      <c r="K244" s="372"/>
      <c r="L244" s="372"/>
      <c r="M244" s="373"/>
      <c r="N244" s="374"/>
      <c r="O244" s="881"/>
      <c r="P244" s="882"/>
      <c r="Q244" s="882"/>
      <c r="R244" s="882"/>
      <c r="S244" s="882"/>
      <c r="T244" s="882"/>
      <c r="U244" s="882"/>
      <c r="V244" s="882"/>
      <c r="W244" s="882"/>
      <c r="X244" s="882"/>
      <c r="Y244" s="882"/>
      <c r="Z244" s="882"/>
      <c r="AA244" s="882"/>
      <c r="AB244" s="882"/>
      <c r="AC244" s="882"/>
      <c r="AD244" s="882"/>
      <c r="AE244" s="882"/>
      <c r="AF244" s="883"/>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2">
      <c r="A245" s="377"/>
      <c r="B245" s="378"/>
      <c r="C245" s="368"/>
      <c r="D245" s="369"/>
      <c r="E245" s="370"/>
      <c r="F245" s="370"/>
      <c r="G245" s="370"/>
      <c r="H245" s="371"/>
      <c r="I245" s="371"/>
      <c r="J245" s="372"/>
      <c r="K245" s="372"/>
      <c r="L245" s="372"/>
      <c r="M245" s="373"/>
      <c r="N245" s="374"/>
      <c r="O245" s="881"/>
      <c r="P245" s="882"/>
      <c r="Q245" s="882"/>
      <c r="R245" s="882"/>
      <c r="S245" s="882"/>
      <c r="T245" s="882"/>
      <c r="U245" s="882"/>
      <c r="V245" s="882"/>
      <c r="W245" s="882"/>
      <c r="X245" s="882"/>
      <c r="Y245" s="882"/>
      <c r="Z245" s="882"/>
      <c r="AA245" s="882"/>
      <c r="AB245" s="882"/>
      <c r="AC245" s="882"/>
      <c r="AD245" s="882"/>
      <c r="AE245" s="882"/>
      <c r="AF245" s="883"/>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2">
      <c r="A246" s="379"/>
      <c r="B246" s="380"/>
      <c r="C246" s="393"/>
      <c r="D246" s="394"/>
      <c r="E246" s="370"/>
      <c r="F246" s="370"/>
      <c r="G246" s="370"/>
      <c r="H246" s="371"/>
      <c r="I246" s="371"/>
      <c r="J246" s="395"/>
      <c r="K246" s="395"/>
      <c r="L246" s="395"/>
      <c r="M246" s="872"/>
      <c r="N246" s="873"/>
      <c r="O246" s="884"/>
      <c r="P246" s="885"/>
      <c r="Q246" s="885"/>
      <c r="R246" s="885"/>
      <c r="S246" s="885"/>
      <c r="T246" s="885"/>
      <c r="U246" s="885"/>
      <c r="V246" s="885"/>
      <c r="W246" s="885"/>
      <c r="X246" s="885"/>
      <c r="Y246" s="885"/>
      <c r="Z246" s="885"/>
      <c r="AA246" s="885"/>
      <c r="AB246" s="885"/>
      <c r="AC246" s="885"/>
      <c r="AD246" s="885"/>
      <c r="AE246" s="885"/>
      <c r="AF246" s="886"/>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2">
      <c r="A247" s="341" t="s">
        <v>45</v>
      </c>
      <c r="B247" s="902"/>
      <c r="C247" s="298" t="s">
        <v>49</v>
      </c>
      <c r="D247" s="720"/>
      <c r="E247" s="720"/>
      <c r="F247" s="721"/>
      <c r="G247" s="905" t="s">
        <v>641</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5">
      <c r="A248" s="903"/>
      <c r="B248" s="904"/>
      <c r="C248" s="907" t="s">
        <v>53</v>
      </c>
      <c r="D248" s="908"/>
      <c r="E248" s="908"/>
      <c r="F248" s="909"/>
      <c r="G248" s="910" t="s">
        <v>642</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2">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5">
      <c r="A250" s="895" t="s">
        <v>706</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2">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5">
      <c r="A252" s="325" t="s">
        <v>132</v>
      </c>
      <c r="B252" s="326"/>
      <c r="C252" s="326"/>
      <c r="D252" s="326"/>
      <c r="E252" s="327"/>
      <c r="F252" s="901" t="s">
        <v>707</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2">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5">
      <c r="A254" s="325" t="s">
        <v>132</v>
      </c>
      <c r="B254" s="326"/>
      <c r="C254" s="326"/>
      <c r="D254" s="326"/>
      <c r="E254" s="327"/>
      <c r="F254" s="328" t="s">
        <v>710</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2">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297" customHeight="1" thickBot="1" x14ac:dyDescent="0.25">
      <c r="A256" s="334" t="s">
        <v>643</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2">
      <c r="A257" s="337" t="s">
        <v>235</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2">
      <c r="A258" s="340" t="s">
        <v>273</v>
      </c>
      <c r="B258" s="90"/>
      <c r="C258" s="90"/>
      <c r="D258" s="91"/>
      <c r="E258" s="321" t="s">
        <v>622</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2">
      <c r="A259" s="256" t="s">
        <v>272</v>
      </c>
      <c r="B259" s="256"/>
      <c r="C259" s="256"/>
      <c r="D259" s="256"/>
      <c r="E259" s="321" t="s">
        <v>623</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2">
      <c r="A260" s="256" t="s">
        <v>271</v>
      </c>
      <c r="B260" s="256"/>
      <c r="C260" s="256"/>
      <c r="D260" s="256"/>
      <c r="E260" s="321" t="s">
        <v>624</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2">
      <c r="A261" s="256" t="s">
        <v>270</v>
      </c>
      <c r="B261" s="256"/>
      <c r="C261" s="256"/>
      <c r="D261" s="256"/>
      <c r="E261" s="321" t="s">
        <v>625</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2">
      <c r="A262" s="256" t="s">
        <v>269</v>
      </c>
      <c r="B262" s="256"/>
      <c r="C262" s="256"/>
      <c r="D262" s="256"/>
      <c r="E262" s="321" t="s">
        <v>624</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2">
      <c r="A263" s="256" t="s">
        <v>268</v>
      </c>
      <c r="B263" s="256"/>
      <c r="C263" s="256"/>
      <c r="D263" s="256"/>
      <c r="E263" s="321" t="s">
        <v>626</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2">
      <c r="A264" s="256" t="s">
        <v>267</v>
      </c>
      <c r="B264" s="256"/>
      <c r="C264" s="256"/>
      <c r="D264" s="256"/>
      <c r="E264" s="321" t="s">
        <v>627</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2">
      <c r="A265" s="256" t="s">
        <v>266</v>
      </c>
      <c r="B265" s="256"/>
      <c r="C265" s="256"/>
      <c r="D265" s="256"/>
      <c r="E265" s="321" t="s">
        <v>627</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2">
      <c r="A266" s="256" t="s">
        <v>412</v>
      </c>
      <c r="B266" s="256"/>
      <c r="C266" s="256"/>
      <c r="D266" s="256"/>
      <c r="E266" s="100" t="s">
        <v>603</v>
      </c>
      <c r="F266" s="86"/>
      <c r="G266" s="86"/>
      <c r="H266" s="77" t="str">
        <f>IF(E266="","","-")</f>
        <v>-</v>
      </c>
      <c r="I266" s="86"/>
      <c r="J266" s="86"/>
      <c r="K266" s="77" t="str">
        <f>IF(I266="","","-")</f>
        <v/>
      </c>
      <c r="L266" s="101">
        <v>169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591</v>
      </c>
      <c r="B267" s="256"/>
      <c r="C267" s="256"/>
      <c r="D267" s="256"/>
      <c r="E267" s="100" t="s">
        <v>603</v>
      </c>
      <c r="F267" s="86"/>
      <c r="G267" s="86"/>
      <c r="H267" s="77"/>
      <c r="I267" s="86"/>
      <c r="J267" s="86"/>
      <c r="K267" s="77"/>
      <c r="L267" s="101">
        <v>174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380</v>
      </c>
      <c r="B268" s="256"/>
      <c r="C268" s="256"/>
      <c r="D268" s="256"/>
      <c r="E268" s="84">
        <v>2021</v>
      </c>
      <c r="F268" s="85"/>
      <c r="G268" s="86" t="s">
        <v>602</v>
      </c>
      <c r="H268" s="86"/>
      <c r="I268" s="86"/>
      <c r="J268" s="85">
        <v>20</v>
      </c>
      <c r="K268" s="85"/>
      <c r="L268" s="101">
        <v>178</v>
      </c>
      <c r="M268" s="101"/>
      <c r="N268" s="101"/>
      <c r="O268" s="85" t="s">
        <v>700</v>
      </c>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2">
      <c r="A269" s="309" t="s">
        <v>260</v>
      </c>
      <c r="B269" s="310"/>
      <c r="C269" s="310"/>
      <c r="D269" s="310"/>
      <c r="E269" s="310"/>
      <c r="F269" s="311"/>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5" t="s">
        <v>262</v>
      </c>
      <c r="B308" s="316"/>
      <c r="C308" s="316"/>
      <c r="D308" s="316"/>
      <c r="E308" s="316"/>
      <c r="F308" s="317"/>
      <c r="G308" s="294" t="s">
        <v>713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714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8"/>
      <c r="B309" s="319"/>
      <c r="C309" s="319"/>
      <c r="D309" s="319"/>
      <c r="E309" s="319"/>
      <c r="F309" s="320"/>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8"/>
      <c r="B310" s="319"/>
      <c r="C310" s="319"/>
      <c r="D310" s="319"/>
      <c r="E310" s="319"/>
      <c r="F310" s="320"/>
      <c r="G310" s="284" t="s">
        <v>672</v>
      </c>
      <c r="H310" s="285"/>
      <c r="I310" s="285"/>
      <c r="J310" s="285"/>
      <c r="K310" s="286"/>
      <c r="L310" s="287" t="s">
        <v>678</v>
      </c>
      <c r="M310" s="288"/>
      <c r="N310" s="288"/>
      <c r="O310" s="288"/>
      <c r="P310" s="288"/>
      <c r="Q310" s="288"/>
      <c r="R310" s="288"/>
      <c r="S310" s="288"/>
      <c r="T310" s="288"/>
      <c r="U310" s="288"/>
      <c r="V310" s="288"/>
      <c r="W310" s="288"/>
      <c r="X310" s="289"/>
      <c r="Y310" s="290">
        <v>3</v>
      </c>
      <c r="Z310" s="291"/>
      <c r="AA310" s="291"/>
      <c r="AB310" s="292"/>
      <c r="AC310" s="284" t="s">
        <v>659</v>
      </c>
      <c r="AD310" s="285"/>
      <c r="AE310" s="285"/>
      <c r="AF310" s="285"/>
      <c r="AG310" s="286"/>
      <c r="AH310" s="287" t="s">
        <v>674</v>
      </c>
      <c r="AI310" s="288"/>
      <c r="AJ310" s="288"/>
      <c r="AK310" s="288"/>
      <c r="AL310" s="288"/>
      <c r="AM310" s="288"/>
      <c r="AN310" s="288"/>
      <c r="AO310" s="288"/>
      <c r="AP310" s="288"/>
      <c r="AQ310" s="288"/>
      <c r="AR310" s="288"/>
      <c r="AS310" s="288"/>
      <c r="AT310" s="289"/>
      <c r="AU310" s="290">
        <v>54</v>
      </c>
      <c r="AV310" s="291"/>
      <c r="AW310" s="291"/>
      <c r="AX310" s="293"/>
    </row>
    <row r="311" spans="1:50" ht="24.75" customHeight="1" x14ac:dyDescent="0.2">
      <c r="A311" s="318"/>
      <c r="B311" s="319"/>
      <c r="C311" s="319"/>
      <c r="D311" s="319"/>
      <c r="E311" s="319"/>
      <c r="F311" s="320"/>
      <c r="G311" s="274" t="s">
        <v>686</v>
      </c>
      <c r="H311" s="275"/>
      <c r="I311" s="275"/>
      <c r="J311" s="275"/>
      <c r="K311" s="276"/>
      <c r="L311" s="277" t="s">
        <v>688</v>
      </c>
      <c r="M311" s="278"/>
      <c r="N311" s="278"/>
      <c r="O311" s="278"/>
      <c r="P311" s="278"/>
      <c r="Q311" s="278"/>
      <c r="R311" s="278"/>
      <c r="S311" s="278"/>
      <c r="T311" s="278"/>
      <c r="U311" s="278"/>
      <c r="V311" s="278"/>
      <c r="W311" s="278"/>
      <c r="X311" s="279"/>
      <c r="Y311" s="280">
        <v>1</v>
      </c>
      <c r="Z311" s="281"/>
      <c r="AA311" s="281"/>
      <c r="AB311" s="282"/>
      <c r="AC311" s="274" t="s">
        <v>673</v>
      </c>
      <c r="AD311" s="275"/>
      <c r="AE311" s="275"/>
      <c r="AF311" s="275"/>
      <c r="AG311" s="276"/>
      <c r="AH311" s="277" t="s">
        <v>679</v>
      </c>
      <c r="AI311" s="278"/>
      <c r="AJ311" s="278"/>
      <c r="AK311" s="278"/>
      <c r="AL311" s="278"/>
      <c r="AM311" s="278"/>
      <c r="AN311" s="278"/>
      <c r="AO311" s="278"/>
      <c r="AP311" s="278"/>
      <c r="AQ311" s="278"/>
      <c r="AR311" s="278"/>
      <c r="AS311" s="278"/>
      <c r="AT311" s="279"/>
      <c r="AU311" s="280">
        <v>9</v>
      </c>
      <c r="AV311" s="281"/>
      <c r="AW311" s="281"/>
      <c r="AX311" s="283"/>
    </row>
    <row r="312" spans="1:50" ht="24.75" customHeight="1" x14ac:dyDescent="0.2">
      <c r="A312" s="318"/>
      <c r="B312" s="319"/>
      <c r="C312" s="319"/>
      <c r="D312" s="319"/>
      <c r="E312" s="319"/>
      <c r="F312" s="320"/>
      <c r="G312" s="274" t="s">
        <v>687</v>
      </c>
      <c r="H312" s="275"/>
      <c r="I312" s="275"/>
      <c r="J312" s="275"/>
      <c r="K312" s="276"/>
      <c r="L312" s="277"/>
      <c r="M312" s="278"/>
      <c r="N312" s="278"/>
      <c r="O312" s="278"/>
      <c r="P312" s="278"/>
      <c r="Q312" s="278"/>
      <c r="R312" s="278"/>
      <c r="S312" s="278"/>
      <c r="T312" s="278"/>
      <c r="U312" s="278"/>
      <c r="V312" s="278"/>
      <c r="W312" s="278"/>
      <c r="X312" s="279"/>
      <c r="Y312" s="280">
        <v>1</v>
      </c>
      <c r="Z312" s="281"/>
      <c r="AA312" s="281"/>
      <c r="AB312" s="282"/>
      <c r="AC312" s="274" t="s">
        <v>686</v>
      </c>
      <c r="AD312" s="275"/>
      <c r="AE312" s="275"/>
      <c r="AF312" s="275"/>
      <c r="AG312" s="276"/>
      <c r="AH312" s="277" t="s">
        <v>692</v>
      </c>
      <c r="AI312" s="278"/>
      <c r="AJ312" s="278"/>
      <c r="AK312" s="278"/>
      <c r="AL312" s="278"/>
      <c r="AM312" s="278"/>
      <c r="AN312" s="278"/>
      <c r="AO312" s="278"/>
      <c r="AP312" s="278"/>
      <c r="AQ312" s="278"/>
      <c r="AR312" s="278"/>
      <c r="AS312" s="278"/>
      <c r="AT312" s="279"/>
      <c r="AU312" s="280">
        <v>3</v>
      </c>
      <c r="AV312" s="281"/>
      <c r="AW312" s="281"/>
      <c r="AX312" s="283"/>
    </row>
    <row r="313" spans="1:50" ht="24.75" customHeight="1" x14ac:dyDescent="0.2">
      <c r="A313" s="318"/>
      <c r="B313" s="319"/>
      <c r="C313" s="319"/>
      <c r="D313" s="319"/>
      <c r="E313" s="319"/>
      <c r="F313" s="320"/>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t="s">
        <v>691</v>
      </c>
      <c r="AD313" s="275"/>
      <c r="AE313" s="275"/>
      <c r="AF313" s="275"/>
      <c r="AG313" s="276"/>
      <c r="AH313" s="277"/>
      <c r="AI313" s="278"/>
      <c r="AJ313" s="278"/>
      <c r="AK313" s="278"/>
      <c r="AL313" s="278"/>
      <c r="AM313" s="278"/>
      <c r="AN313" s="278"/>
      <c r="AO313" s="278"/>
      <c r="AP313" s="278"/>
      <c r="AQ313" s="278"/>
      <c r="AR313" s="278"/>
      <c r="AS313" s="278"/>
      <c r="AT313" s="279"/>
      <c r="AU313" s="280">
        <v>2</v>
      </c>
      <c r="AV313" s="281"/>
      <c r="AW313" s="281"/>
      <c r="AX313" s="283"/>
    </row>
    <row r="314" spans="1:50" ht="24.75" customHeight="1" x14ac:dyDescent="0.2">
      <c r="A314" s="318"/>
      <c r="B314" s="319"/>
      <c r="C314" s="319"/>
      <c r="D314" s="319"/>
      <c r="E314" s="319"/>
      <c r="F314" s="320"/>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t="s">
        <v>693</v>
      </c>
      <c r="AD314" s="306"/>
      <c r="AE314" s="306"/>
      <c r="AF314" s="306"/>
      <c r="AG314" s="307"/>
      <c r="AH314" s="277"/>
      <c r="AI314" s="278"/>
      <c r="AJ314" s="278"/>
      <c r="AK314" s="278"/>
      <c r="AL314" s="278"/>
      <c r="AM314" s="278"/>
      <c r="AN314" s="278"/>
      <c r="AO314" s="278"/>
      <c r="AP314" s="278"/>
      <c r="AQ314" s="278"/>
      <c r="AR314" s="278"/>
      <c r="AS314" s="278"/>
      <c r="AT314" s="279"/>
      <c r="AU314" s="280">
        <v>7</v>
      </c>
      <c r="AV314" s="281"/>
      <c r="AW314" s="281"/>
      <c r="AX314" s="283"/>
    </row>
    <row r="315" spans="1:50" ht="24.75" hidden="1" customHeight="1" x14ac:dyDescent="0.2">
      <c r="A315" s="318"/>
      <c r="B315" s="319"/>
      <c r="C315" s="319"/>
      <c r="D315" s="319"/>
      <c r="E315" s="319"/>
      <c r="F315" s="320"/>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8"/>
      <c r="B316" s="319"/>
      <c r="C316" s="319"/>
      <c r="D316" s="319"/>
      <c r="E316" s="319"/>
      <c r="F316" s="320"/>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8"/>
      <c r="B317" s="319"/>
      <c r="C317" s="319"/>
      <c r="D317" s="319"/>
      <c r="E317" s="319"/>
      <c r="F317" s="320"/>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8"/>
      <c r="B318" s="319"/>
      <c r="C318" s="319"/>
      <c r="D318" s="319"/>
      <c r="E318" s="319"/>
      <c r="F318" s="320"/>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8"/>
      <c r="B319" s="319"/>
      <c r="C319" s="319"/>
      <c r="D319" s="319"/>
      <c r="E319" s="319"/>
      <c r="F319" s="320"/>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5">
      <c r="A320" s="318"/>
      <c r="B320" s="319"/>
      <c r="C320" s="319"/>
      <c r="D320" s="319"/>
      <c r="E320" s="319"/>
      <c r="F320" s="320"/>
      <c r="G320" s="265" t="s">
        <v>18</v>
      </c>
      <c r="H320" s="266"/>
      <c r="I320" s="266"/>
      <c r="J320" s="266"/>
      <c r="K320" s="266"/>
      <c r="L320" s="267"/>
      <c r="M320" s="268"/>
      <c r="N320" s="268"/>
      <c r="O320" s="268"/>
      <c r="P320" s="268"/>
      <c r="Q320" s="268"/>
      <c r="R320" s="268"/>
      <c r="S320" s="268"/>
      <c r="T320" s="268"/>
      <c r="U320" s="268"/>
      <c r="V320" s="268"/>
      <c r="W320" s="268"/>
      <c r="X320" s="269"/>
      <c r="Y320" s="270">
        <f>SUM(Y310:AB319)</f>
        <v>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75</v>
      </c>
      <c r="AV320" s="271"/>
      <c r="AW320" s="271"/>
      <c r="AX320" s="273"/>
    </row>
    <row r="321" spans="1:51" ht="24.75" customHeight="1" x14ac:dyDescent="0.2">
      <c r="A321" s="318"/>
      <c r="B321" s="319"/>
      <c r="C321" s="319"/>
      <c r="D321" s="319"/>
      <c r="E321" s="319"/>
      <c r="F321" s="320"/>
      <c r="G321" s="294" t="s">
        <v>671</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652</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2">
      <c r="A322" s="318"/>
      <c r="B322" s="319"/>
      <c r="C322" s="319"/>
      <c r="D322" s="319"/>
      <c r="E322" s="319"/>
      <c r="F322" s="320"/>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2">
      <c r="A323" s="318"/>
      <c r="B323" s="319"/>
      <c r="C323" s="319"/>
      <c r="D323" s="319"/>
      <c r="E323" s="319"/>
      <c r="F323" s="320"/>
      <c r="G323" s="284" t="s">
        <v>675</v>
      </c>
      <c r="H323" s="285"/>
      <c r="I323" s="285"/>
      <c r="J323" s="285"/>
      <c r="K323" s="286"/>
      <c r="L323" s="287" t="s">
        <v>676</v>
      </c>
      <c r="M323" s="288"/>
      <c r="N323" s="288"/>
      <c r="O323" s="288"/>
      <c r="P323" s="288"/>
      <c r="Q323" s="288"/>
      <c r="R323" s="288"/>
      <c r="S323" s="288"/>
      <c r="T323" s="288"/>
      <c r="U323" s="288"/>
      <c r="V323" s="288"/>
      <c r="W323" s="288"/>
      <c r="X323" s="289"/>
      <c r="Y323" s="290">
        <v>54</v>
      </c>
      <c r="Z323" s="291"/>
      <c r="AA323" s="291"/>
      <c r="AB323" s="292"/>
      <c r="AC323" s="284" t="s">
        <v>658</v>
      </c>
      <c r="AD323" s="285"/>
      <c r="AE323" s="285"/>
      <c r="AF323" s="285"/>
      <c r="AG323" s="286"/>
      <c r="AH323" s="287" t="s">
        <v>661</v>
      </c>
      <c r="AI323" s="288"/>
      <c r="AJ323" s="288"/>
      <c r="AK323" s="288"/>
      <c r="AL323" s="288"/>
      <c r="AM323" s="288"/>
      <c r="AN323" s="288"/>
      <c r="AO323" s="288"/>
      <c r="AP323" s="288"/>
      <c r="AQ323" s="288"/>
      <c r="AR323" s="288"/>
      <c r="AS323" s="288"/>
      <c r="AT323" s="289"/>
      <c r="AU323" s="290">
        <v>13</v>
      </c>
      <c r="AV323" s="291"/>
      <c r="AW323" s="291"/>
      <c r="AX323" s="293"/>
      <c r="AY323">
        <f t="shared" si="11"/>
        <v>2</v>
      </c>
    </row>
    <row r="324" spans="1:51" ht="24.75" customHeight="1" x14ac:dyDescent="0.2">
      <c r="A324" s="318"/>
      <c r="B324" s="319"/>
      <c r="C324" s="319"/>
      <c r="D324" s="319"/>
      <c r="E324" s="319"/>
      <c r="F324" s="320"/>
      <c r="G324" s="274" t="s">
        <v>677</v>
      </c>
      <c r="H324" s="275"/>
      <c r="I324" s="275"/>
      <c r="J324" s="275"/>
      <c r="K324" s="276"/>
      <c r="L324" s="277"/>
      <c r="M324" s="278"/>
      <c r="N324" s="278"/>
      <c r="O324" s="278"/>
      <c r="P324" s="278"/>
      <c r="Q324" s="278"/>
      <c r="R324" s="278"/>
      <c r="S324" s="278"/>
      <c r="T324" s="278"/>
      <c r="U324" s="278"/>
      <c r="V324" s="278"/>
      <c r="W324" s="278"/>
      <c r="X324" s="279"/>
      <c r="Y324" s="280">
        <v>5</v>
      </c>
      <c r="Z324" s="281"/>
      <c r="AA324" s="281"/>
      <c r="AB324" s="282"/>
      <c r="AC324" s="274" t="s">
        <v>660</v>
      </c>
      <c r="AD324" s="275"/>
      <c r="AE324" s="275"/>
      <c r="AF324" s="275"/>
      <c r="AG324" s="276"/>
      <c r="AH324" s="277"/>
      <c r="AI324" s="278"/>
      <c r="AJ324" s="278"/>
      <c r="AK324" s="278"/>
      <c r="AL324" s="278"/>
      <c r="AM324" s="278"/>
      <c r="AN324" s="278"/>
      <c r="AO324" s="278"/>
      <c r="AP324" s="278"/>
      <c r="AQ324" s="278"/>
      <c r="AR324" s="278"/>
      <c r="AS324" s="278"/>
      <c r="AT324" s="279"/>
      <c r="AU324" s="280">
        <v>1</v>
      </c>
      <c r="AV324" s="281"/>
      <c r="AW324" s="281"/>
      <c r="AX324" s="283"/>
      <c r="AY324">
        <f t="shared" si="11"/>
        <v>2</v>
      </c>
    </row>
    <row r="325" spans="1:51" ht="24.75" hidden="1" customHeight="1" x14ac:dyDescent="0.2">
      <c r="A325" s="318"/>
      <c r="B325" s="319"/>
      <c r="C325" s="319"/>
      <c r="D325" s="319"/>
      <c r="E325" s="319"/>
      <c r="F325" s="320"/>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hidden="1" customHeight="1" x14ac:dyDescent="0.2">
      <c r="A326" s="318"/>
      <c r="B326" s="319"/>
      <c r="C326" s="319"/>
      <c r="D326" s="319"/>
      <c r="E326" s="319"/>
      <c r="F326" s="320"/>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2">
      <c r="A327" s="318"/>
      <c r="B327" s="319"/>
      <c r="C327" s="319"/>
      <c r="D327" s="319"/>
      <c r="E327" s="319"/>
      <c r="F327" s="320"/>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2">
      <c r="A328" s="318"/>
      <c r="B328" s="319"/>
      <c r="C328" s="319"/>
      <c r="D328" s="319"/>
      <c r="E328" s="319"/>
      <c r="F328" s="320"/>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2">
      <c r="A329" s="318"/>
      <c r="B329" s="319"/>
      <c r="C329" s="319"/>
      <c r="D329" s="319"/>
      <c r="E329" s="319"/>
      <c r="F329" s="320"/>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2">
      <c r="A330" s="318"/>
      <c r="B330" s="319"/>
      <c r="C330" s="319"/>
      <c r="D330" s="319"/>
      <c r="E330" s="319"/>
      <c r="F330" s="320"/>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2">
      <c r="A331" s="318"/>
      <c r="B331" s="319"/>
      <c r="C331" s="319"/>
      <c r="D331" s="319"/>
      <c r="E331" s="319"/>
      <c r="F331" s="320"/>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2">
      <c r="A332" s="318"/>
      <c r="B332" s="319"/>
      <c r="C332" s="319"/>
      <c r="D332" s="319"/>
      <c r="E332" s="319"/>
      <c r="F332" s="320"/>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thickBot="1" x14ac:dyDescent="0.25">
      <c r="A333" s="318"/>
      <c r="B333" s="319"/>
      <c r="C333" s="319"/>
      <c r="D333" s="319"/>
      <c r="E333" s="319"/>
      <c r="F333" s="320"/>
      <c r="G333" s="265" t="s">
        <v>18</v>
      </c>
      <c r="H333" s="266"/>
      <c r="I333" s="266"/>
      <c r="J333" s="266"/>
      <c r="K333" s="266"/>
      <c r="L333" s="267"/>
      <c r="M333" s="268"/>
      <c r="N333" s="268"/>
      <c r="O333" s="268"/>
      <c r="P333" s="268"/>
      <c r="Q333" s="268"/>
      <c r="R333" s="268"/>
      <c r="S333" s="268"/>
      <c r="T333" s="268"/>
      <c r="U333" s="268"/>
      <c r="V333" s="268"/>
      <c r="W333" s="268"/>
      <c r="X333" s="269"/>
      <c r="Y333" s="270">
        <f>SUM(Y323:AB332)</f>
        <v>59</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14</v>
      </c>
      <c r="AV333" s="271"/>
      <c r="AW333" s="271"/>
      <c r="AX333" s="273"/>
      <c r="AY333">
        <f t="shared" si="11"/>
        <v>2</v>
      </c>
    </row>
    <row r="334" spans="1:51" ht="24.75" customHeight="1" x14ac:dyDescent="0.2">
      <c r="A334" s="318"/>
      <c r="B334" s="319"/>
      <c r="C334" s="319"/>
      <c r="D334" s="319"/>
      <c r="E334" s="319"/>
      <c r="F334" s="320"/>
      <c r="G334" s="294" t="s">
        <v>655</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217</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1</v>
      </c>
    </row>
    <row r="335" spans="1:51" ht="24.75" customHeight="1" x14ac:dyDescent="0.2">
      <c r="A335" s="318"/>
      <c r="B335" s="319"/>
      <c r="C335" s="319"/>
      <c r="D335" s="319"/>
      <c r="E335" s="319"/>
      <c r="F335" s="320"/>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1</v>
      </c>
    </row>
    <row r="336" spans="1:51" ht="24.75" customHeight="1" x14ac:dyDescent="0.2">
      <c r="A336" s="318"/>
      <c r="B336" s="319"/>
      <c r="C336" s="319"/>
      <c r="D336" s="319"/>
      <c r="E336" s="319"/>
      <c r="F336" s="320"/>
      <c r="G336" s="284" t="s">
        <v>658</v>
      </c>
      <c r="H336" s="285"/>
      <c r="I336" s="285"/>
      <c r="J336" s="285"/>
      <c r="K336" s="286"/>
      <c r="L336" s="287" t="s">
        <v>662</v>
      </c>
      <c r="M336" s="288"/>
      <c r="N336" s="288"/>
      <c r="O336" s="288"/>
      <c r="P336" s="288"/>
      <c r="Q336" s="288"/>
      <c r="R336" s="288"/>
      <c r="S336" s="288"/>
      <c r="T336" s="288"/>
      <c r="U336" s="288"/>
      <c r="V336" s="288"/>
      <c r="W336" s="288"/>
      <c r="X336" s="289"/>
      <c r="Y336" s="290">
        <v>2</v>
      </c>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1</v>
      </c>
    </row>
    <row r="337" spans="1:51" ht="24.75" hidden="1" customHeight="1" x14ac:dyDescent="0.2">
      <c r="A337" s="318"/>
      <c r="B337" s="319"/>
      <c r="C337" s="319"/>
      <c r="D337" s="319"/>
      <c r="E337" s="319"/>
      <c r="F337" s="320"/>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1</v>
      </c>
    </row>
    <row r="338" spans="1:51" ht="24.75" hidden="1" customHeight="1" x14ac:dyDescent="0.2">
      <c r="A338" s="318"/>
      <c r="B338" s="319"/>
      <c r="C338" s="319"/>
      <c r="D338" s="319"/>
      <c r="E338" s="319"/>
      <c r="F338" s="320"/>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1</v>
      </c>
    </row>
    <row r="339" spans="1:51" ht="24.75" hidden="1" customHeight="1" x14ac:dyDescent="0.2">
      <c r="A339" s="318"/>
      <c r="B339" s="319"/>
      <c r="C339" s="319"/>
      <c r="D339" s="319"/>
      <c r="E339" s="319"/>
      <c r="F339" s="320"/>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1</v>
      </c>
    </row>
    <row r="340" spans="1:51" ht="24.75" hidden="1" customHeight="1" x14ac:dyDescent="0.2">
      <c r="A340" s="318"/>
      <c r="B340" s="319"/>
      <c r="C340" s="319"/>
      <c r="D340" s="319"/>
      <c r="E340" s="319"/>
      <c r="F340" s="320"/>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1</v>
      </c>
    </row>
    <row r="341" spans="1:51" ht="24.75" hidden="1" customHeight="1" x14ac:dyDescent="0.2">
      <c r="A341" s="318"/>
      <c r="B341" s="319"/>
      <c r="C341" s="319"/>
      <c r="D341" s="319"/>
      <c r="E341" s="319"/>
      <c r="F341" s="320"/>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1</v>
      </c>
    </row>
    <row r="342" spans="1:51" ht="24.75" hidden="1" customHeight="1" x14ac:dyDescent="0.2">
      <c r="A342" s="318"/>
      <c r="B342" s="319"/>
      <c r="C342" s="319"/>
      <c r="D342" s="319"/>
      <c r="E342" s="319"/>
      <c r="F342" s="320"/>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1</v>
      </c>
    </row>
    <row r="343" spans="1:51" ht="24.75" hidden="1" customHeight="1" x14ac:dyDescent="0.2">
      <c r="A343" s="318"/>
      <c r="B343" s="319"/>
      <c r="C343" s="319"/>
      <c r="D343" s="319"/>
      <c r="E343" s="319"/>
      <c r="F343" s="320"/>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1</v>
      </c>
    </row>
    <row r="344" spans="1:51" ht="24.75" hidden="1" customHeight="1" x14ac:dyDescent="0.2">
      <c r="A344" s="318"/>
      <c r="B344" s="319"/>
      <c r="C344" s="319"/>
      <c r="D344" s="319"/>
      <c r="E344" s="319"/>
      <c r="F344" s="320"/>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1</v>
      </c>
    </row>
    <row r="345" spans="1:51" ht="24.75" hidden="1" customHeight="1" x14ac:dyDescent="0.2">
      <c r="A345" s="318"/>
      <c r="B345" s="319"/>
      <c r="C345" s="319"/>
      <c r="D345" s="319"/>
      <c r="E345" s="319"/>
      <c r="F345" s="320"/>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1</v>
      </c>
    </row>
    <row r="346" spans="1:51" ht="24.75" customHeight="1" x14ac:dyDescent="0.2">
      <c r="A346" s="318"/>
      <c r="B346" s="319"/>
      <c r="C346" s="319"/>
      <c r="D346" s="319"/>
      <c r="E346" s="319"/>
      <c r="F346" s="320"/>
      <c r="G346" s="265" t="s">
        <v>18</v>
      </c>
      <c r="H346" s="266"/>
      <c r="I346" s="266"/>
      <c r="J346" s="266"/>
      <c r="K346" s="266"/>
      <c r="L346" s="267"/>
      <c r="M346" s="268"/>
      <c r="N346" s="268"/>
      <c r="O346" s="268"/>
      <c r="P346" s="268"/>
      <c r="Q346" s="268"/>
      <c r="R346" s="268"/>
      <c r="S346" s="268"/>
      <c r="T346" s="268"/>
      <c r="U346" s="268"/>
      <c r="V346" s="268"/>
      <c r="W346" s="268"/>
      <c r="X346" s="269"/>
      <c r="Y346" s="270">
        <f>SUM(Y336:AB345)</f>
        <v>2</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1</v>
      </c>
    </row>
    <row r="347" spans="1:51" ht="24.75" hidden="1" customHeight="1" x14ac:dyDescent="0.2">
      <c r="A347" s="318"/>
      <c r="B347" s="319"/>
      <c r="C347" s="319"/>
      <c r="D347" s="319"/>
      <c r="E347" s="319"/>
      <c r="F347" s="320"/>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8"/>
      <c r="B348" s="319"/>
      <c r="C348" s="319"/>
      <c r="D348" s="319"/>
      <c r="E348" s="319"/>
      <c r="F348" s="320"/>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8"/>
      <c r="B349" s="319"/>
      <c r="C349" s="319"/>
      <c r="D349" s="319"/>
      <c r="E349" s="319"/>
      <c r="F349" s="320"/>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8"/>
      <c r="B350" s="319"/>
      <c r="C350" s="319"/>
      <c r="D350" s="319"/>
      <c r="E350" s="319"/>
      <c r="F350" s="320"/>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8"/>
      <c r="B351" s="319"/>
      <c r="C351" s="319"/>
      <c r="D351" s="319"/>
      <c r="E351" s="319"/>
      <c r="F351" s="320"/>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8"/>
      <c r="B352" s="319"/>
      <c r="C352" s="319"/>
      <c r="D352" s="319"/>
      <c r="E352" s="319"/>
      <c r="F352" s="320"/>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8"/>
      <c r="B353" s="319"/>
      <c r="C353" s="319"/>
      <c r="D353" s="319"/>
      <c r="E353" s="319"/>
      <c r="F353" s="320"/>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8"/>
      <c r="B354" s="319"/>
      <c r="C354" s="319"/>
      <c r="D354" s="319"/>
      <c r="E354" s="319"/>
      <c r="F354" s="320"/>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8"/>
      <c r="B355" s="319"/>
      <c r="C355" s="319"/>
      <c r="D355" s="319"/>
      <c r="E355" s="319"/>
      <c r="F355" s="320"/>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8"/>
      <c r="B356" s="319"/>
      <c r="C356" s="319"/>
      <c r="D356" s="319"/>
      <c r="E356" s="319"/>
      <c r="F356" s="320"/>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8"/>
      <c r="B357" s="319"/>
      <c r="C357" s="319"/>
      <c r="D357" s="319"/>
      <c r="E357" s="319"/>
      <c r="F357" s="320"/>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8"/>
      <c r="B358" s="319"/>
      <c r="C358" s="319"/>
      <c r="D358" s="319"/>
      <c r="E358" s="319"/>
      <c r="F358" s="320"/>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8"/>
      <c r="B359" s="319"/>
      <c r="C359" s="319"/>
      <c r="D359" s="319"/>
      <c r="E359" s="319"/>
      <c r="F359" s="320"/>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5">
      <c r="A360" s="260" t="s">
        <v>573</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229</v>
      </c>
      <c r="AM360" s="264"/>
      <c r="AN360" s="264"/>
      <c r="AO360" s="79" t="s">
        <v>228</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227</v>
      </c>
      <c r="AD365" s="241"/>
      <c r="AE365" s="241"/>
      <c r="AF365" s="241"/>
      <c r="AG365" s="241"/>
      <c r="AH365" s="257" t="s">
        <v>245</v>
      </c>
      <c r="AI365" s="255"/>
      <c r="AJ365" s="255"/>
      <c r="AK365" s="255"/>
      <c r="AL365" s="255" t="s">
        <v>19</v>
      </c>
      <c r="AM365" s="255"/>
      <c r="AN365" s="255"/>
      <c r="AO365" s="259"/>
      <c r="AP365" s="244" t="s">
        <v>198</v>
      </c>
      <c r="AQ365" s="244"/>
      <c r="AR365" s="244"/>
      <c r="AS365" s="244"/>
      <c r="AT365" s="244"/>
      <c r="AU365" s="244"/>
      <c r="AV365" s="244"/>
      <c r="AW365" s="244"/>
      <c r="AX365" s="244"/>
    </row>
    <row r="366" spans="1:51" ht="49.95" customHeight="1" x14ac:dyDescent="0.2">
      <c r="A366" s="230">
        <v>1</v>
      </c>
      <c r="B366" s="230">
        <v>1</v>
      </c>
      <c r="C366" s="251" t="s">
        <v>711</v>
      </c>
      <c r="D366" s="250"/>
      <c r="E366" s="250"/>
      <c r="F366" s="250"/>
      <c r="G366" s="250"/>
      <c r="H366" s="250"/>
      <c r="I366" s="250"/>
      <c r="J366" s="233">
        <v>8010005018905</v>
      </c>
      <c r="K366" s="234"/>
      <c r="L366" s="234"/>
      <c r="M366" s="234"/>
      <c r="N366" s="234"/>
      <c r="O366" s="234"/>
      <c r="P366" s="252" t="s">
        <v>680</v>
      </c>
      <c r="Q366" s="235"/>
      <c r="R366" s="235"/>
      <c r="S366" s="235"/>
      <c r="T366" s="235"/>
      <c r="U366" s="235"/>
      <c r="V366" s="235"/>
      <c r="W366" s="235"/>
      <c r="X366" s="235"/>
      <c r="Y366" s="236">
        <v>5</v>
      </c>
      <c r="Z366" s="237"/>
      <c r="AA366" s="237"/>
      <c r="AB366" s="238"/>
      <c r="AC366" s="222" t="s">
        <v>256</v>
      </c>
      <c r="AD366" s="223"/>
      <c r="AE366" s="223"/>
      <c r="AF366" s="223"/>
      <c r="AG366" s="223"/>
      <c r="AH366" s="253" t="s">
        <v>651</v>
      </c>
      <c r="AI366" s="254"/>
      <c r="AJ366" s="254"/>
      <c r="AK366" s="254"/>
      <c r="AL366" s="226" t="s">
        <v>648</v>
      </c>
      <c r="AM366" s="227"/>
      <c r="AN366" s="227"/>
      <c r="AO366" s="228"/>
      <c r="AP366" s="229" t="s">
        <v>647</v>
      </c>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227</v>
      </c>
      <c r="AD398" s="241"/>
      <c r="AE398" s="241"/>
      <c r="AF398" s="241"/>
      <c r="AG398" s="241"/>
      <c r="AH398" s="257" t="s">
        <v>245</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9.2" customHeight="1" x14ac:dyDescent="0.2">
      <c r="A399" s="230">
        <v>1</v>
      </c>
      <c r="B399" s="230">
        <v>1</v>
      </c>
      <c r="C399" s="251" t="s">
        <v>712</v>
      </c>
      <c r="D399" s="250"/>
      <c r="E399" s="250"/>
      <c r="F399" s="250"/>
      <c r="G399" s="250"/>
      <c r="H399" s="250"/>
      <c r="I399" s="250"/>
      <c r="J399" s="233">
        <v>8010005018905</v>
      </c>
      <c r="K399" s="234"/>
      <c r="L399" s="234"/>
      <c r="M399" s="234"/>
      <c r="N399" s="234"/>
      <c r="O399" s="234"/>
      <c r="P399" s="252" t="s">
        <v>681</v>
      </c>
      <c r="Q399" s="235"/>
      <c r="R399" s="235"/>
      <c r="S399" s="235"/>
      <c r="T399" s="235"/>
      <c r="U399" s="235"/>
      <c r="V399" s="235"/>
      <c r="W399" s="235"/>
      <c r="X399" s="235"/>
      <c r="Y399" s="236">
        <v>75</v>
      </c>
      <c r="Z399" s="237"/>
      <c r="AA399" s="237"/>
      <c r="AB399" s="238"/>
      <c r="AC399" s="222" t="s">
        <v>256</v>
      </c>
      <c r="AD399" s="223"/>
      <c r="AE399" s="223"/>
      <c r="AF399" s="223"/>
      <c r="AG399" s="223"/>
      <c r="AH399" s="253" t="s">
        <v>651</v>
      </c>
      <c r="AI399" s="254"/>
      <c r="AJ399" s="254"/>
      <c r="AK399" s="254"/>
      <c r="AL399" s="226" t="s">
        <v>648</v>
      </c>
      <c r="AM399" s="227"/>
      <c r="AN399" s="227"/>
      <c r="AO399" s="228"/>
      <c r="AP399" s="229" t="s">
        <v>647</v>
      </c>
      <c r="AQ399" s="229"/>
      <c r="AR399" s="229"/>
      <c r="AS399" s="229"/>
      <c r="AT399" s="229"/>
      <c r="AU399" s="229"/>
      <c r="AV399" s="229"/>
      <c r="AW399" s="229"/>
      <c r="AX399" s="229"/>
      <c r="AY399">
        <f>$AY$396</f>
        <v>1</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227</v>
      </c>
      <c r="AD431" s="241"/>
      <c r="AE431" s="241"/>
      <c r="AF431" s="241"/>
      <c r="AG431" s="241"/>
      <c r="AH431" s="257" t="s">
        <v>245</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2">
      <c r="A432" s="230">
        <v>1</v>
      </c>
      <c r="B432" s="230">
        <v>1</v>
      </c>
      <c r="C432" s="251" t="s">
        <v>653</v>
      </c>
      <c r="D432" s="250"/>
      <c r="E432" s="250"/>
      <c r="F432" s="250"/>
      <c r="G432" s="250"/>
      <c r="H432" s="250"/>
      <c r="I432" s="250"/>
      <c r="J432" s="233">
        <v>1010001128061</v>
      </c>
      <c r="K432" s="234"/>
      <c r="L432" s="234"/>
      <c r="M432" s="234"/>
      <c r="N432" s="234"/>
      <c r="O432" s="234"/>
      <c r="P432" s="252" t="s">
        <v>654</v>
      </c>
      <c r="Q432" s="235"/>
      <c r="R432" s="235"/>
      <c r="S432" s="235"/>
      <c r="T432" s="235"/>
      <c r="U432" s="235"/>
      <c r="V432" s="235"/>
      <c r="W432" s="235"/>
      <c r="X432" s="235"/>
      <c r="Y432" s="236">
        <v>59</v>
      </c>
      <c r="Z432" s="237"/>
      <c r="AA432" s="237"/>
      <c r="AB432" s="238"/>
      <c r="AC432" s="222" t="s">
        <v>256</v>
      </c>
      <c r="AD432" s="223"/>
      <c r="AE432" s="223"/>
      <c r="AF432" s="223"/>
      <c r="AG432" s="223"/>
      <c r="AH432" s="253" t="s">
        <v>647</v>
      </c>
      <c r="AI432" s="254"/>
      <c r="AJ432" s="254"/>
      <c r="AK432" s="254"/>
      <c r="AL432" s="226" t="s">
        <v>647</v>
      </c>
      <c r="AM432" s="227"/>
      <c r="AN432" s="227"/>
      <c r="AO432" s="228"/>
      <c r="AP432" s="229" t="s">
        <v>647</v>
      </c>
      <c r="AQ432" s="229"/>
      <c r="AR432" s="229"/>
      <c r="AS432" s="229"/>
      <c r="AT432" s="229"/>
      <c r="AU432" s="229"/>
      <c r="AV432" s="229"/>
      <c r="AW432" s="229"/>
      <c r="AX432" s="229"/>
      <c r="AY432">
        <f>$AY$429</f>
        <v>1</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227</v>
      </c>
      <c r="AD464" s="241"/>
      <c r="AE464" s="241"/>
      <c r="AF464" s="241"/>
      <c r="AG464" s="241"/>
      <c r="AH464" s="257" t="s">
        <v>245</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2">
      <c r="A465" s="230">
        <v>1</v>
      </c>
      <c r="B465" s="230">
        <v>1</v>
      </c>
      <c r="C465" s="251" t="s">
        <v>656</v>
      </c>
      <c r="D465" s="250"/>
      <c r="E465" s="250"/>
      <c r="F465" s="250"/>
      <c r="G465" s="250"/>
      <c r="H465" s="250"/>
      <c r="I465" s="250"/>
      <c r="J465" s="233">
        <v>8010001085296</v>
      </c>
      <c r="K465" s="234"/>
      <c r="L465" s="234"/>
      <c r="M465" s="234"/>
      <c r="N465" s="234"/>
      <c r="O465" s="234"/>
      <c r="P465" s="252" t="s">
        <v>690</v>
      </c>
      <c r="Q465" s="235"/>
      <c r="R465" s="235"/>
      <c r="S465" s="235"/>
      <c r="T465" s="235"/>
      <c r="U465" s="235"/>
      <c r="V465" s="235"/>
      <c r="W465" s="235"/>
      <c r="X465" s="235"/>
      <c r="Y465" s="236">
        <v>14</v>
      </c>
      <c r="Z465" s="237"/>
      <c r="AA465" s="237"/>
      <c r="AB465" s="238"/>
      <c r="AC465" s="222" t="s">
        <v>249</v>
      </c>
      <c r="AD465" s="223"/>
      <c r="AE465" s="223"/>
      <c r="AF465" s="223"/>
      <c r="AG465" s="223"/>
      <c r="AH465" s="253">
        <v>1</v>
      </c>
      <c r="AI465" s="254"/>
      <c r="AJ465" s="254"/>
      <c r="AK465" s="254"/>
      <c r="AL465" s="226">
        <v>93</v>
      </c>
      <c r="AM465" s="227"/>
      <c r="AN465" s="227"/>
      <c r="AO465" s="228"/>
      <c r="AP465" s="229" t="s">
        <v>682</v>
      </c>
      <c r="AQ465" s="229"/>
      <c r="AR465" s="229"/>
      <c r="AS465" s="229"/>
      <c r="AT465" s="229"/>
      <c r="AU465" s="229"/>
      <c r="AV465" s="229"/>
      <c r="AW465" s="229"/>
      <c r="AX465" s="229"/>
      <c r="AY465">
        <f>$AY$462</f>
        <v>1</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227</v>
      </c>
      <c r="AD497" s="241"/>
      <c r="AE497" s="241"/>
      <c r="AF497" s="241"/>
      <c r="AG497" s="241"/>
      <c r="AH497" s="257" t="s">
        <v>245</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30" customHeight="1" x14ac:dyDescent="0.2">
      <c r="A498" s="230">
        <v>1</v>
      </c>
      <c r="B498" s="230">
        <v>1</v>
      </c>
      <c r="C498" s="251" t="s">
        <v>657</v>
      </c>
      <c r="D498" s="250"/>
      <c r="E498" s="250"/>
      <c r="F498" s="250"/>
      <c r="G498" s="250"/>
      <c r="H498" s="250"/>
      <c r="I498" s="250"/>
      <c r="J498" s="233">
        <v>1010901026918</v>
      </c>
      <c r="K498" s="234"/>
      <c r="L498" s="234"/>
      <c r="M498" s="234"/>
      <c r="N498" s="234"/>
      <c r="O498" s="234"/>
      <c r="P498" s="252" t="s">
        <v>683</v>
      </c>
      <c r="Q498" s="235"/>
      <c r="R498" s="235"/>
      <c r="S498" s="235"/>
      <c r="T498" s="235"/>
      <c r="U498" s="235"/>
      <c r="V498" s="235"/>
      <c r="W498" s="235"/>
      <c r="X498" s="235"/>
      <c r="Y498" s="236">
        <v>2</v>
      </c>
      <c r="Z498" s="237"/>
      <c r="AA498" s="237"/>
      <c r="AB498" s="238"/>
      <c r="AC498" s="222" t="s">
        <v>256</v>
      </c>
      <c r="AD498" s="223"/>
      <c r="AE498" s="223"/>
      <c r="AF498" s="223"/>
      <c r="AG498" s="223"/>
      <c r="AH498" s="253" t="s">
        <v>684</v>
      </c>
      <c r="AI498" s="254"/>
      <c r="AJ498" s="254"/>
      <c r="AK498" s="254"/>
      <c r="AL498" s="226" t="s">
        <v>689</v>
      </c>
      <c r="AM498" s="227"/>
      <c r="AN498" s="227"/>
      <c r="AO498" s="228"/>
      <c r="AP498" s="229" t="s">
        <v>685</v>
      </c>
      <c r="AQ498" s="229"/>
      <c r="AR498" s="229"/>
      <c r="AS498" s="229"/>
      <c r="AT498" s="229"/>
      <c r="AU498" s="229"/>
      <c r="AV498" s="229"/>
      <c r="AW498" s="229"/>
      <c r="AX498" s="229"/>
      <c r="AY498">
        <f>$AY$495</f>
        <v>1</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227</v>
      </c>
      <c r="AD530" s="241"/>
      <c r="AE530" s="241"/>
      <c r="AF530" s="241"/>
      <c r="AG530" s="241"/>
      <c r="AH530" s="257" t="s">
        <v>245</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227</v>
      </c>
      <c r="AD563" s="241"/>
      <c r="AE563" s="241"/>
      <c r="AF563" s="241"/>
      <c r="AG563" s="241"/>
      <c r="AH563" s="257" t="s">
        <v>245</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227</v>
      </c>
      <c r="AD596" s="241"/>
      <c r="AE596" s="241"/>
      <c r="AF596" s="241"/>
      <c r="AG596" s="241"/>
      <c r="AH596" s="257" t="s">
        <v>245</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574</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229</v>
      </c>
      <c r="AM627" s="249"/>
      <c r="AN627" s="249"/>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223</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11">
      <formula>IF(RIGHT(TEXT(P14,"0.#"),1)=".",FALSE,TRUE)</formula>
    </cfRule>
    <cfRule type="expression" dxfId="806" priority="912">
      <formula>IF(RIGHT(TEXT(P14,"0.#"),1)=".",TRUE,FALSE)</formula>
    </cfRule>
  </conditionalFormatting>
  <conditionalFormatting sqref="P18:AX18">
    <cfRule type="expression" dxfId="805" priority="909">
      <formula>IF(RIGHT(TEXT(P18,"0.#"),1)=".",FALSE,TRUE)</formula>
    </cfRule>
    <cfRule type="expression" dxfId="804" priority="910">
      <formula>IF(RIGHT(TEXT(P18,"0.#"),1)=".",TRUE,FALSE)</formula>
    </cfRule>
  </conditionalFormatting>
  <conditionalFormatting sqref="Y311">
    <cfRule type="expression" dxfId="803" priority="907">
      <formula>IF(RIGHT(TEXT(Y311,"0.#"),1)=".",FALSE,TRUE)</formula>
    </cfRule>
    <cfRule type="expression" dxfId="802" priority="908">
      <formula>IF(RIGHT(TEXT(Y311,"0.#"),1)=".",TRUE,FALSE)</formula>
    </cfRule>
  </conditionalFormatting>
  <conditionalFormatting sqref="Y320">
    <cfRule type="expression" dxfId="801" priority="905">
      <formula>IF(RIGHT(TEXT(Y320,"0.#"),1)=".",FALSE,TRUE)</formula>
    </cfRule>
    <cfRule type="expression" dxfId="800" priority="906">
      <formula>IF(RIGHT(TEXT(Y320,"0.#"),1)=".",TRUE,FALSE)</formula>
    </cfRule>
  </conditionalFormatting>
  <conditionalFormatting sqref="Y351:Y358 Y349 Y338:Y345 Y336 Y325:Y332 Y323">
    <cfRule type="expression" dxfId="799" priority="885">
      <formula>IF(RIGHT(TEXT(Y323,"0.#"),1)=".",FALSE,TRUE)</formula>
    </cfRule>
    <cfRule type="expression" dxfId="798" priority="886">
      <formula>IF(RIGHT(TEXT(Y323,"0.#"),1)=".",TRUE,FALSE)</formula>
    </cfRule>
  </conditionalFormatting>
  <conditionalFormatting sqref="P16:AQ17 P15:AX15 P13:AX13">
    <cfRule type="expression" dxfId="797" priority="903">
      <formula>IF(RIGHT(TEXT(P13,"0.#"),1)=".",FALSE,TRUE)</formula>
    </cfRule>
    <cfRule type="expression" dxfId="796" priority="904">
      <formula>IF(RIGHT(TEXT(P13,"0.#"),1)=".",TRUE,FALSE)</formula>
    </cfRule>
  </conditionalFormatting>
  <conditionalFormatting sqref="P19:AJ19">
    <cfRule type="expression" dxfId="795" priority="901">
      <formula>IF(RIGHT(TEXT(P19,"0.#"),1)=".",FALSE,TRUE)</formula>
    </cfRule>
    <cfRule type="expression" dxfId="794" priority="902">
      <formula>IF(RIGHT(TEXT(P19,"0.#"),1)=".",TRUE,FALSE)</formula>
    </cfRule>
  </conditionalFormatting>
  <conditionalFormatting sqref="AE32 AQ32">
    <cfRule type="expression" dxfId="793" priority="899">
      <formula>IF(RIGHT(TEXT(AE32,"0.#"),1)=".",FALSE,TRUE)</formula>
    </cfRule>
    <cfRule type="expression" dxfId="792" priority="900">
      <formula>IF(RIGHT(TEXT(AE32,"0.#"),1)=".",TRUE,FALSE)</formula>
    </cfRule>
  </conditionalFormatting>
  <conditionalFormatting sqref="Y312:Y319 Y310">
    <cfRule type="expression" dxfId="791" priority="897">
      <formula>IF(RIGHT(TEXT(Y310,"0.#"),1)=".",FALSE,TRUE)</formula>
    </cfRule>
    <cfRule type="expression" dxfId="790" priority="898">
      <formula>IF(RIGHT(TEXT(Y310,"0.#"),1)=".",TRUE,FALSE)</formula>
    </cfRule>
  </conditionalFormatting>
  <conditionalFormatting sqref="AU311">
    <cfRule type="expression" dxfId="789" priority="895">
      <formula>IF(RIGHT(TEXT(AU311,"0.#"),1)=".",FALSE,TRUE)</formula>
    </cfRule>
    <cfRule type="expression" dxfId="788" priority="896">
      <formula>IF(RIGHT(TEXT(AU311,"0.#"),1)=".",TRUE,FALSE)</formula>
    </cfRule>
  </conditionalFormatting>
  <conditionalFormatting sqref="AU320">
    <cfRule type="expression" dxfId="787" priority="893">
      <formula>IF(RIGHT(TEXT(AU320,"0.#"),1)=".",FALSE,TRUE)</formula>
    </cfRule>
    <cfRule type="expression" dxfId="786" priority="894">
      <formula>IF(RIGHT(TEXT(AU320,"0.#"),1)=".",TRUE,FALSE)</formula>
    </cfRule>
  </conditionalFormatting>
  <conditionalFormatting sqref="AU312:AU319 AU310">
    <cfRule type="expression" dxfId="785" priority="891">
      <formula>IF(RIGHT(TEXT(AU310,"0.#"),1)=".",FALSE,TRUE)</formula>
    </cfRule>
    <cfRule type="expression" dxfId="784" priority="892">
      <formula>IF(RIGHT(TEXT(AU310,"0.#"),1)=".",TRUE,FALSE)</formula>
    </cfRule>
  </conditionalFormatting>
  <conditionalFormatting sqref="Y350 Y337 Y324">
    <cfRule type="expression" dxfId="783" priority="889">
      <formula>IF(RIGHT(TEXT(Y324,"0.#"),1)=".",FALSE,TRUE)</formula>
    </cfRule>
    <cfRule type="expression" dxfId="782" priority="890">
      <formula>IF(RIGHT(TEXT(Y324,"0.#"),1)=".",TRUE,FALSE)</formula>
    </cfRule>
  </conditionalFormatting>
  <conditionalFormatting sqref="Y359 Y346 Y333">
    <cfRule type="expression" dxfId="781" priority="887">
      <formula>IF(RIGHT(TEXT(Y333,"0.#"),1)=".",FALSE,TRUE)</formula>
    </cfRule>
    <cfRule type="expression" dxfId="780" priority="888">
      <formula>IF(RIGHT(TEXT(Y333,"0.#"),1)=".",TRUE,FALSE)</formula>
    </cfRule>
  </conditionalFormatting>
  <conditionalFormatting sqref="AU350 AU337 AU324">
    <cfRule type="expression" dxfId="779" priority="883">
      <formula>IF(RIGHT(TEXT(AU324,"0.#"),1)=".",FALSE,TRUE)</formula>
    </cfRule>
    <cfRule type="expression" dxfId="778" priority="884">
      <formula>IF(RIGHT(TEXT(AU324,"0.#"),1)=".",TRUE,FALSE)</formula>
    </cfRule>
  </conditionalFormatting>
  <conditionalFormatting sqref="AU359 AU346 AU333">
    <cfRule type="expression" dxfId="777" priority="881">
      <formula>IF(RIGHT(TEXT(AU333,"0.#"),1)=".",FALSE,TRUE)</formula>
    </cfRule>
    <cfRule type="expression" dxfId="776" priority="882">
      <formula>IF(RIGHT(TEXT(AU333,"0.#"),1)=".",TRUE,FALSE)</formula>
    </cfRule>
  </conditionalFormatting>
  <conditionalFormatting sqref="AU351:AU358 AU349 AU338:AU345 AU336 AU325:AU332 AU323">
    <cfRule type="expression" dxfId="775" priority="879">
      <formula>IF(RIGHT(TEXT(AU323,"0.#"),1)=".",FALSE,TRUE)</formula>
    </cfRule>
    <cfRule type="expression" dxfId="774" priority="880">
      <formula>IF(RIGHT(TEXT(AU323,"0.#"),1)=".",TRUE,FALSE)</formula>
    </cfRule>
  </conditionalFormatting>
  <conditionalFormatting sqref="AI32">
    <cfRule type="expression" dxfId="773" priority="877">
      <formula>IF(RIGHT(TEXT(AI32,"0.#"),1)=".",FALSE,TRUE)</formula>
    </cfRule>
    <cfRule type="expression" dxfId="772" priority="878">
      <formula>IF(RIGHT(TEXT(AI32,"0.#"),1)=".",TRUE,FALSE)</formula>
    </cfRule>
  </conditionalFormatting>
  <conditionalFormatting sqref="AM32">
    <cfRule type="expression" dxfId="771" priority="875">
      <formula>IF(RIGHT(TEXT(AM32,"0.#"),1)=".",FALSE,TRUE)</formula>
    </cfRule>
    <cfRule type="expression" dxfId="770" priority="876">
      <formula>IF(RIGHT(TEXT(AM32,"0.#"),1)=".",TRUE,FALSE)</formula>
    </cfRule>
  </conditionalFormatting>
  <conditionalFormatting sqref="AE33">
    <cfRule type="expression" dxfId="769" priority="873">
      <formula>IF(RIGHT(TEXT(AE33,"0.#"),1)=".",FALSE,TRUE)</formula>
    </cfRule>
    <cfRule type="expression" dxfId="768" priority="874">
      <formula>IF(RIGHT(TEXT(AE33,"0.#"),1)=".",TRUE,FALSE)</formula>
    </cfRule>
  </conditionalFormatting>
  <conditionalFormatting sqref="AI33">
    <cfRule type="expression" dxfId="767" priority="871">
      <formula>IF(RIGHT(TEXT(AI33,"0.#"),1)=".",FALSE,TRUE)</formula>
    </cfRule>
    <cfRule type="expression" dxfId="766" priority="872">
      <formula>IF(RIGHT(TEXT(AI33,"0.#"),1)=".",TRUE,FALSE)</formula>
    </cfRule>
  </conditionalFormatting>
  <conditionalFormatting sqref="AM33">
    <cfRule type="expression" dxfId="765" priority="869">
      <formula>IF(RIGHT(TEXT(AM33,"0.#"),1)=".",FALSE,TRUE)</formula>
    </cfRule>
    <cfRule type="expression" dxfId="764" priority="870">
      <formula>IF(RIGHT(TEXT(AM33,"0.#"),1)=".",TRUE,FALSE)</formula>
    </cfRule>
  </conditionalFormatting>
  <conditionalFormatting sqref="AQ33">
    <cfRule type="expression" dxfId="763" priority="867">
      <formula>IF(RIGHT(TEXT(AQ33,"0.#"),1)=".",FALSE,TRUE)</formula>
    </cfRule>
    <cfRule type="expression" dxfId="762" priority="868">
      <formula>IF(RIGHT(TEXT(AQ33,"0.#"),1)=".",TRUE,FALSE)</formula>
    </cfRule>
  </conditionalFormatting>
  <conditionalFormatting sqref="AE210">
    <cfRule type="expression" dxfId="761" priority="865">
      <formula>IF(RIGHT(TEXT(AE210,"0.#"),1)=".",FALSE,TRUE)</formula>
    </cfRule>
    <cfRule type="expression" dxfId="760" priority="866">
      <formula>IF(RIGHT(TEXT(AE210,"0.#"),1)=".",TRUE,FALSE)</formula>
    </cfRule>
  </conditionalFormatting>
  <conditionalFormatting sqref="AE211">
    <cfRule type="expression" dxfId="759" priority="863">
      <formula>IF(RIGHT(TEXT(AE211,"0.#"),1)=".",FALSE,TRUE)</formula>
    </cfRule>
    <cfRule type="expression" dxfId="758" priority="864">
      <formula>IF(RIGHT(TEXT(AE211,"0.#"),1)=".",TRUE,FALSE)</formula>
    </cfRule>
  </conditionalFormatting>
  <conditionalFormatting sqref="AE212">
    <cfRule type="expression" dxfId="757" priority="861">
      <formula>IF(RIGHT(TEXT(AE212,"0.#"),1)=".",FALSE,TRUE)</formula>
    </cfRule>
    <cfRule type="expression" dxfId="756" priority="862">
      <formula>IF(RIGHT(TEXT(AE212,"0.#"),1)=".",TRUE,FALSE)</formula>
    </cfRule>
  </conditionalFormatting>
  <conditionalFormatting sqref="AI212">
    <cfRule type="expression" dxfId="755" priority="859">
      <formula>IF(RIGHT(TEXT(AI212,"0.#"),1)=".",FALSE,TRUE)</formula>
    </cfRule>
    <cfRule type="expression" dxfId="754" priority="860">
      <formula>IF(RIGHT(TEXT(AI212,"0.#"),1)=".",TRUE,FALSE)</formula>
    </cfRule>
  </conditionalFormatting>
  <conditionalFormatting sqref="AI211">
    <cfRule type="expression" dxfId="753" priority="857">
      <formula>IF(RIGHT(TEXT(AI211,"0.#"),1)=".",FALSE,TRUE)</formula>
    </cfRule>
    <cfRule type="expression" dxfId="752" priority="858">
      <formula>IF(RIGHT(TEXT(AI211,"0.#"),1)=".",TRUE,FALSE)</formula>
    </cfRule>
  </conditionalFormatting>
  <conditionalFormatting sqref="AI210">
    <cfRule type="expression" dxfId="751" priority="855">
      <formula>IF(RIGHT(TEXT(AI210,"0.#"),1)=".",FALSE,TRUE)</formula>
    </cfRule>
    <cfRule type="expression" dxfId="750" priority="856">
      <formula>IF(RIGHT(TEXT(AI210,"0.#"),1)=".",TRUE,FALSE)</formula>
    </cfRule>
  </conditionalFormatting>
  <conditionalFormatting sqref="AM210">
    <cfRule type="expression" dxfId="749" priority="853">
      <formula>IF(RIGHT(TEXT(AM210,"0.#"),1)=".",FALSE,TRUE)</formula>
    </cfRule>
    <cfRule type="expression" dxfId="748" priority="854">
      <formula>IF(RIGHT(TEXT(AM210,"0.#"),1)=".",TRUE,FALSE)</formula>
    </cfRule>
  </conditionalFormatting>
  <conditionalFormatting sqref="AM211">
    <cfRule type="expression" dxfId="747" priority="851">
      <formula>IF(RIGHT(TEXT(AM211,"0.#"),1)=".",FALSE,TRUE)</formula>
    </cfRule>
    <cfRule type="expression" dxfId="746" priority="852">
      <formula>IF(RIGHT(TEXT(AM211,"0.#"),1)=".",TRUE,FALSE)</formula>
    </cfRule>
  </conditionalFormatting>
  <conditionalFormatting sqref="AM212">
    <cfRule type="expression" dxfId="745" priority="849">
      <formula>IF(RIGHT(TEXT(AM212,"0.#"),1)=".",FALSE,TRUE)</formula>
    </cfRule>
    <cfRule type="expression" dxfId="744" priority="850">
      <formula>IF(RIGHT(TEXT(AM212,"0.#"),1)=".",TRUE,FALSE)</formula>
    </cfRule>
  </conditionalFormatting>
  <conditionalFormatting sqref="AL368:AO395">
    <cfRule type="expression" dxfId="743" priority="845">
      <formula>IF(AND(AL368&gt;=0, RIGHT(TEXT(AL368,"0.#"),1)&lt;&gt;"."),TRUE,FALSE)</formula>
    </cfRule>
    <cfRule type="expression" dxfId="742" priority="846">
      <formula>IF(AND(AL368&gt;=0, RIGHT(TEXT(AL368,"0.#"),1)="."),TRUE,FALSE)</formula>
    </cfRule>
    <cfRule type="expression" dxfId="741" priority="847">
      <formula>IF(AND(AL368&lt;0, RIGHT(TEXT(AL368,"0.#"),1)&lt;&gt;"."),TRUE,FALSE)</formula>
    </cfRule>
    <cfRule type="expression" dxfId="740" priority="848">
      <formula>IF(AND(AL368&lt;0, RIGHT(TEXT(AL368,"0.#"),1)="."),TRUE,FALSE)</formula>
    </cfRule>
  </conditionalFormatting>
  <conditionalFormatting sqref="AQ210:AQ212">
    <cfRule type="expression" dxfId="739" priority="843">
      <formula>IF(RIGHT(TEXT(AQ210,"0.#"),1)=".",FALSE,TRUE)</formula>
    </cfRule>
    <cfRule type="expression" dxfId="738" priority="844">
      <formula>IF(RIGHT(TEXT(AQ210,"0.#"),1)=".",TRUE,FALSE)</formula>
    </cfRule>
  </conditionalFormatting>
  <conditionalFormatting sqref="AU210:AU212">
    <cfRule type="expression" dxfId="737" priority="841">
      <formula>IF(RIGHT(TEXT(AU210,"0.#"),1)=".",FALSE,TRUE)</formula>
    </cfRule>
    <cfRule type="expression" dxfId="736" priority="842">
      <formula>IF(RIGHT(TEXT(AU210,"0.#"),1)=".",TRUE,FALSE)</formula>
    </cfRule>
  </conditionalFormatting>
  <conditionalFormatting sqref="Y368:Y395">
    <cfRule type="expression" dxfId="735" priority="839">
      <formula>IF(RIGHT(TEXT(Y368,"0.#"),1)=".",FALSE,TRUE)</formula>
    </cfRule>
    <cfRule type="expression" dxfId="734" priority="840">
      <formula>IF(RIGHT(TEXT(Y368,"0.#"),1)=".",TRUE,FALSE)</formula>
    </cfRule>
  </conditionalFormatting>
  <conditionalFormatting sqref="AL631:AO660">
    <cfRule type="expression" dxfId="733" priority="835">
      <formula>IF(AND(AL631&gt;=0, RIGHT(TEXT(AL631,"0.#"),1)&lt;&gt;"."),TRUE,FALSE)</formula>
    </cfRule>
    <cfRule type="expression" dxfId="732" priority="836">
      <formula>IF(AND(AL631&gt;=0, RIGHT(TEXT(AL631,"0.#"),1)="."),TRUE,FALSE)</formula>
    </cfRule>
    <cfRule type="expression" dxfId="731" priority="837">
      <formula>IF(AND(AL631&lt;0, RIGHT(TEXT(AL631,"0.#"),1)&lt;&gt;"."),TRUE,FALSE)</formula>
    </cfRule>
    <cfRule type="expression" dxfId="730" priority="838">
      <formula>IF(AND(AL631&lt;0, RIGHT(TEXT(AL631,"0.#"),1)="."),TRUE,FALSE)</formula>
    </cfRule>
  </conditionalFormatting>
  <conditionalFormatting sqref="Y631:Y660">
    <cfRule type="expression" dxfId="729" priority="833">
      <formula>IF(RIGHT(TEXT(Y631,"0.#"),1)=".",FALSE,TRUE)</formula>
    </cfRule>
    <cfRule type="expression" dxfId="728" priority="834">
      <formula>IF(RIGHT(TEXT(Y631,"0.#"),1)=".",TRUE,FALSE)</formula>
    </cfRule>
  </conditionalFormatting>
  <conditionalFormatting sqref="AL366:AO367">
    <cfRule type="expression" dxfId="727" priority="829">
      <formula>IF(AND(AL366&gt;=0, RIGHT(TEXT(AL366,"0.#"),1)&lt;&gt;"."),TRUE,FALSE)</formula>
    </cfRule>
    <cfRule type="expression" dxfId="726" priority="830">
      <formula>IF(AND(AL366&gt;=0, RIGHT(TEXT(AL366,"0.#"),1)="."),TRUE,FALSE)</formula>
    </cfRule>
    <cfRule type="expression" dxfId="725" priority="831">
      <formula>IF(AND(AL366&lt;0, RIGHT(TEXT(AL366,"0.#"),1)&lt;&gt;"."),TRUE,FALSE)</formula>
    </cfRule>
    <cfRule type="expression" dxfId="724" priority="832">
      <formula>IF(AND(AL366&lt;0, RIGHT(TEXT(AL366,"0.#"),1)="."),TRUE,FALSE)</formula>
    </cfRule>
  </conditionalFormatting>
  <conditionalFormatting sqref="Y366:Y367">
    <cfRule type="expression" dxfId="723" priority="827">
      <formula>IF(RIGHT(TEXT(Y366,"0.#"),1)=".",FALSE,TRUE)</formula>
    </cfRule>
    <cfRule type="expression" dxfId="722" priority="828">
      <formula>IF(RIGHT(TEXT(Y366,"0.#"),1)=".",TRUE,FALSE)</formula>
    </cfRule>
  </conditionalFormatting>
  <conditionalFormatting sqref="Y401:Y428">
    <cfRule type="expression" dxfId="721" priority="765">
      <formula>IF(RIGHT(TEXT(Y401,"0.#"),1)=".",FALSE,TRUE)</formula>
    </cfRule>
    <cfRule type="expression" dxfId="720" priority="766">
      <formula>IF(RIGHT(TEXT(Y401,"0.#"),1)=".",TRUE,FALSE)</formula>
    </cfRule>
  </conditionalFormatting>
  <conditionalFormatting sqref="Y399:Y400">
    <cfRule type="expression" dxfId="719" priority="759">
      <formula>IF(RIGHT(TEXT(Y399,"0.#"),1)=".",FALSE,TRUE)</formula>
    </cfRule>
    <cfRule type="expression" dxfId="718" priority="760">
      <formula>IF(RIGHT(TEXT(Y399,"0.#"),1)=".",TRUE,FALSE)</formula>
    </cfRule>
  </conditionalFormatting>
  <conditionalFormatting sqref="Y434:Y461">
    <cfRule type="expression" dxfId="717" priority="753">
      <formula>IF(RIGHT(TEXT(Y434,"0.#"),1)=".",FALSE,TRUE)</formula>
    </cfRule>
    <cfRule type="expression" dxfId="716" priority="754">
      <formula>IF(RIGHT(TEXT(Y434,"0.#"),1)=".",TRUE,FALSE)</formula>
    </cfRule>
  </conditionalFormatting>
  <conditionalFormatting sqref="Y432:Y433">
    <cfRule type="expression" dxfId="715" priority="747">
      <formula>IF(RIGHT(TEXT(Y432,"0.#"),1)=".",FALSE,TRUE)</formula>
    </cfRule>
    <cfRule type="expression" dxfId="714" priority="748">
      <formula>IF(RIGHT(TEXT(Y432,"0.#"),1)=".",TRUE,FALSE)</formula>
    </cfRule>
  </conditionalFormatting>
  <conditionalFormatting sqref="Y467:Y494">
    <cfRule type="expression" dxfId="713" priority="741">
      <formula>IF(RIGHT(TEXT(Y467,"0.#"),1)=".",FALSE,TRUE)</formula>
    </cfRule>
    <cfRule type="expression" dxfId="712" priority="742">
      <formula>IF(RIGHT(TEXT(Y467,"0.#"),1)=".",TRUE,FALSE)</formula>
    </cfRule>
  </conditionalFormatting>
  <conditionalFormatting sqref="Y465:Y466">
    <cfRule type="expression" dxfId="711" priority="735">
      <formula>IF(RIGHT(TEXT(Y465,"0.#"),1)=".",FALSE,TRUE)</formula>
    </cfRule>
    <cfRule type="expression" dxfId="710" priority="736">
      <formula>IF(RIGHT(TEXT(Y465,"0.#"),1)=".",TRUE,FALSE)</formula>
    </cfRule>
  </conditionalFormatting>
  <conditionalFormatting sqref="Y500:Y527">
    <cfRule type="expression" dxfId="709" priority="729">
      <formula>IF(RIGHT(TEXT(Y500,"0.#"),1)=".",FALSE,TRUE)</formula>
    </cfRule>
    <cfRule type="expression" dxfId="708" priority="730">
      <formula>IF(RIGHT(TEXT(Y500,"0.#"),1)=".",TRUE,FALSE)</formula>
    </cfRule>
  </conditionalFormatting>
  <conditionalFormatting sqref="Y498:Y499">
    <cfRule type="expression" dxfId="707" priority="723">
      <formula>IF(RIGHT(TEXT(Y498,"0.#"),1)=".",FALSE,TRUE)</formula>
    </cfRule>
    <cfRule type="expression" dxfId="706" priority="724">
      <formula>IF(RIGHT(TEXT(Y498,"0.#"),1)=".",TRUE,FALSE)</formula>
    </cfRule>
  </conditionalFormatting>
  <conditionalFormatting sqref="Y533:Y560">
    <cfRule type="expression" dxfId="705" priority="717">
      <formula>IF(RIGHT(TEXT(Y533,"0.#"),1)=".",FALSE,TRUE)</formula>
    </cfRule>
    <cfRule type="expression" dxfId="704" priority="718">
      <formula>IF(RIGHT(TEXT(Y533,"0.#"),1)=".",TRUE,FALSE)</formula>
    </cfRule>
  </conditionalFormatting>
  <conditionalFormatting sqref="W23">
    <cfRule type="expression" dxfId="703" priority="825">
      <formula>IF(RIGHT(TEXT(W23,"0.#"),1)=".",FALSE,TRUE)</formula>
    </cfRule>
    <cfRule type="expression" dxfId="702" priority="826">
      <formula>IF(RIGHT(TEXT(W23,"0.#"),1)=".",TRUE,FALSE)</formula>
    </cfRule>
  </conditionalFormatting>
  <conditionalFormatting sqref="W24:W27">
    <cfRule type="expression" dxfId="701" priority="823">
      <formula>IF(RIGHT(TEXT(W24,"0.#"),1)=".",FALSE,TRUE)</formula>
    </cfRule>
    <cfRule type="expression" dxfId="700" priority="824">
      <formula>IF(RIGHT(TEXT(W24,"0.#"),1)=".",TRUE,FALSE)</formula>
    </cfRule>
  </conditionalFormatting>
  <conditionalFormatting sqref="W28">
    <cfRule type="expression" dxfId="699" priority="821">
      <formula>IF(RIGHT(TEXT(W28,"0.#"),1)=".",FALSE,TRUE)</formula>
    </cfRule>
    <cfRule type="expression" dxfId="698" priority="822">
      <formula>IF(RIGHT(TEXT(W28,"0.#"),1)=".",TRUE,FALSE)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400:AO400">
    <cfRule type="expression" dxfId="645" priority="761">
      <formula>IF(AND(AL400&gt;=0, RIGHT(TEXT(AL400,"0.#"),1)&lt;&gt;"."),TRUE,FALSE)</formula>
    </cfRule>
    <cfRule type="expression" dxfId="644" priority="762">
      <formula>IF(AND(AL400&gt;=0, RIGHT(TEXT(AL400,"0.#"),1)="."),TRUE,FALSE)</formula>
    </cfRule>
    <cfRule type="expression" dxfId="643" priority="763">
      <formula>IF(AND(AL400&lt;0, RIGHT(TEXT(AL400,"0.#"),1)&lt;&gt;"."),TRUE,FALSE)</formula>
    </cfRule>
    <cfRule type="expression" dxfId="642" priority="764">
      <formula>IF(AND(AL400&lt;0, RIGHT(TEXT(AL400,"0.#"),1)="."),TRUE,FALSE)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L399:AO399">
    <cfRule type="expression" dxfId="5" priority="3">
      <formula>IF(AND(AL399&gt;=0, RIGHT(TEXT(AL399,"0.#"),1)&lt;&gt;"."),TRUE,FALSE)</formula>
    </cfRule>
    <cfRule type="expression" dxfId="4" priority="4">
      <formula>IF(AND(AL399&gt;=0, RIGHT(TEXT(AL399,"0.#"),1)="."),TRUE,FALSE)</formula>
    </cfRule>
    <cfRule type="expression" dxfId="3" priority="5">
      <formula>IF(AND(AL399&lt;0, RIGHT(TEXT(AL399,"0.#"),1)&lt;&gt;"."),TRUE,FALSE)</formula>
    </cfRule>
    <cfRule type="expression" dxfId="2" priority="6">
      <formula>IF(AND(AL399&lt;0, RIGHT(TEXT(AL399,"0.#"),1)="."),TRUE,FALSE)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7"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238</v>
      </c>
    </row>
    <row r="2" spans="1:42" ht="13.5" customHeight="1" x14ac:dyDescent="0.2">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249</v>
      </c>
      <c r="AI2" s="42" t="s">
        <v>280</v>
      </c>
      <c r="AK2" s="42" t="s">
        <v>189</v>
      </c>
      <c r="AM2" s="63"/>
      <c r="AN2" s="63"/>
      <c r="AP2" s="44" t="s">
        <v>249</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628</v>
      </c>
      <c r="R3" s="13" t="str">
        <f t="shared" ref="R3:R8" si="3">IF(Q3="","",P3)</f>
        <v>委託・請負</v>
      </c>
      <c r="S3" s="13" t="str">
        <f t="shared" ref="S3:S8" si="4">IF(R3="",S2,IF(S2&lt;&gt;"",CONCATENATE(S2,"、",R3),R3))</f>
        <v>委託・請負</v>
      </c>
      <c r="T3" s="13"/>
      <c r="U3" s="32" t="s">
        <v>539</v>
      </c>
      <c r="W3" s="32" t="s">
        <v>140</v>
      </c>
      <c r="Y3" s="32" t="s">
        <v>64</v>
      </c>
      <c r="Z3" s="32" t="s">
        <v>415</v>
      </c>
      <c r="AA3" s="71" t="s">
        <v>381</v>
      </c>
      <c r="AB3" s="71" t="s">
        <v>509</v>
      </c>
      <c r="AC3" s="72" t="s">
        <v>130</v>
      </c>
      <c r="AD3" s="28"/>
      <c r="AE3" s="34" t="s">
        <v>162</v>
      </c>
      <c r="AF3" s="30"/>
      <c r="AG3" s="44" t="s">
        <v>250</v>
      </c>
      <c r="AI3" s="42" t="s">
        <v>182</v>
      </c>
      <c r="AK3" s="42" t="str">
        <f>CHAR(CODE(AK2)+1)</f>
        <v>B</v>
      </c>
      <c r="AM3" s="63"/>
      <c r="AN3" s="63"/>
      <c r="AP3" s="44" t="s">
        <v>250</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599</v>
      </c>
      <c r="W4" s="32" t="s">
        <v>141</v>
      </c>
      <c r="Y4" s="32" t="s">
        <v>288</v>
      </c>
      <c r="Z4" s="32" t="s">
        <v>416</v>
      </c>
      <c r="AA4" s="71" t="s">
        <v>382</v>
      </c>
      <c r="AB4" s="71" t="s">
        <v>510</v>
      </c>
      <c r="AC4" s="71" t="s">
        <v>131</v>
      </c>
      <c r="AD4" s="28"/>
      <c r="AE4" s="34" t="s">
        <v>163</v>
      </c>
      <c r="AF4" s="30"/>
      <c r="AG4" s="44" t="s">
        <v>251</v>
      </c>
      <c r="AI4" s="42" t="s">
        <v>184</v>
      </c>
      <c r="AK4" s="42" t="str">
        <f t="shared" ref="AK4:AK49" si="7">CHAR(CODE(AK3)+1)</f>
        <v>C</v>
      </c>
      <c r="AM4" s="63"/>
      <c r="AN4" s="63"/>
      <c r="AP4" s="44" t="s">
        <v>251</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563</v>
      </c>
      <c r="Y5" s="32" t="s">
        <v>289</v>
      </c>
      <c r="Z5" s="32" t="s">
        <v>417</v>
      </c>
      <c r="AA5" s="71" t="s">
        <v>383</v>
      </c>
      <c r="AB5" s="71" t="s">
        <v>511</v>
      </c>
      <c r="AC5" s="71" t="s">
        <v>164</v>
      </c>
      <c r="AD5" s="31"/>
      <c r="AE5" s="34" t="s">
        <v>261</v>
      </c>
      <c r="AF5" s="30"/>
      <c r="AG5" s="44" t="s">
        <v>252</v>
      </c>
      <c r="AI5" s="42" t="s">
        <v>286</v>
      </c>
      <c r="AK5" s="42" t="str">
        <f t="shared" si="7"/>
        <v>D</v>
      </c>
      <c r="AP5" s="44" t="s">
        <v>252</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263</v>
      </c>
      <c r="W6" s="32" t="s">
        <v>565</v>
      </c>
      <c r="Y6" s="32" t="s">
        <v>290</v>
      </c>
      <c r="Z6" s="32" t="s">
        <v>418</v>
      </c>
      <c r="AA6" s="71" t="s">
        <v>384</v>
      </c>
      <c r="AB6" s="71" t="s">
        <v>512</v>
      </c>
      <c r="AC6" s="71" t="s">
        <v>132</v>
      </c>
      <c r="AD6" s="31"/>
      <c r="AE6" s="34" t="s">
        <v>259</v>
      </c>
      <c r="AF6" s="30"/>
      <c r="AG6" s="44" t="s">
        <v>253</v>
      </c>
      <c r="AI6" s="42" t="s">
        <v>287</v>
      </c>
      <c r="AK6" s="42" t="str">
        <f>CHAR(CODE(AK5)+1)</f>
        <v>E</v>
      </c>
      <c r="AP6" s="44" t="s">
        <v>253</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291</v>
      </c>
      <c r="Z7" s="32" t="s">
        <v>419</v>
      </c>
      <c r="AA7" s="71" t="s">
        <v>385</v>
      </c>
      <c r="AB7" s="71" t="s">
        <v>513</v>
      </c>
      <c r="AC7" s="31"/>
      <c r="AD7" s="31"/>
      <c r="AE7" s="32" t="s">
        <v>132</v>
      </c>
      <c r="AF7" s="30"/>
      <c r="AG7" s="44" t="s">
        <v>254</v>
      </c>
      <c r="AH7" s="66"/>
      <c r="AI7" s="44" t="s">
        <v>276</v>
      </c>
      <c r="AK7" s="42" t="str">
        <f>CHAR(CODE(AK6)+1)</f>
        <v>F</v>
      </c>
      <c r="AP7" s="44" t="s">
        <v>254</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284</v>
      </c>
      <c r="W8" s="32" t="s">
        <v>143</v>
      </c>
      <c r="Y8" s="32" t="s">
        <v>292</v>
      </c>
      <c r="Z8" s="32" t="s">
        <v>420</v>
      </c>
      <c r="AA8" s="71" t="s">
        <v>386</v>
      </c>
      <c r="AB8" s="71" t="s">
        <v>514</v>
      </c>
      <c r="AC8" s="31"/>
      <c r="AD8" s="31"/>
      <c r="AE8" s="31"/>
      <c r="AF8" s="30"/>
      <c r="AG8" s="44" t="s">
        <v>255</v>
      </c>
      <c r="AI8" s="42" t="s">
        <v>277</v>
      </c>
      <c r="AK8" s="42" t="str">
        <f t="shared" si="7"/>
        <v>G</v>
      </c>
      <c r="AP8" s="44" t="s">
        <v>255</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256</v>
      </c>
      <c r="AI9" s="62"/>
      <c r="AK9" s="42" t="str">
        <f t="shared" si="7"/>
        <v>H</v>
      </c>
      <c r="AP9" s="44" t="s">
        <v>256</v>
      </c>
    </row>
    <row r="10" spans="1:42" ht="13.5" customHeight="1" x14ac:dyDescent="0.2">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委託・請負</v>
      </c>
      <c r="Q10" s="19"/>
      <c r="T10" s="13"/>
      <c r="W10" s="32" t="s">
        <v>145</v>
      </c>
      <c r="Y10" s="32" t="s">
        <v>294</v>
      </c>
      <c r="Z10" s="32" t="s">
        <v>422</v>
      </c>
      <c r="AA10" s="71" t="s">
        <v>388</v>
      </c>
      <c r="AB10" s="71" t="s">
        <v>516</v>
      </c>
      <c r="AC10" s="31"/>
      <c r="AD10" s="31"/>
      <c r="AE10" s="31"/>
      <c r="AF10" s="30"/>
      <c r="AG10" s="44" t="s">
        <v>241</v>
      </c>
      <c r="AK10" s="42" t="str">
        <f t="shared" si="7"/>
        <v>I</v>
      </c>
      <c r="AP10" s="42" t="s">
        <v>239</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628</v>
      </c>
      <c r="M11" s="13" t="str">
        <f t="shared" si="2"/>
        <v>その他の事項経費</v>
      </c>
      <c r="N11" s="13" t="str">
        <f t="shared" si="6"/>
        <v>その他の事項経費</v>
      </c>
      <c r="O11" s="13"/>
      <c r="P11" s="13"/>
      <c r="Q11" s="19"/>
      <c r="T11" s="13"/>
      <c r="W11" s="32" t="s">
        <v>596</v>
      </c>
      <c r="Y11" s="32" t="s">
        <v>295</v>
      </c>
      <c r="Z11" s="32" t="s">
        <v>423</v>
      </c>
      <c r="AA11" s="71" t="s">
        <v>389</v>
      </c>
      <c r="AB11" s="71" t="s">
        <v>517</v>
      </c>
      <c r="AC11" s="31"/>
      <c r="AD11" s="31"/>
      <c r="AE11" s="31"/>
      <c r="AF11" s="30"/>
      <c r="AG11" s="42" t="s">
        <v>244</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242</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243</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306</v>
      </c>
      <c r="Z22" s="32" t="s">
        <v>434</v>
      </c>
      <c r="AA22" s="71" t="s">
        <v>400</v>
      </c>
      <c r="AB22" s="71" t="s">
        <v>528</v>
      </c>
      <c r="AC22" s="31"/>
      <c r="AD22" s="31"/>
      <c r="AE22" s="31"/>
      <c r="AF22" s="30"/>
      <c r="AK22" s="42" t="str">
        <f t="shared" si="7"/>
        <v>U</v>
      </c>
    </row>
    <row r="23" spans="1:37" ht="13.5" customHeight="1" x14ac:dyDescent="0.2">
      <c r="A23" s="69" t="s">
        <v>278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2">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2">
      <c r="A38" s="13"/>
      <c r="B38" s="13"/>
      <c r="F38" s="13"/>
      <c r="G38" s="19"/>
      <c r="K38" s="13"/>
      <c r="L38" s="13"/>
      <c r="O38" s="13"/>
      <c r="P38" s="13"/>
      <c r="Q38" s="19"/>
      <c r="T38" s="13"/>
      <c r="Y38" s="32" t="s">
        <v>322</v>
      </c>
      <c r="Z38" s="32" t="s">
        <v>450</v>
      </c>
      <c r="AF38" s="30"/>
      <c r="AK38" s="42" t="str">
        <f t="shared" si="7"/>
        <v>k</v>
      </c>
    </row>
    <row r="39" spans="1:37" x14ac:dyDescent="0.2">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2">
      <c r="A40" s="13"/>
      <c r="B40" s="13"/>
      <c r="F40" s="13"/>
      <c r="G40" s="19"/>
      <c r="K40" s="13"/>
      <c r="L40" s="13"/>
      <c r="O40" s="13"/>
      <c r="P40" s="13"/>
      <c r="Q40" s="19"/>
      <c r="T40" s="13"/>
      <c r="U40" s="32"/>
      <c r="Y40" s="32" t="s">
        <v>324</v>
      </c>
      <c r="Z40" s="32" t="s">
        <v>452</v>
      </c>
      <c r="AF40" s="30"/>
      <c r="AK40" s="42" t="str">
        <f t="shared" si="7"/>
        <v>m</v>
      </c>
    </row>
    <row r="41" spans="1:37" x14ac:dyDescent="0.2">
      <c r="A41" s="13"/>
      <c r="B41" s="13"/>
      <c r="F41" s="13"/>
      <c r="G41" s="19"/>
      <c r="K41" s="13"/>
      <c r="L41" s="13"/>
      <c r="O41" s="13"/>
      <c r="P41" s="13"/>
      <c r="Q41" s="19"/>
      <c r="T41" s="13"/>
      <c r="U41" s="32" t="s">
        <v>264</v>
      </c>
      <c r="Y41" s="32" t="s">
        <v>325</v>
      </c>
      <c r="Z41" s="32" t="s">
        <v>453</v>
      </c>
      <c r="AF41" s="30"/>
      <c r="AK41" s="42" t="str">
        <f t="shared" si="7"/>
        <v>n</v>
      </c>
    </row>
    <row r="42" spans="1:37" x14ac:dyDescent="0.2">
      <c r="A42" s="13"/>
      <c r="B42" s="13"/>
      <c r="F42" s="13"/>
      <c r="G42" s="19"/>
      <c r="K42" s="13"/>
      <c r="L42" s="13"/>
      <c r="O42" s="13"/>
      <c r="P42" s="13"/>
      <c r="Q42" s="19"/>
      <c r="T42" s="13"/>
      <c r="U42" s="32" t="s">
        <v>274</v>
      </c>
      <c r="Y42" s="32" t="s">
        <v>326</v>
      </c>
      <c r="Z42" s="32" t="s">
        <v>454</v>
      </c>
      <c r="AF42" s="30"/>
      <c r="AK42" s="42" t="str">
        <f t="shared" si="7"/>
        <v>o</v>
      </c>
    </row>
    <row r="43" spans="1:37" x14ac:dyDescent="0.2">
      <c r="A43" s="13"/>
      <c r="B43" s="13"/>
      <c r="F43" s="13"/>
      <c r="G43" s="19"/>
      <c r="K43" s="13"/>
      <c r="L43" s="13"/>
      <c r="O43" s="13"/>
      <c r="P43" s="13"/>
      <c r="Q43" s="19"/>
      <c r="T43" s="13"/>
      <c r="Y43" s="32" t="s">
        <v>327</v>
      </c>
      <c r="Z43" s="32" t="s">
        <v>455</v>
      </c>
      <c r="AF43" s="30"/>
      <c r="AK43" s="42" t="str">
        <f t="shared" si="7"/>
        <v>p</v>
      </c>
    </row>
    <row r="44" spans="1:37" x14ac:dyDescent="0.2">
      <c r="A44" s="13"/>
      <c r="B44" s="13"/>
      <c r="F44" s="13"/>
      <c r="G44" s="19"/>
      <c r="K44" s="13"/>
      <c r="L44" s="13"/>
      <c r="O44" s="13"/>
      <c r="P44" s="13"/>
      <c r="Q44" s="19"/>
      <c r="T44" s="13"/>
      <c r="Y44" s="32" t="s">
        <v>328</v>
      </c>
      <c r="Z44" s="32" t="s">
        <v>456</v>
      </c>
      <c r="AF44" s="30"/>
      <c r="AK44" s="42" t="str">
        <f t="shared" si="7"/>
        <v>q</v>
      </c>
    </row>
    <row r="45" spans="1:37" x14ac:dyDescent="0.2">
      <c r="A45" s="13"/>
      <c r="B45" s="13"/>
      <c r="F45" s="13"/>
      <c r="G45" s="19"/>
      <c r="K45" s="13"/>
      <c r="L45" s="13"/>
      <c r="O45" s="13"/>
      <c r="P45" s="13"/>
      <c r="Q45" s="19"/>
      <c r="T45" s="13"/>
      <c r="U45" s="29" t="s">
        <v>160</v>
      </c>
      <c r="Y45" s="32" t="s">
        <v>329</v>
      </c>
      <c r="Z45" s="32" t="s">
        <v>457</v>
      </c>
      <c r="AF45" s="30"/>
      <c r="AK45" s="42" t="str">
        <f t="shared" si="7"/>
        <v>r</v>
      </c>
    </row>
    <row r="46" spans="1:37" x14ac:dyDescent="0.2">
      <c r="A46" s="13"/>
      <c r="B46" s="13"/>
      <c r="F46" s="13"/>
      <c r="G46" s="19"/>
      <c r="K46" s="13"/>
      <c r="L46" s="13"/>
      <c r="O46" s="13"/>
      <c r="P46" s="13"/>
      <c r="Q46" s="19"/>
      <c r="T46" s="13"/>
      <c r="U46" s="78" t="s">
        <v>597</v>
      </c>
      <c r="Y46" s="32" t="s">
        <v>330</v>
      </c>
      <c r="Z46" s="32" t="s">
        <v>458</v>
      </c>
      <c r="AF46" s="30"/>
      <c r="AK46" s="42" t="str">
        <f t="shared" si="7"/>
        <v>s</v>
      </c>
    </row>
    <row r="47" spans="1:37" x14ac:dyDescent="0.2">
      <c r="A47" s="13"/>
      <c r="B47" s="13"/>
      <c r="F47" s="13"/>
      <c r="G47" s="19"/>
      <c r="K47" s="13"/>
      <c r="L47" s="13"/>
      <c r="O47" s="13"/>
      <c r="P47" s="13"/>
      <c r="Q47" s="19"/>
      <c r="T47" s="13"/>
      <c r="Y47" s="32" t="s">
        <v>331</v>
      </c>
      <c r="Z47" s="32" t="s">
        <v>459</v>
      </c>
      <c r="AF47" s="30"/>
      <c r="AK47" s="42" t="str">
        <f t="shared" si="7"/>
        <v>t</v>
      </c>
    </row>
    <row r="48" spans="1:37" x14ac:dyDescent="0.2">
      <c r="A48" s="13"/>
      <c r="B48" s="13"/>
      <c r="F48" s="13"/>
      <c r="G48" s="19"/>
      <c r="K48" s="13"/>
      <c r="L48" s="13"/>
      <c r="O48" s="13"/>
      <c r="P48" s="13"/>
      <c r="Q48" s="19"/>
      <c r="T48" s="13"/>
      <c r="U48" s="78">
        <v>2021</v>
      </c>
      <c r="Y48" s="32" t="s">
        <v>332</v>
      </c>
      <c r="Z48" s="32" t="s">
        <v>460</v>
      </c>
      <c r="AF48" s="30"/>
      <c r="AK48" s="42" t="str">
        <f t="shared" si="7"/>
        <v>u</v>
      </c>
    </row>
    <row r="49" spans="1:37" x14ac:dyDescent="0.2">
      <c r="A49" s="13"/>
      <c r="B49" s="13"/>
      <c r="F49" s="13"/>
      <c r="G49" s="19"/>
      <c r="K49" s="13"/>
      <c r="L49" s="13"/>
      <c r="O49" s="13"/>
      <c r="P49" s="13"/>
      <c r="Q49" s="19"/>
      <c r="T49" s="13"/>
      <c r="U49" s="78">
        <v>2022</v>
      </c>
      <c r="Y49" s="32" t="s">
        <v>333</v>
      </c>
      <c r="Z49" s="32" t="s">
        <v>461</v>
      </c>
      <c r="AF49" s="30"/>
      <c r="AK49" s="42" t="str">
        <f t="shared" si="7"/>
        <v>v</v>
      </c>
    </row>
    <row r="50" spans="1:37" x14ac:dyDescent="0.2">
      <c r="A50" s="13"/>
      <c r="B50" s="13"/>
      <c r="F50" s="13"/>
      <c r="G50" s="19"/>
      <c r="K50" s="13"/>
      <c r="L50" s="13"/>
      <c r="O50" s="13"/>
      <c r="P50" s="13"/>
      <c r="Q50" s="19"/>
      <c r="T50" s="13"/>
      <c r="U50" s="78">
        <v>2023</v>
      </c>
      <c r="Y50" s="32" t="s">
        <v>334</v>
      </c>
      <c r="Z50" s="32" t="s">
        <v>462</v>
      </c>
      <c r="AF50" s="30"/>
    </row>
    <row r="51" spans="1:37" x14ac:dyDescent="0.2">
      <c r="A51" s="13"/>
      <c r="B51" s="13"/>
      <c r="F51" s="13"/>
      <c r="G51" s="19"/>
      <c r="K51" s="13"/>
      <c r="L51" s="13"/>
      <c r="O51" s="13"/>
      <c r="P51" s="13"/>
      <c r="Q51" s="19"/>
      <c r="T51" s="13"/>
      <c r="U51" s="78">
        <v>2024</v>
      </c>
      <c r="Y51" s="32" t="s">
        <v>335</v>
      </c>
      <c r="Z51" s="32" t="s">
        <v>463</v>
      </c>
      <c r="AF51" s="30"/>
    </row>
    <row r="52" spans="1:37" x14ac:dyDescent="0.2">
      <c r="A52" s="13"/>
      <c r="B52" s="13"/>
      <c r="F52" s="13"/>
      <c r="G52" s="19"/>
      <c r="K52" s="13"/>
      <c r="L52" s="13"/>
      <c r="O52" s="13"/>
      <c r="P52" s="13"/>
      <c r="Q52" s="19"/>
      <c r="T52" s="13"/>
      <c r="U52" s="78">
        <v>2025</v>
      </c>
      <c r="Y52" s="32" t="s">
        <v>336</v>
      </c>
      <c r="Z52" s="32" t="s">
        <v>464</v>
      </c>
      <c r="AF52" s="30"/>
    </row>
    <row r="53" spans="1:37" x14ac:dyDescent="0.2">
      <c r="A53" s="13"/>
      <c r="B53" s="13"/>
      <c r="F53" s="13"/>
      <c r="G53" s="19"/>
      <c r="K53" s="13"/>
      <c r="L53" s="13"/>
      <c r="O53" s="13"/>
      <c r="P53" s="13"/>
      <c r="Q53" s="19"/>
      <c r="T53" s="13"/>
      <c r="U53" s="78">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8">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66</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601</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2022-08-26T09:08:16Z</cp:lastPrinted>
  <dcterms:created xsi:type="dcterms:W3CDTF">2012-03-13T00:50:25Z</dcterms:created>
  <dcterms:modified xsi:type="dcterms:W3CDTF">2022-08-26T09:08:18Z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