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Users\SEKINE03\デスクトップ\新しいフォルダー\02リサ室\"/>
    </mc:Choice>
  </mc:AlternateContent>
  <xr:revisionPtr revIDLastSave="0" documentId="13_ncr:1_{40156CBE-5C0E-4D9B-8277-F9FA5B4CB9B9}"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行政事業レビューシート!$A$1:$AX$628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23" i="11" l="1"/>
  <c r="AY331" i="11"/>
  <c r="AY328" i="11"/>
  <c r="AY337" i="11"/>
  <c r="AY338" i="11"/>
  <c r="AY327" i="11"/>
  <c r="AY397" i="11"/>
  <c r="AY398" i="11"/>
  <c r="AY332" i="11"/>
  <c r="AY325" i="11"/>
  <c r="AY333" i="11"/>
  <c r="AY70" i="11"/>
  <c r="AY324" i="11"/>
  <c r="AY326" i="11"/>
  <c r="AY336" i="11"/>
  <c r="AY329" i="11"/>
  <c r="AY340" i="11"/>
  <c r="AY322" i="11"/>
  <c r="AY341" i="11"/>
  <c r="AY66" i="11"/>
  <c r="AY75" i="11"/>
  <c r="AY73" i="11"/>
  <c r="AY77" i="11"/>
  <c r="AY74" i="11"/>
  <c r="AY72" i="11"/>
  <c r="AY335" i="11"/>
  <c r="AY214" i="11"/>
  <c r="AY208" i="11"/>
  <c r="AY213" i="11" s="1"/>
  <c r="AY200" i="11"/>
  <c r="AY205" i="11" s="1"/>
  <c r="AY195" i="11"/>
  <c r="AY196" i="11" s="1"/>
  <c r="AY190" i="11"/>
  <c r="AY192" i="11" s="1"/>
  <c r="AY180" i="11"/>
  <c r="AY187" i="11" s="1"/>
  <c r="AY173" i="11"/>
  <c r="AY177" i="11" s="1"/>
  <c r="AY170" i="11"/>
  <c r="AY172" i="11" s="1"/>
  <c r="AY167" i="11"/>
  <c r="AY169" i="11" s="1"/>
  <c r="AY136" i="11"/>
  <c r="AY138" i="11" s="1"/>
  <c r="AY135" i="11"/>
  <c r="AY133" i="11"/>
  <c r="AY134" i="11" s="1"/>
  <c r="AY132" i="11"/>
  <c r="AY139" i="11"/>
  <c r="AY145" i="11" s="1"/>
  <c r="AY166" i="11"/>
  <c r="AY161" i="11"/>
  <c r="AY162" i="11" s="1"/>
  <c r="AY156" i="11"/>
  <c r="AY158" i="11" s="1"/>
  <c r="AY155" i="11"/>
  <c r="AY153" i="11"/>
  <c r="AY146" i="11"/>
  <c r="AY150" i="11" s="1"/>
  <c r="AY127" i="11"/>
  <c r="AY131" i="11" s="1"/>
  <c r="AY122" i="11"/>
  <c r="AY125" i="11" s="1"/>
  <c r="AY112" i="11"/>
  <c r="AY117" i="11" s="1"/>
  <c r="AY99" i="11"/>
  <c r="AY101" i="11" s="1"/>
  <c r="AY98" i="11"/>
  <c r="AY102" i="11"/>
  <c r="AY104" i="11" s="1"/>
  <c r="AY100" i="11" l="1"/>
  <c r="AY113" i="11"/>
  <c r="AY203" i="11"/>
  <c r="AY121" i="11"/>
  <c r="AY206" i="11"/>
  <c r="AY129" i="11"/>
  <c r="AY211" i="11"/>
  <c r="AY207" i="11"/>
  <c r="AY130" i="11"/>
  <c r="AY140" i="11"/>
  <c r="AY201" i="11"/>
  <c r="AY209" i="11"/>
  <c r="AY141" i="11"/>
  <c r="AY114" i="11"/>
  <c r="AY154" i="11"/>
  <c r="AY142" i="11"/>
  <c r="AY171" i="11"/>
  <c r="AY202" i="11"/>
  <c r="AY210" i="11"/>
  <c r="AY204" i="11"/>
  <c r="AY212" i="11"/>
  <c r="AY116" i="11"/>
  <c r="AY124" i="11"/>
  <c r="AY118" i="11"/>
  <c r="AY126" i="11"/>
  <c r="AY152" i="11"/>
  <c r="AY178" i="11"/>
  <c r="AY119" i="11"/>
  <c r="AY179" i="11"/>
  <c r="AY120" i="11"/>
  <c r="AY128" i="11"/>
  <c r="AY174" i="11"/>
  <c r="AY193" i="11"/>
  <c r="AY115" i="11"/>
  <c r="AY123" i="11"/>
  <c r="AY143" i="11"/>
  <c r="AY137" i="11"/>
  <c r="AY175" i="11"/>
  <c r="AY163" i="11"/>
  <c r="AY144" i="11"/>
  <c r="AY176" i="11"/>
  <c r="AY198"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3" i="11" l="1"/>
  <c r="AY84" i="11"/>
  <c r="AY97" i="11"/>
  <c r="AY85" i="11"/>
  <c r="AY49" i="11"/>
  <c r="AY89" i="11"/>
  <c r="AY55" i="11"/>
  <c r="AY80" i="11"/>
  <c r="AY90" i="11"/>
  <c r="AY81" i="11"/>
  <c r="AY91" i="11"/>
  <c r="AY63" i="11"/>
  <c r="AY82" i="11"/>
  <c r="AY96"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<sst xmlns="http://schemas.openxmlformats.org/spreadsheetml/2006/main" count="2037" uniqueCount="757">
  <si>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</si>
  <si>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</si>
  <si>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</si>
  <si>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</si>
  <si>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</si>
  <si>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</si>
  <si>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</si>
  <si>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</si>
  <si>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</si>
  <si>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</si>
  <si>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</si>
  <si>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</si>
  <si>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</si>
  <si>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</si>
  <si>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</si>
  <si>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</si>
  <si>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</si>
  <si>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</si>
  <si>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</si>
  <si>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</si>
  <si>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</si>
  <si>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</si>
  <si>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</si>
  <si>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</si>
  <si>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</si>
  <si>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</si>
  <si>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</si>
  <si>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</si>
  <si>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</si>
  <si>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</si>
  <si>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</si>
  <si>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</si>
  <si>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</si>
  <si>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</si>
  <si>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</si>
  <si>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</si>
  <si>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</si>
  <si>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</si>
  <si>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</si>
  <si>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</si>
  <si>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</si>
  <si>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</si>
  <si>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</si>
  <si>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</si>
  <si>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</si>
  <si>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</si>
  <si>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</si>
  <si>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</si>
  <si>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</si>
  <si>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</si>
  <si>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</si>
  <si>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</si>
  <si>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</si>
  <si>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</si>
  <si>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</si>
  <si>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</si>
  <si>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</si>
  <si>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</si>
  <si>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</si>
  <si>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</si>
  <si>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</si>
  <si>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</si>
  <si>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</si>
  <si>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</si>
  <si>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</si>
  <si>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</si>
  <si>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</si>
  <si>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</si>
  <si>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</si>
  <si>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</si>
  <si>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</si>
  <si>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</si>
  <si>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</si>
  <si>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</si>
  <si>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</si>
  <si>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</si>
  <si>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</si>
  <si>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</si>
  <si>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</si>
  <si>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</si>
  <si>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</si>
  <si>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</si>
  <si>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</si>
  <si>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</si>
  <si>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</si>
  <si>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</si>
  <si>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</si>
  <si>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</si>
  <si>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</si>
  <si>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</si>
  <si>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</si>
  <si>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</si>
  <si>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</si>
  <si>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</si>
  <si>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</si>
  <si>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</si>
  <si>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</si>
  <si>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</si>
  <si>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</si>
  <si>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</si>
  <si>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</si>
  <si>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</si>
  <si>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</si>
  <si>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</si>
  <si>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</si>
  <si>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</si>
  <si>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</si>
  <si>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</si>
  <si>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</si>
  <si>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</si>
  <si>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</si>
  <si>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</si>
  <si>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</si>
  <si>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</si>
  <si>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</si>
  <si>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</si>
  <si>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</si>
  <si>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</si>
  <si>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</si>
  <si>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</si>
  <si>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</si>
  <si>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</si>
  <si>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</si>
  <si>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</si>
  <si>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</si>
  <si>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</si>
  <si>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</si>
  <si>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</si>
  <si>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</si>
  <si>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</si>
  <si>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</si>
  <si>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</si>
  <si>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</si>
  <si>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</si>
  <si>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</si>
  <si>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</si>
  <si>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</si>
  <si>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</si>
  <si>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</si>
  <si>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</si>
  <si>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</si>
  <si>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</si>
  <si>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</si>
  <si>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</si>
  <si>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</si>
  <si>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</si>
  <si>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</si>
  <si>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</si>
  <si>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</si>
  <si>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</si>
  <si>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</si>
  <si>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</si>
  <si>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</si>
  <si>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</si>
  <si>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</si>
  <si>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</si>
  <si>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</si>
  <si>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</si>
  <si>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</si>
  <si>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</si>
  <si>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</si>
  <si>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</si>
  <si>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</si>
  <si>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</si>
  <si>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</si>
  <si>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</si>
  <si>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</si>
  <si>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</si>
  <si>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</si>
  <si>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</si>
  <si>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</si>
  <si>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</si>
  <si>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</si>
  <si>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</si>
  <si>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</si>
  <si>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</si>
  <si>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</si>
  <si>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</si>
  <si>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</si>
  <si>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</si>
  <si>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</si>
  <si>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</si>
  <si>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</si>
  <si>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</si>
  <si>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</si>
  <si>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</si>
  <si>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</si>
  <si>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</si>
  <si>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</si>
  <si>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</si>
  <si>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</si>
  <si>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</si>
  <si>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</si>
  <si>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</si>
  <si>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</si>
  <si>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</si>
  <si>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</si>
  <si>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</si>
  <si>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</si>
  <si>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</si>
  <si>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</si>
  <si>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</si>
  <si>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</si>
  <si>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</si>
  <si>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</si>
  <si>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</si>
  <si>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</si>
  <si>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</si>
  <si>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</si>
  <si>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</si>
  <si>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</si>
  <si>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</si>
  <si>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</si>
  <si>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</si>
  <si>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</si>
  <si>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</si>
  <si>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</si>
  <si>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</si>
  <si>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</si>
  <si>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</si>
  <si>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</si>
  <si>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</si>
  <si>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</si>
  <si>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</si>
  <si>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</si>
  <si>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</si>
  <si>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</si>
  <si>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</si>
  <si>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</si>
  <si>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</si>
  <si>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</si>
  <si>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</si>
  <si>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</si>
  <si>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</si>
  <si>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</si>
  <si>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</si>
  <si>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</si>
  <si>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</si>
  <si>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</si>
  <si>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</si>
  <si>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</si>
  <si>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</si>
  <si>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</si>
  <si>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</si>
  <si>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</si>
  <si>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</si>
  <si>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</si>
  <si>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</si>
  <si>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</si>
  <si>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</si>
  <si>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</si>
  <si>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</si>
  <si>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</si>
  <si>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</si>
  <si>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</si>
  <si>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</si>
  <si>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</si>
  <si>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</si>
  <si>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</si>
  <si>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</si>
  <si>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</si>
  <si>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</si>
  <si>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</si>
  <si>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</si>
  <si>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</si>
  <si>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</si>
  <si>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</si>
  <si>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</si>
  <si>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</si>
  <si>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</si>
  <si>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</si>
  <si>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</si>
  <si>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</si>
  <si>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</si>
  <si>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</si>
  <si>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</si>
  <si>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</si>
  <si>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</si>
  <si>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</si>
  <si>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</si>
  <si>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</si>
  <si>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</si>
  <si>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</si>
  <si>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</si>
  <si>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</si>
  <si>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</si>
  <si>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</si>
  <si>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</si>
  <si>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</si>
  <si>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</si>
  <si>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</si>
  <si>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</si>
  <si>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</si>
  <si>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</si>
  <si>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</si>
  <si>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</si>
  <si>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</si>
  <si>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</si>
  <si>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</si>
  <si>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</si>
  <si>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</si>
  <si>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</si>
  <si>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</si>
  <si>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</si>
  <si>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</si>
  <si>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</si>
  <si>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</si>
  <si>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</si>
  <si>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</si>
  <si>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</si>
  <si>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</si>
  <si>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</si>
  <si>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</si>
  <si>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</si>
  <si>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</si>
  <si>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</si>
  <si>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</si>
  <si>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</si>
  <si>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</si>
  <si>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</si>
  <si>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</si>
  <si>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</si>
  <si>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</si>
  <si>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</si>
  <si>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</si>
  <si>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</si>
  <si>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</si>
  <si>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</si>
  <si>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</si>
  <si>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</si>
  <si>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</si>
  <si>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</si>
  <si>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</si>
  <si>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</si>
  <si>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</si>
  <si>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</si>
  <si>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</si>
  <si>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</si>
  <si>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</si>
  <si>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</si>
  <si>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</si>
  <si>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</si>
  <si>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</si>
  <si>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</si>
  <si>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</si>
  <si>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</si>
  <si>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</si>
  <si>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</si>
  <si>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</si>
  <si>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</si>
  <si>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</si>
  <si>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</si>
  <si>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</si>
  <si>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</si>
  <si>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</si>
  <si>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</si>
  <si>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</si>
  <si>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</si>
  <si>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</si>
  <si>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</si>
  <si>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</si>
  <si>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</si>
  <si>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</si>
  <si>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</si>
  <si>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</si>
  <si>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</si>
  <si>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</si>
  <si>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</si>
  <si>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</si>
  <si>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</si>
  <si>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</si>
  <si>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</si>
  <si>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</si>
  <si>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</si>
  <si>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</si>
  <si>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</si>
  <si>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</si>
  <si>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</si>
  <si>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</si>
  <si>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</si>
  <si>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</si>
  <si>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</si>
  <si>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</si>
  <si>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</si>
  <si>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</si>
  <si>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</si>
  <si>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</si>
  <si>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</si>
  <si>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</si>
  <si>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</si>
  <si>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</si>
  <si>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</si>
  <si>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</si>
  <si>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</si>
  <si>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</si>
  <si>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</si>
  <si>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</si>
  <si>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</si>
  <si>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</si>
  <si>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</si>
  <si>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</si>
  <si>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</si>
  <si>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</si>
  <si>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</si>
  <si>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</si>
  <si>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</si>
  <si>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</si>
  <si>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</si>
  <si>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</si>
  <si>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</si>
  <si>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</si>
  <si>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</si>
  <si>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</si>
  <si>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</si>
  <si>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</si>
  <si>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</si>
  <si>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</si>
  <si>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</si>
  <si>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</si>
  <si>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</si>
  <si>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</si>
  <si>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</si>
  <si>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</si>
  <si>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</si>
  <si>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</si>
  <si>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</si>
  <si>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</si>
  <si>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</si>
  <si>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</si>
  <si>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</si>
  <si>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</si>
  <si>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</si>
  <si>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</si>
  <si>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</si>
  <si>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</si>
  <si>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</si>
  <si>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</si>
  <si>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</si>
  <si>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</si>
  <si>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</si>
  <si>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</si>
  <si>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</si>
  <si>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</si>
  <si>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</si>
  <si>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</si>
  <si>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</si>
  <si>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</si>
  <si>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</si>
  <si>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</si>
  <si>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</si>
  <si>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</si>
  <si>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</si>
  <si>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</si>
  <si>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</si>
  <si>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</si>
  <si>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</si>
  <si>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</si>
  <si>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</si>
  <si>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</si>
  <si>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</si>
  <si>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</si>
  <si>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</si>
  <si>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</si>
  <si>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</si>
  <si>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</si>
  <si>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</si>
  <si>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</si>
  <si>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</si>
  <si>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</si>
  <si>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</si>
  <si>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</si>
  <si>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</si>
  <si>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</si>
  <si>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</si>
  <si>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</si>
  <si>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</si>
  <si>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</si>
  <si>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</si>
  <si>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</si>
  <si>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</si>
  <si>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</si>
  <si>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</si>
  <si>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</si>
  <si>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</si>
  <si>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</si>
  <si>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</si>
  <si>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</si>
  <si>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</si>
  <si>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</si>
  <si>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</si>
  <si>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</si>
  <si>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</si>
  <si>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</si>
  <si>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</si>
  <si>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</si>
  <si>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</si>
  <si>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</si>
  <si>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</si>
  <si>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</si>
  <si>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</si>
  <si>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</si>
  <si>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</si>
  <si>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</si>
  <si>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</si>
  <si>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</si>
  <si>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</si>
  <si>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</si>
  <si>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</si>
  <si>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</si>
  <si>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</si>
  <si>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</si>
  <si>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</si>
  <si>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</si>
  <si>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</si>
  <si>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</si>
  <si>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</si>
  <si>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</si>
  <si>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</si>
  <si>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</si>
  <si>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</si>
  <si>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</si>
  <si>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</si>
  <si>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</si>
  <si>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</si>
  <si>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</si>
  <si>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</si>
  <si>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</si>
  <si>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</si>
  <si>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</si>
  <si>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</si>
  <si>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</si>
  <si>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</si>
  <si>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</si>
  <si>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</si>
  <si>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</si>
  <si>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</si>
  <si>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</si>
  <si>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</si>
  <si>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</si>
  <si>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</si>
  <si>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</si>
  <si>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</si>
  <si>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</si>
  <si>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</si>
  <si>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</si>
  <si>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</si>
  <si>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</si>
  <si>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</si>
  <si>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</si>
  <si>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</si>
  <si>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</si>
  <si>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</si>
  <si>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</si>
  <si>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</si>
  <si>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</si>
  <si>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</si>
  <si>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</si>
  <si>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</si>
  <si>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</si>
  <si>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</si>
  <si>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</si>
  <si>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</si>
  <si>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</si>
  <si>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</si>
  <si>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</si>
  <si>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</si>
  <si>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</si>
  <si>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</si>
  <si>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</si>
  <si>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</si>
  <si>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</si>
  <si>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</si>
  <si>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</si>
  <si>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</si>
  <si>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</si>
  <si>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</si>
  <si>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</si>
  <si>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</si>
  <si>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</si>
  <si>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</si>
  <si>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</si>
  <si>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</si>
  <si>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</si>
  <si>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</si>
  <si>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</si>
  <si>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</si>
  <si>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</si>
  <si>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</si>
  <si>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</si>
  <si>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</si>
  <si>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</si>
  <si>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</si>
  <si>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</si>
  <si>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</si>
  <si>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</si>
  <si>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</si>
  <si>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</si>
  <si>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</si>
  <si>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</si>
  <si>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</si>
  <si>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</si>
  <si>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</si>
  <si>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</si>
  <si>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</si>
  <si>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</si>
  <si>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</si>
  <si>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</si>
  <si>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</si>
  <si>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</si>
  <si>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</si>
  <si>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</si>
  <si>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</si>
  <si>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</si>
  <si>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</si>
  <si>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</si>
  <si>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</si>
  <si>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</si>
  <si>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</si>
  <si>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</si>
  <si>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</si>
  <si>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</si>
  <si>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</si>
  <si>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</si>
  <si>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</si>
  <si>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</si>
  <si>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</si>
  <si>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</si>
  <si>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</si>
  <si>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</si>
  <si>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</si>
  <si>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</si>
  <si>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</si>
  <si>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</si>
  <si>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</si>
  <si>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</si>
  <si>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</si>
  <si>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</si>
  <si>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</si>
  <si>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</si>
  <si>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</si>
  <si>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</si>
  <si>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</si>
  <si>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</si>
  <si>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</si>
  <si>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</si>
  <si>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</si>
  <si>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</si>
  <si>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</si>
  <si>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</si>
  <si>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</si>
  <si>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</si>
  <si>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</si>
  <si>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</si>
  <si>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</si>
  <si>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</si>
  <si>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</si>
  <si>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</si>
  <si>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</si>
  <si>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</si>
  <si>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</si>
  <si>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</si>
  <si>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</si>
  <si>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</si>
  <si>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</si>
  <si>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</si>
  <si>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</si>
  <si>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</si>
  <si>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</si>
  <si>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</si>
  <si>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</si>
  <si>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</si>
  <si>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</si>
  <si>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</si>
  <si>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</si>
  <si>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</si>
  <si>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</si>
  <si>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</si>
  <si>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</si>
  <si>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</si>
  <si>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</si>
  <si>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</si>
  <si>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</si>
  <si>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</si>
  <si>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</si>
  <si>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</si>
  <si>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</si>
  <si>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</si>
  <si>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</si>
  <si>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</si>
  <si>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</si>
  <si>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</si>
  <si>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</si>
  <si>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</si>
  <si>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リサイクルプロセスの横断的高度化・効率化事業</t>
  </si>
  <si>
    <t>環境再生・資源循環局</t>
  </si>
  <si>
    <t>平成29年度</t>
  </si>
  <si>
    <t>終了予定なし</t>
  </si>
  <si>
    <t>総務課リサイクル推進室</t>
  </si>
  <si>
    <t>循環型社会形成推進基本法9条</t>
  </si>
  <si>
    <t xml:space="preserve">第四次循環型社会形成推進基本計画
使用済紙おむつの再生利用等に関するガイドライン
太陽光発電設備のリサイクル等の推進に向けたガイドライン（第二版）
</t>
  </si>
  <si>
    <t>-</t>
  </si>
  <si>
    <t>環境保全調査費</t>
  </si>
  <si>
    <t>資源の循環利用率の目標値達成</t>
  </si>
  <si>
    <t>循環利用率</t>
  </si>
  <si>
    <t>調査、分析、検討会等の件数</t>
  </si>
  <si>
    <t>件</t>
  </si>
  <si>
    <t>執行額（X）／　調査、分析、検討会等の実績件数（Y）　　　　　　　　　　</t>
    <phoneticPr fontId="5"/>
  </si>
  <si>
    <t>百万円</t>
  </si>
  <si>
    <t>　　 Ｘ/Ｙ</t>
    <phoneticPr fontId="5"/>
  </si>
  <si>
    <t>43/3</t>
  </si>
  <si>
    <t>25/5</t>
  </si>
  <si>
    <t>／　</t>
    <phoneticPr fontId="5"/>
  </si>
  <si>
    <t>新29-0018</t>
  </si>
  <si>
    <t>新29-0019</t>
  </si>
  <si>
    <t>161</t>
  </si>
  <si>
    <t>○</t>
  </si>
  <si>
    <t>-</t>
    <phoneticPr fontId="5"/>
  </si>
  <si>
    <t>今後、廃棄量の増加が見込まれる太陽光発電設備や紙おむつなどの新たに普及した製品や素材に関して、適正なリユース・リサイクルを促進、多角的にリサイクルプロセスの横断的高度化・効率化を進めることで、優良なリサイクル産業の育成に係る支援等を行い、我が国の資源の有効利用の最大化を図る。</t>
    <phoneticPr fontId="5"/>
  </si>
  <si>
    <t>今後、廃棄量の増加が見込まれる太陽光発電設備や紙おむつに関して、現状における廃棄やリサイクルの実態を調査し、排出者や処理事業者に向けた適正処理やリサイクル促進のための課題を抽出すると共に対策を検討する。</t>
    <rPh sb="28" eb="29">
      <t>カン</t>
    </rPh>
    <rPh sb="32" eb="34">
      <t>ゲンジョウ</t>
    </rPh>
    <rPh sb="38" eb="40">
      <t>ハイキ</t>
    </rPh>
    <rPh sb="47" eb="49">
      <t>ジッタイ</t>
    </rPh>
    <rPh sb="50" eb="52">
      <t>チョウサ</t>
    </rPh>
    <rPh sb="54" eb="57">
      <t>ハイシュツシャ</t>
    </rPh>
    <rPh sb="58" eb="60">
      <t>ショリ</t>
    </rPh>
    <rPh sb="60" eb="63">
      <t>ジギョウシャ</t>
    </rPh>
    <rPh sb="64" eb="65">
      <t>ム</t>
    </rPh>
    <rPh sb="77" eb="79">
      <t>ソクシン</t>
    </rPh>
    <rPh sb="83" eb="85">
      <t>カダイ</t>
    </rPh>
    <rPh sb="86" eb="88">
      <t>チュウシュツ</t>
    </rPh>
    <rPh sb="91" eb="92">
      <t>トモ</t>
    </rPh>
    <rPh sb="93" eb="95">
      <t>タイサク</t>
    </rPh>
    <rPh sb="96" eb="98">
      <t>ケントウ</t>
    </rPh>
    <phoneticPr fontId="5"/>
  </si>
  <si>
    <t>‐</t>
  </si>
  <si>
    <t>－</t>
    <phoneticPr fontId="5"/>
  </si>
  <si>
    <t>太陽光発電設備や紙おむつなどの新たに普及した製品や素材に関わる業界において横断的に取組んでいくため、利害の調整等を図る必要性があることから、中立的な技術の進展の把握が必要であり、地方自治体や民間等に委ねるのは適切ではない。</t>
    <phoneticPr fontId="5"/>
  </si>
  <si>
    <t>無</t>
  </si>
  <si>
    <t>競争性が確保された２社以上の一般競争契約（総合評価）であり、契約は妥当である。</t>
    <phoneticPr fontId="5"/>
  </si>
  <si>
    <t>資源の有効利用が促進されることから、国民や社会のニーズを反映している。</t>
    <phoneticPr fontId="5"/>
  </si>
  <si>
    <t>太陽光発電設備や紙おむつ等の異なる分野における共通の課題等を横断的かつ多角的に取組を進めることができることから、効率的かつ適切な事業である。</t>
    <phoneticPr fontId="5"/>
  </si>
  <si>
    <t>妥当である。</t>
    <rPh sb="0" eb="2">
      <t>ダトウ</t>
    </rPh>
    <phoneticPr fontId="5"/>
  </si>
  <si>
    <t>随時事業の進捗状況を把握し、必要に応じて指示を行うなど、事業目的に合った事業である。</t>
    <phoneticPr fontId="5"/>
  </si>
  <si>
    <t>随時事業の進捗状況を把握し、必要に応じて指示を行っている。</t>
    <phoneticPr fontId="5"/>
  </si>
  <si>
    <t>事業実施に当たって最もコスト効率的な手段・方法を検討し、実施している。</t>
    <phoneticPr fontId="5"/>
  </si>
  <si>
    <t>A.（株）三菱総合研究所</t>
    <rPh sb="3" eb="4">
      <t>カブ</t>
    </rPh>
    <rPh sb="5" eb="7">
      <t>ミツビシ</t>
    </rPh>
    <rPh sb="7" eb="9">
      <t>ソウゴウ</t>
    </rPh>
    <rPh sb="9" eb="12">
      <t>ケンキュウショ</t>
    </rPh>
    <phoneticPr fontId="5"/>
  </si>
  <si>
    <t>B.（株）エックス都市研究所</t>
    <rPh sb="3" eb="4">
      <t>カブ</t>
    </rPh>
    <rPh sb="9" eb="11">
      <t>トシ</t>
    </rPh>
    <rPh sb="11" eb="14">
      <t>ケンキュウショ</t>
    </rPh>
    <phoneticPr fontId="5"/>
  </si>
  <si>
    <t>令和３年度使用済紙おむつ再生利用等に関する調査業務</t>
    <phoneticPr fontId="5"/>
  </si>
  <si>
    <t>調査費</t>
    <rPh sb="0" eb="3">
      <t>チョウサヒ</t>
    </rPh>
    <phoneticPr fontId="5"/>
  </si>
  <si>
    <t>消費税</t>
    <rPh sb="0" eb="3">
      <t>ショウヒゼイ</t>
    </rPh>
    <phoneticPr fontId="5"/>
  </si>
  <si>
    <t>令和３年度使用済太陽電池モジュールのリサイクル等の推進に係る調査業務</t>
    <phoneticPr fontId="5"/>
  </si>
  <si>
    <t>成果実績が目標値に達していないため、本事業を通じてその原因を調査・把握したうえで、目標最終年度までの達成に向けて取組を進めていく。</t>
    <rPh sb="0" eb="2">
      <t>セイカ</t>
    </rPh>
    <rPh sb="2" eb="4">
      <t>ジッセキ</t>
    </rPh>
    <rPh sb="5" eb="8">
      <t>モクヒョウチ</t>
    </rPh>
    <rPh sb="9" eb="10">
      <t>タッ</t>
    </rPh>
    <rPh sb="18" eb="19">
      <t>ホン</t>
    </rPh>
    <phoneticPr fontId="5"/>
  </si>
  <si>
    <t>△</t>
  </si>
  <si>
    <t>見込んでいた業務を実施できている。</t>
    <phoneticPr fontId="5"/>
  </si>
  <si>
    <t>本事業で得られた調査結果や検討会による提言事項は自治体や事業者向けのガイドラインの策定等において活用している。</t>
    <phoneticPr fontId="5"/>
  </si>
  <si>
    <t>平成30年６月に閣議決定された第四次循環型社会形成推進基本計画を踏まえて、事業内容の重点化を図るとともに、引き続き事業内容の明確化等を図ることで新規事業者の参入を促すことにより競争性を確保し、事業の効率化に努める。</t>
    <phoneticPr fontId="5"/>
  </si>
  <si>
    <t>成果目標：循環型社会形成推進基本計画
成果実績：「令和３年版 環境・循環型社会・生物多様性白書」（環境省）(令和３年度の値は最新値を参照）</t>
    <phoneticPr fontId="5"/>
  </si>
  <si>
    <t>今後、廃棄量の増加が見込まれている太陽光発電設備や紙おむつを事業の対象としており、資源の有効利用の観点から社会的なニーズに対応していると言える。成果実績については目標値に達していないが、太陽光発電設備に関しては、令和３年度には前年度に策定したガイドラインの周知活動及び普及啓発に係る資料作成を行ったことから、今後、その効果が成果実績の向上に寄与すると考えている。事業の競争性は継続して確保されていると判断できる。</t>
    <rPh sb="81" eb="84">
      <t>モクヒョウチ</t>
    </rPh>
    <rPh sb="85" eb="86">
      <t>タッ</t>
    </rPh>
    <rPh sb="93" eb="96">
      <t>タイヨウコウ</t>
    </rPh>
    <rPh sb="96" eb="100">
      <t>ハツデンセツビ</t>
    </rPh>
    <rPh sb="101" eb="102">
      <t>カン</t>
    </rPh>
    <rPh sb="113" eb="116">
      <t>ゼンネンド</t>
    </rPh>
    <rPh sb="117" eb="119">
      <t>サクテイ</t>
    </rPh>
    <rPh sb="132" eb="133">
      <t>オヨ</t>
    </rPh>
    <rPh sb="134" eb="138">
      <t>フキュウケイハツ</t>
    </rPh>
    <rPh sb="139" eb="140">
      <t>カカ</t>
    </rPh>
    <rPh sb="141" eb="145">
      <t>シリョウサクセイ</t>
    </rPh>
    <rPh sb="146" eb="147">
      <t>オコナ</t>
    </rPh>
    <phoneticPr fontId="5"/>
  </si>
  <si>
    <t xml:space="preserve">紙おむつについては、素材に着目したリサイクルの高度化として第四次循環型社会推進基本計画に取り上げられており、高齢化の進行に伴い廃棄量が増加することを見据え、再生利用の高度化が必要である。令和３年度は、令和元年度に策定した使用済紙おむつの再生利用等に関するガイドラインを踏まえ、排出実態、新規技術について調査するとともに、これまでの取組のフォローアップ及び今後再生利用等に取り組む自治体の技術的な支援等を行った。
太陽電池モジュールについては、2030年代後半にその排出が本格化することが見込まれており、現在においても災害等によって一部で排出が始まっていることから、適正にリユース及び安定的にリサイクルされる体制を構築するため、令和３年度においてはリユース促進ガイドラインの説明動画の作成と配信、リユース・リサイクルへの誘導に向けた保険適用の課題と対応策の検討、太陽電池モジュールの廃棄実態等の調査を行った。
</t>
    <rPh sb="327" eb="329">
      <t>ソクシン</t>
    </rPh>
    <rPh sb="336" eb="340">
      <t>セツメイドウガ</t>
    </rPh>
    <rPh sb="341" eb="343">
      <t>サクセイ</t>
    </rPh>
    <rPh sb="344" eb="346">
      <t>ハイシン</t>
    </rPh>
    <rPh sb="359" eb="361">
      <t>ユウドウ</t>
    </rPh>
    <rPh sb="362" eb="363">
      <t>ム</t>
    </rPh>
    <rPh sb="365" eb="369">
      <t>ホケンテキヨウ</t>
    </rPh>
    <rPh sb="370" eb="372">
      <t>カダイ</t>
    </rPh>
    <rPh sb="373" eb="376">
      <t>タイオウサク</t>
    </rPh>
    <rPh sb="377" eb="379">
      <t>ケントウ</t>
    </rPh>
    <phoneticPr fontId="5"/>
  </si>
  <si>
    <t>37/4</t>
    <phoneticPr fontId="5"/>
  </si>
  <si>
    <t>42/5</t>
    <phoneticPr fontId="5"/>
  </si>
  <si>
    <t>実態の把握および適正処理、リサイクルの普及</t>
    <rPh sb="0" eb="2">
      <t>ジッタイ</t>
    </rPh>
    <rPh sb="3" eb="5">
      <t>ハアク</t>
    </rPh>
    <rPh sb="8" eb="12">
      <t>テキセイショリ</t>
    </rPh>
    <rPh sb="19" eb="21">
      <t>フキュウ</t>
    </rPh>
    <phoneticPr fontId="5"/>
  </si>
  <si>
    <t>00</t>
    <phoneticPr fontId="5"/>
  </si>
  <si>
    <t>https://www.env.go.jp/guide/seisaku/index.html</t>
    <phoneticPr fontId="5"/>
  </si>
  <si>
    <t>目標4-2</t>
    <rPh sb="0" eb="2">
      <t>モクヒョウ</t>
    </rPh>
    <phoneticPr fontId="5"/>
  </si>
  <si>
    <t>外部有識者点検対象外</t>
    <phoneticPr fontId="5"/>
  </si>
  <si>
    <t>引き続き、事業の進捗状況に応じ、適切な予算規模での実施に努めること。</t>
    <phoneticPr fontId="5"/>
  </si>
  <si>
    <t>推進チームの所見を踏まえ、引き続き、請負事業者による調査業務の進捗を適切に管理し、適切な予算規模での実施に努める。</t>
    <rPh sb="13" eb="14">
      <t>ヒ</t>
    </rPh>
    <rPh sb="15" eb="16">
      <t>ツヅ</t>
    </rPh>
    <rPh sb="34" eb="36">
      <t>テキセツ</t>
    </rPh>
    <rPh sb="41" eb="43">
      <t>テキセツ</t>
    </rPh>
    <rPh sb="44" eb="48">
      <t>ヨサンキボ</t>
    </rPh>
    <rPh sb="50" eb="52">
      <t>ジッシ</t>
    </rPh>
    <phoneticPr fontId="5"/>
  </si>
  <si>
    <t>株式会社三菱総合研究所</t>
    <rPh sb="0" eb="4">
      <t>カブシキカイシャ</t>
    </rPh>
    <rPh sb="4" eb="11">
      <t>ミツビシソウゴウケンキュウショ</t>
    </rPh>
    <phoneticPr fontId="5"/>
  </si>
  <si>
    <t>株式会社エックス都市研究所</t>
    <rPh sb="0" eb="4">
      <t>カブシキカイシャ</t>
    </rPh>
    <rPh sb="8" eb="10">
      <t>トシ</t>
    </rPh>
    <rPh sb="10" eb="13">
      <t>ケンキュウショ</t>
    </rPh>
    <phoneticPr fontId="5"/>
  </si>
  <si>
    <t>リサイクル推進室長
水谷　努</t>
    <rPh sb="10" eb="12">
      <t>ミズタニ</t>
    </rPh>
    <rPh sb="13" eb="14">
      <t>ツトム</t>
    </rPh>
    <phoneticPr fontId="5"/>
  </si>
  <si>
    <t>４．資源循環政策の推進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</si>
</sst>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150534</xdr:colOff>
      <xdr:row>269</xdr:row>
      <xdr:rowOff>283347</xdr:rowOff>
    </xdr:from>
    <xdr:to>
      <xdr:col>25</xdr:col>
      <xdr:colOff>10040</xdr:colOff>
      <xdr:row>271</xdr:row>
      <xdr:rowOff>313757</xdr:rowOff>
    </xdr:to>
    <xdr:sp macro="" textlink="">
      <xdr:nvSpPr>
        <xdr:cNvPr id="2" name="正方形/長方形 1">
          <a:extLst>
            <a:ext uri="{FF2B5EF4-FFF2-40B4-BE49-F238E27FC236}">
              <a16:creationId xmlns:a16="http://schemas.microsoft.com/office/drawing/2014/main" id="{D4A8665B-73D5-40AB-8F29-9941BB0C8222}"/>
            </a:ext>
          </a:extLst>
        </xdr:cNvPr>
        <xdr:cNvSpPr/>
      </xdr:nvSpPr>
      <xdr:spPr>
        <a:xfrm>
          <a:off x="2660652" y="40176288"/>
          <a:ext cx="1831741" cy="7251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37.4</a:t>
          </a:r>
          <a:r>
            <a:rPr kumimoji="1" lang="ja-JP" altLang="en-US" sz="1100">
              <a:solidFill>
                <a:sysClr val="windowText" lastClr="000000"/>
              </a:solidFill>
            </a:rPr>
            <a:t>百万円</a:t>
          </a:r>
        </a:p>
      </xdr:txBody>
    </xdr:sp>
    <xdr:clientData/>
  </xdr:twoCellAnchor>
  <xdr:twoCellAnchor>
    <xdr:from>
      <xdr:col>24</xdr:col>
      <xdr:colOff>37062</xdr:colOff>
      <xdr:row>273</xdr:row>
      <xdr:rowOff>5809</xdr:rowOff>
    </xdr:from>
    <xdr:to>
      <xdr:col>36</xdr:col>
      <xdr:colOff>16302</xdr:colOff>
      <xdr:row>275</xdr:row>
      <xdr:rowOff>138442</xdr:rowOff>
    </xdr:to>
    <xdr:sp macro="" textlink="">
      <xdr:nvSpPr>
        <xdr:cNvPr id="3" name="正方形/長方形 2">
          <a:extLst>
            <a:ext uri="{FF2B5EF4-FFF2-40B4-BE49-F238E27FC236}">
              <a16:creationId xmlns:a16="http://schemas.microsoft.com/office/drawing/2014/main" id="{1F524207-CF69-402E-B5C4-A0461E83A529}"/>
            </a:ext>
          </a:extLst>
        </xdr:cNvPr>
        <xdr:cNvSpPr/>
      </xdr:nvSpPr>
      <xdr:spPr bwMode="auto">
        <a:xfrm>
          <a:off x="4340121" y="41288280"/>
          <a:ext cx="2130769" cy="82739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rPr>
            <a:t>．（株）三菱総合研究所</a:t>
          </a:r>
          <a:endParaRPr kumimoji="1" lang="en-US" altLang="ja-JP" sz="1100">
            <a:solidFill>
              <a:sysClr val="windowText" lastClr="000000"/>
            </a:solidFill>
          </a:endParaRPr>
        </a:p>
        <a:p>
          <a:pPr algn="ctr"/>
          <a:r>
            <a:rPr kumimoji="1" lang="en-US" altLang="ja-JP" sz="1100">
              <a:solidFill>
                <a:sysClr val="windowText" lastClr="000000"/>
              </a:solidFill>
            </a:rPr>
            <a:t>14.3</a:t>
          </a:r>
          <a:r>
            <a:rPr kumimoji="1" lang="ja-JP" altLang="en-US" sz="1100">
              <a:solidFill>
                <a:sysClr val="windowText" lastClr="000000"/>
              </a:solidFill>
            </a:rPr>
            <a:t>百万円</a:t>
          </a:r>
        </a:p>
      </xdr:txBody>
    </xdr:sp>
    <xdr:clientData/>
  </xdr:twoCellAnchor>
  <xdr:twoCellAnchor>
    <xdr:from>
      <xdr:col>23</xdr:col>
      <xdr:colOff>88143</xdr:colOff>
      <xdr:row>272</xdr:row>
      <xdr:rowOff>55217</xdr:rowOff>
    </xdr:from>
    <xdr:to>
      <xdr:col>36</xdr:col>
      <xdr:colOff>140394</xdr:colOff>
      <xdr:row>273</xdr:row>
      <xdr:rowOff>46497</xdr:rowOff>
    </xdr:to>
    <xdr:sp macro="" textlink="">
      <xdr:nvSpPr>
        <xdr:cNvPr id="4" name="正方形/長方形 3">
          <a:extLst>
            <a:ext uri="{FF2B5EF4-FFF2-40B4-BE49-F238E27FC236}">
              <a16:creationId xmlns:a16="http://schemas.microsoft.com/office/drawing/2014/main" id="{22B4708E-6FD1-4305-85DB-EFCC8F981D58}"/>
            </a:ext>
          </a:extLst>
        </xdr:cNvPr>
        <xdr:cNvSpPr/>
      </xdr:nvSpPr>
      <xdr:spPr bwMode="auto">
        <a:xfrm>
          <a:off x="4211908" y="40990305"/>
          <a:ext cx="2383074" cy="3386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24</xdr:col>
      <xdr:colOff>10189</xdr:colOff>
      <xdr:row>275</xdr:row>
      <xdr:rowOff>229091</xdr:rowOff>
    </xdr:from>
    <xdr:ext cx="2419185" cy="507940"/>
    <xdr:sp macro="" textlink="">
      <xdr:nvSpPr>
        <xdr:cNvPr id="5" name="大かっこ 4">
          <a:extLst>
            <a:ext uri="{FF2B5EF4-FFF2-40B4-BE49-F238E27FC236}">
              <a16:creationId xmlns:a16="http://schemas.microsoft.com/office/drawing/2014/main" id="{F5BD554A-B972-4176-88E0-4B3978CBE25F}"/>
            </a:ext>
          </a:extLst>
        </xdr:cNvPr>
        <xdr:cNvSpPr/>
      </xdr:nvSpPr>
      <xdr:spPr bwMode="auto">
        <a:xfrm>
          <a:off x="4313248" y="42206326"/>
          <a:ext cx="2419185" cy="50794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spAutoFit/>
        </a:bodyPr>
        <a:lstStyle/>
        <a:p>
          <a:r>
            <a:rPr kumimoji="1" lang="ja-JP" altLang="en-US" sz="1100">
              <a:solidFill>
                <a:schemeClr val="tx1"/>
              </a:solidFill>
              <a:effectLst/>
              <a:latin typeface="+mn-lt"/>
              <a:ea typeface="+mn-ea"/>
              <a:cs typeface="+mn-cs"/>
            </a:rPr>
            <a:t>令和３年度使用済紙おむつ再生利用等に関する調査業務</a:t>
          </a:r>
          <a:endParaRPr lang="ja-JP" altLang="ja-JP">
            <a:effectLst/>
          </a:endParaRPr>
        </a:p>
      </xdr:txBody>
    </xdr:sp>
    <xdr:clientData/>
  </xdr:oneCellAnchor>
  <xdr:twoCellAnchor>
    <xdr:from>
      <xdr:col>20</xdr:col>
      <xdr:colOff>169573</xdr:colOff>
      <xdr:row>274</xdr:row>
      <xdr:rowOff>65651</xdr:rowOff>
    </xdr:from>
    <xdr:to>
      <xdr:col>24</xdr:col>
      <xdr:colOff>26053</xdr:colOff>
      <xdr:row>274</xdr:row>
      <xdr:rowOff>65652</xdr:rowOff>
    </xdr:to>
    <xdr:cxnSp macro="">
      <xdr:nvCxnSpPr>
        <xdr:cNvPr id="6" name="直線矢印コネクタ 5">
          <a:extLst>
            <a:ext uri="{FF2B5EF4-FFF2-40B4-BE49-F238E27FC236}">
              <a16:creationId xmlns:a16="http://schemas.microsoft.com/office/drawing/2014/main" id="{AF262A92-6C54-4833-B78F-8ECC9F184328}"/>
            </a:ext>
          </a:extLst>
        </xdr:cNvPr>
        <xdr:cNvCxnSpPr/>
      </xdr:nvCxnSpPr>
      <xdr:spPr>
        <a:xfrm>
          <a:off x="3755455" y="41695504"/>
          <a:ext cx="573657" cy="1"/>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160822</xdr:colOff>
      <xdr:row>271</xdr:row>
      <xdr:rowOff>339208</xdr:rowOff>
    </xdr:from>
    <xdr:to>
      <xdr:col>20</xdr:col>
      <xdr:colOff>160822</xdr:colOff>
      <xdr:row>274</xdr:row>
      <xdr:rowOff>65525</xdr:rowOff>
    </xdr:to>
    <xdr:cxnSp macro="">
      <xdr:nvCxnSpPr>
        <xdr:cNvPr id="7" name="直線コネクタ 6">
          <a:extLst>
            <a:ext uri="{FF2B5EF4-FFF2-40B4-BE49-F238E27FC236}">
              <a16:creationId xmlns:a16="http://schemas.microsoft.com/office/drawing/2014/main" id="{CF9C0017-6ED0-4021-A2F6-00C0CBDDB8E4}"/>
            </a:ext>
          </a:extLst>
        </xdr:cNvPr>
        <xdr:cNvCxnSpPr/>
      </xdr:nvCxnSpPr>
      <xdr:spPr>
        <a:xfrm>
          <a:off x="3746704" y="40926914"/>
          <a:ext cx="0" cy="76846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34984</xdr:colOff>
      <xdr:row>279</xdr:row>
      <xdr:rowOff>44799</xdr:rowOff>
    </xdr:from>
    <xdr:to>
      <xdr:col>36</xdr:col>
      <xdr:colOff>37009</xdr:colOff>
      <xdr:row>281</xdr:row>
      <xdr:rowOff>159911</xdr:rowOff>
    </xdr:to>
    <xdr:sp macro="" textlink="">
      <xdr:nvSpPr>
        <xdr:cNvPr id="8" name="正方形/長方形 7">
          <a:extLst>
            <a:ext uri="{FF2B5EF4-FFF2-40B4-BE49-F238E27FC236}">
              <a16:creationId xmlns:a16="http://schemas.microsoft.com/office/drawing/2014/main" id="{DFCCC86C-8741-4084-87ED-C104319FE40C}"/>
            </a:ext>
          </a:extLst>
        </xdr:cNvPr>
        <xdr:cNvSpPr/>
      </xdr:nvSpPr>
      <xdr:spPr bwMode="auto">
        <a:xfrm>
          <a:off x="4338043" y="43411564"/>
          <a:ext cx="2153554" cy="80987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．（株）エックス都市研究所</a:t>
          </a:r>
          <a:endParaRPr kumimoji="1" lang="en-US" altLang="ja-JP" sz="1100">
            <a:solidFill>
              <a:sysClr val="windowText" lastClr="000000"/>
            </a:solidFill>
          </a:endParaRPr>
        </a:p>
        <a:p>
          <a:pPr algn="ctr"/>
          <a:r>
            <a:rPr kumimoji="1" lang="en-US" altLang="ja-JP" sz="1100">
              <a:solidFill>
                <a:sysClr val="windowText" lastClr="000000"/>
              </a:solidFill>
            </a:rPr>
            <a:t>23.1</a:t>
          </a:r>
          <a:r>
            <a:rPr kumimoji="1" lang="ja-JP" altLang="en-US" sz="1100">
              <a:solidFill>
                <a:sysClr val="windowText" lastClr="000000"/>
              </a:solidFill>
            </a:rPr>
            <a:t>百万円</a:t>
          </a:r>
        </a:p>
      </xdr:txBody>
    </xdr:sp>
    <xdr:clientData/>
  </xdr:twoCellAnchor>
  <xdr:twoCellAnchor>
    <xdr:from>
      <xdr:col>23</xdr:col>
      <xdr:colOff>124481</xdr:colOff>
      <xdr:row>278</xdr:row>
      <xdr:rowOff>74416</xdr:rowOff>
    </xdr:from>
    <xdr:to>
      <xdr:col>36</xdr:col>
      <xdr:colOff>143445</xdr:colOff>
      <xdr:row>279</xdr:row>
      <xdr:rowOff>44615</xdr:rowOff>
    </xdr:to>
    <xdr:sp macro="" textlink="">
      <xdr:nvSpPr>
        <xdr:cNvPr id="9" name="正方形/長方形 8">
          <a:extLst>
            <a:ext uri="{FF2B5EF4-FFF2-40B4-BE49-F238E27FC236}">
              <a16:creationId xmlns:a16="http://schemas.microsoft.com/office/drawing/2014/main" id="{B6B2383F-DB82-4CB8-98E1-42C26483CDEE}"/>
            </a:ext>
          </a:extLst>
        </xdr:cNvPr>
        <xdr:cNvSpPr/>
      </xdr:nvSpPr>
      <xdr:spPr bwMode="auto">
        <a:xfrm>
          <a:off x="4248246" y="43093798"/>
          <a:ext cx="2349787" cy="3175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24</xdr:col>
      <xdr:colOff>16242</xdr:colOff>
      <xdr:row>281</xdr:row>
      <xdr:rowOff>227868</xdr:rowOff>
    </xdr:from>
    <xdr:ext cx="2419185" cy="710833"/>
    <xdr:sp macro="" textlink="">
      <xdr:nvSpPr>
        <xdr:cNvPr id="10" name="大かっこ 9">
          <a:extLst>
            <a:ext uri="{FF2B5EF4-FFF2-40B4-BE49-F238E27FC236}">
              <a16:creationId xmlns:a16="http://schemas.microsoft.com/office/drawing/2014/main" id="{D7E1122E-CB0A-4442-8EE9-1EE5047CD5BF}"/>
            </a:ext>
          </a:extLst>
        </xdr:cNvPr>
        <xdr:cNvSpPr/>
      </xdr:nvSpPr>
      <xdr:spPr bwMode="auto">
        <a:xfrm>
          <a:off x="4319301" y="44289397"/>
          <a:ext cx="2419185" cy="71083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spAutoFit/>
        </a:bodyPr>
        <a:lstStyle/>
        <a:p>
          <a:r>
            <a:rPr kumimoji="1" lang="ja-JP" altLang="en-US" sz="1100">
              <a:solidFill>
                <a:schemeClr val="tx1"/>
              </a:solidFill>
              <a:effectLst/>
              <a:latin typeface="+mn-lt"/>
              <a:ea typeface="+mn-ea"/>
              <a:cs typeface="+mn-cs"/>
            </a:rPr>
            <a:t>令和３年度使用済太陽電池モジュールのリサイクル等の推進に係る調査業務</a:t>
          </a:r>
          <a:endParaRPr lang="ja-JP" altLang="ja-JP">
            <a:effectLst/>
          </a:endParaRPr>
        </a:p>
      </xdr:txBody>
    </xdr:sp>
    <xdr:clientData/>
  </xdr:oneCellAnchor>
  <xdr:twoCellAnchor>
    <xdr:from>
      <xdr:col>18</xdr:col>
      <xdr:colOff>46119</xdr:colOff>
      <xdr:row>280</xdr:row>
      <xdr:rowOff>121301</xdr:rowOff>
    </xdr:from>
    <xdr:to>
      <xdr:col>24</xdr:col>
      <xdr:colOff>30229</xdr:colOff>
      <xdr:row>280</xdr:row>
      <xdr:rowOff>121301</xdr:rowOff>
    </xdr:to>
    <xdr:cxnSp macro="">
      <xdr:nvCxnSpPr>
        <xdr:cNvPr id="11" name="直線矢印コネクタ 10">
          <a:extLst>
            <a:ext uri="{FF2B5EF4-FFF2-40B4-BE49-F238E27FC236}">
              <a16:creationId xmlns:a16="http://schemas.microsoft.com/office/drawing/2014/main" id="{C34E5A5B-0E8E-48FE-81C0-AAB14164D397}"/>
            </a:ext>
          </a:extLst>
        </xdr:cNvPr>
        <xdr:cNvCxnSpPr/>
      </xdr:nvCxnSpPr>
      <xdr:spPr>
        <a:xfrm>
          <a:off x="3273413" y="43835448"/>
          <a:ext cx="1059875"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50467</xdr:colOff>
      <xdr:row>271</xdr:row>
      <xdr:rowOff>324824</xdr:rowOff>
    </xdr:from>
    <xdr:to>
      <xdr:col>18</xdr:col>
      <xdr:colOff>50467</xdr:colOff>
      <xdr:row>280</xdr:row>
      <xdr:rowOff>114383</xdr:rowOff>
    </xdr:to>
    <xdr:cxnSp macro="">
      <xdr:nvCxnSpPr>
        <xdr:cNvPr id="12" name="直線コネクタ 11">
          <a:extLst>
            <a:ext uri="{FF2B5EF4-FFF2-40B4-BE49-F238E27FC236}">
              <a16:creationId xmlns:a16="http://schemas.microsoft.com/office/drawing/2014/main" id="{43F88642-335B-48C7-B83C-045FC6816272}"/>
            </a:ext>
          </a:extLst>
        </xdr:cNvPr>
        <xdr:cNvCxnSpPr/>
      </xdr:nvCxnSpPr>
      <xdr:spPr>
        <a:xfrm>
          <a:off x="3277761" y="40912530"/>
          <a:ext cx="0" cy="2916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75" zoomScaleSheetLayoutView="75" zoomScalePageLayoutView="85" workbookViewId="0">
      <selection activeCell="A263" sqref="A263:D263"/>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367</v>
      </c>
      <c r="AJ2" s="850" t="s">
        <v>691</v>
      </c>
      <c r="AK2" s="850"/>
      <c r="AL2" s="850"/>
      <c r="AM2" s="850"/>
      <c r="AN2" s="90" t="s">
        <v>367</v>
      </c>
      <c r="AO2" s="850">
        <v>21</v>
      </c>
      <c r="AP2" s="850"/>
      <c r="AQ2" s="850"/>
      <c r="AR2" s="91" t="s">
        <v>367</v>
      </c>
      <c r="AS2" s="851">
        <v>154</v>
      </c>
      <c r="AT2" s="851"/>
      <c r="AU2" s="851"/>
      <c r="AV2" s="90" t="str">
        <f>IF(AW2="","","-")</f>
        <v/>
      </c>
      <c r="AW2" s="852"/>
      <c r="AX2" s="852"/>
    </row>
    <row r="3" spans="1:50" ht="21" customHeight="1" thickBot="1" x14ac:dyDescent="0.2">
      <c r="A3" s="853" t="s">
        <v>681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157</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693</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694</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695</v>
      </c>
      <c r="H5" s="841"/>
      <c r="I5" s="841"/>
      <c r="J5" s="841"/>
      <c r="K5" s="841"/>
      <c r="L5" s="841"/>
      <c r="M5" s="842" t="s">
        <v>62</v>
      </c>
      <c r="N5" s="843"/>
      <c r="O5" s="843"/>
      <c r="P5" s="843"/>
      <c r="Q5" s="843"/>
      <c r="R5" s="844"/>
      <c r="S5" s="845" t="s">
        <v>696</v>
      </c>
      <c r="T5" s="841"/>
      <c r="U5" s="841"/>
      <c r="V5" s="841"/>
      <c r="W5" s="841"/>
      <c r="X5" s="846"/>
      <c r="Y5" s="847" t="s">
        <v>3</v>
      </c>
      <c r="Z5" s="848"/>
      <c r="AA5" s="848"/>
      <c r="AB5" s="848"/>
      <c r="AC5" s="848"/>
      <c r="AD5" s="849"/>
      <c r="AE5" s="870" t="s">
        <v>697</v>
      </c>
      <c r="AF5" s="870"/>
      <c r="AG5" s="870"/>
      <c r="AH5" s="870"/>
      <c r="AI5" s="870"/>
      <c r="AJ5" s="870"/>
      <c r="AK5" s="870"/>
      <c r="AL5" s="870"/>
      <c r="AM5" s="870"/>
      <c r="AN5" s="870"/>
      <c r="AO5" s="870"/>
      <c r="AP5" s="871"/>
      <c r="AQ5" s="872" t="s">
        <v>755</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74.45" customHeight="1" x14ac:dyDescent="0.15">
      <c r="A7" s="856" t="s">
        <v>20</v>
      </c>
      <c r="B7" s="857"/>
      <c r="C7" s="857"/>
      <c r="D7" s="857"/>
      <c r="E7" s="857"/>
      <c r="F7" s="858"/>
      <c r="G7" s="880" t="s">
        <v>698</v>
      </c>
      <c r="H7" s="881"/>
      <c r="I7" s="881"/>
      <c r="J7" s="881"/>
      <c r="K7" s="881"/>
      <c r="L7" s="881"/>
      <c r="M7" s="881"/>
      <c r="N7" s="881"/>
      <c r="O7" s="881"/>
      <c r="P7" s="881"/>
      <c r="Q7" s="881"/>
      <c r="R7" s="881"/>
      <c r="S7" s="881"/>
      <c r="T7" s="881"/>
      <c r="U7" s="881"/>
      <c r="V7" s="881"/>
      <c r="W7" s="881"/>
      <c r="X7" s="882"/>
      <c r="Y7" s="883" t="s">
        <v>352</v>
      </c>
      <c r="Z7" s="702"/>
      <c r="AA7" s="702"/>
      <c r="AB7" s="702"/>
      <c r="AC7" s="702"/>
      <c r="AD7" s="884"/>
      <c r="AE7" s="812" t="s">
        <v>699</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717</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91.9" customHeight="1" x14ac:dyDescent="0.15">
      <c r="A10" s="773" t="s">
        <v>28</v>
      </c>
      <c r="B10" s="774"/>
      <c r="C10" s="774"/>
      <c r="D10" s="774"/>
      <c r="E10" s="774"/>
      <c r="F10" s="774"/>
      <c r="G10" s="775" t="s">
        <v>743</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46</v>
      </c>
      <c r="Q13" s="714"/>
      <c r="R13" s="714"/>
      <c r="S13" s="714"/>
      <c r="T13" s="714"/>
      <c r="U13" s="714"/>
      <c r="V13" s="715"/>
      <c r="W13" s="713">
        <v>55</v>
      </c>
      <c r="X13" s="714"/>
      <c r="Y13" s="714"/>
      <c r="Z13" s="714"/>
      <c r="AA13" s="714"/>
      <c r="AB13" s="714"/>
      <c r="AC13" s="715"/>
      <c r="AD13" s="713">
        <v>46</v>
      </c>
      <c r="AE13" s="714"/>
      <c r="AF13" s="714"/>
      <c r="AG13" s="714"/>
      <c r="AH13" s="714"/>
      <c r="AI13" s="714"/>
      <c r="AJ13" s="715"/>
      <c r="AK13" s="713">
        <v>42</v>
      </c>
      <c r="AL13" s="714"/>
      <c r="AM13" s="714"/>
      <c r="AN13" s="714"/>
      <c r="AO13" s="714"/>
      <c r="AP13" s="714"/>
      <c r="AQ13" s="715"/>
      <c r="AR13" s="753">
        <v>42</v>
      </c>
      <c r="AS13" s="754"/>
      <c r="AT13" s="754"/>
      <c r="AU13" s="754"/>
      <c r="AV13" s="754"/>
      <c r="AW13" s="754"/>
      <c r="AX13" s="822"/>
    </row>
    <row r="14" spans="1:50" ht="21" customHeight="1" x14ac:dyDescent="0.15">
      <c r="A14" s="322"/>
      <c r="B14" s="323"/>
      <c r="C14" s="323"/>
      <c r="D14" s="323"/>
      <c r="E14" s="323"/>
      <c r="F14" s="324"/>
      <c r="G14" s="804"/>
      <c r="H14" s="805"/>
      <c r="I14" s="797" t="s">
        <v>8</v>
      </c>
      <c r="J14" s="798"/>
      <c r="K14" s="798"/>
      <c r="L14" s="798"/>
      <c r="M14" s="798"/>
      <c r="N14" s="798"/>
      <c r="O14" s="799"/>
      <c r="P14" s="713" t="s">
        <v>700</v>
      </c>
      <c r="Q14" s="714"/>
      <c r="R14" s="714"/>
      <c r="S14" s="714"/>
      <c r="T14" s="714"/>
      <c r="U14" s="714"/>
      <c r="V14" s="715"/>
      <c r="W14" s="713" t="s">
        <v>700</v>
      </c>
      <c r="X14" s="714"/>
      <c r="Y14" s="714"/>
      <c r="Z14" s="714"/>
      <c r="AA14" s="714"/>
      <c r="AB14" s="714"/>
      <c r="AC14" s="715"/>
      <c r="AD14" s="713" t="s">
        <v>700</v>
      </c>
      <c r="AE14" s="714"/>
      <c r="AF14" s="714"/>
      <c r="AG14" s="714"/>
      <c r="AH14" s="714"/>
      <c r="AI14" s="714"/>
      <c r="AJ14" s="715"/>
      <c r="AK14" s="713" t="s">
        <v>716</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700</v>
      </c>
      <c r="Q15" s="714"/>
      <c r="R15" s="714"/>
      <c r="S15" s="714"/>
      <c r="T15" s="714"/>
      <c r="U15" s="714"/>
      <c r="V15" s="715"/>
      <c r="W15" s="713" t="s">
        <v>700</v>
      </c>
      <c r="X15" s="714"/>
      <c r="Y15" s="714"/>
      <c r="Z15" s="714"/>
      <c r="AA15" s="714"/>
      <c r="AB15" s="714"/>
      <c r="AC15" s="715"/>
      <c r="AD15" s="713" t="s">
        <v>700</v>
      </c>
      <c r="AE15" s="714"/>
      <c r="AF15" s="714"/>
      <c r="AG15" s="714"/>
      <c r="AH15" s="714"/>
      <c r="AI15" s="714"/>
      <c r="AJ15" s="715"/>
      <c r="AK15" s="713" t="s">
        <v>716</v>
      </c>
      <c r="AL15" s="714"/>
      <c r="AM15" s="714"/>
      <c r="AN15" s="714"/>
      <c r="AO15" s="714"/>
      <c r="AP15" s="714"/>
      <c r="AQ15" s="715"/>
      <c r="AR15" s="713"/>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700</v>
      </c>
      <c r="Q16" s="714"/>
      <c r="R16" s="714"/>
      <c r="S16" s="714"/>
      <c r="T16" s="714"/>
      <c r="U16" s="714"/>
      <c r="V16" s="715"/>
      <c r="W16" s="713" t="s">
        <v>700</v>
      </c>
      <c r="X16" s="714"/>
      <c r="Y16" s="714"/>
      <c r="Z16" s="714"/>
      <c r="AA16" s="714"/>
      <c r="AB16" s="714"/>
      <c r="AC16" s="715"/>
      <c r="AD16" s="713" t="s">
        <v>700</v>
      </c>
      <c r="AE16" s="714"/>
      <c r="AF16" s="714"/>
      <c r="AG16" s="714"/>
      <c r="AH16" s="714"/>
      <c r="AI16" s="714"/>
      <c r="AJ16" s="715"/>
      <c r="AK16" s="713" t="s">
        <v>716</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700</v>
      </c>
      <c r="Q17" s="714"/>
      <c r="R17" s="714"/>
      <c r="S17" s="714"/>
      <c r="T17" s="714"/>
      <c r="U17" s="714"/>
      <c r="V17" s="715"/>
      <c r="W17" s="713" t="s">
        <v>700</v>
      </c>
      <c r="X17" s="714"/>
      <c r="Y17" s="714"/>
      <c r="Z17" s="714"/>
      <c r="AA17" s="714"/>
      <c r="AB17" s="714"/>
      <c r="AC17" s="715"/>
      <c r="AD17" s="713" t="s">
        <v>700</v>
      </c>
      <c r="AE17" s="714"/>
      <c r="AF17" s="714"/>
      <c r="AG17" s="714"/>
      <c r="AH17" s="714"/>
      <c r="AI17" s="714"/>
      <c r="AJ17" s="715"/>
      <c r="AK17" s="713" t="s">
        <v>716</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46</v>
      </c>
      <c r="Q18" s="794"/>
      <c r="R18" s="794"/>
      <c r="S18" s="794"/>
      <c r="T18" s="794"/>
      <c r="U18" s="794"/>
      <c r="V18" s="795"/>
      <c r="W18" s="793">
        <f>SUM(W13:AC17)</f>
        <v>55</v>
      </c>
      <c r="X18" s="794"/>
      <c r="Y18" s="794"/>
      <c r="Z18" s="794"/>
      <c r="AA18" s="794"/>
      <c r="AB18" s="794"/>
      <c r="AC18" s="795"/>
      <c r="AD18" s="793">
        <f>SUM(AD13:AJ17)</f>
        <v>46</v>
      </c>
      <c r="AE18" s="794"/>
      <c r="AF18" s="794"/>
      <c r="AG18" s="794"/>
      <c r="AH18" s="794"/>
      <c r="AI18" s="794"/>
      <c r="AJ18" s="795"/>
      <c r="AK18" s="793">
        <f>SUM(AK13:AQ17)</f>
        <v>42</v>
      </c>
      <c r="AL18" s="794"/>
      <c r="AM18" s="794"/>
      <c r="AN18" s="794"/>
      <c r="AO18" s="794"/>
      <c r="AP18" s="794"/>
      <c r="AQ18" s="795"/>
      <c r="AR18" s="793">
        <f>SUM(AR13:AX17)</f>
        <v>42</v>
      </c>
      <c r="AS18" s="794"/>
      <c r="AT18" s="794"/>
      <c r="AU18" s="794"/>
      <c r="AV18" s="794"/>
      <c r="AW18" s="794"/>
      <c r="AX18" s="796"/>
    </row>
    <row r="19" spans="1:50" ht="24.75" customHeight="1" x14ac:dyDescent="0.15">
      <c r="A19" s="322"/>
      <c r="B19" s="323"/>
      <c r="C19" s="323"/>
      <c r="D19" s="323"/>
      <c r="E19" s="323"/>
      <c r="F19" s="324"/>
      <c r="G19" s="768" t="s">
        <v>9</v>
      </c>
      <c r="H19" s="769"/>
      <c r="I19" s="769"/>
      <c r="J19" s="769"/>
      <c r="K19" s="769"/>
      <c r="L19" s="769"/>
      <c r="M19" s="769"/>
      <c r="N19" s="769"/>
      <c r="O19" s="769"/>
      <c r="P19" s="713">
        <v>43</v>
      </c>
      <c r="Q19" s="714"/>
      <c r="R19" s="714"/>
      <c r="S19" s="714"/>
      <c r="T19" s="714"/>
      <c r="U19" s="714"/>
      <c r="V19" s="715"/>
      <c r="W19" s="713">
        <v>25</v>
      </c>
      <c r="X19" s="714"/>
      <c r="Y19" s="714"/>
      <c r="Z19" s="714"/>
      <c r="AA19" s="714"/>
      <c r="AB19" s="714"/>
      <c r="AC19" s="715"/>
      <c r="AD19" s="713">
        <v>37</v>
      </c>
      <c r="AE19" s="714"/>
      <c r="AF19" s="714"/>
      <c r="AG19" s="714"/>
      <c r="AH19" s="714"/>
      <c r="AI19" s="714"/>
      <c r="AJ19" s="715"/>
      <c r="AK19" s="765"/>
      <c r="AL19" s="765"/>
      <c r="AM19" s="765"/>
      <c r="AN19" s="765"/>
      <c r="AO19" s="765"/>
      <c r="AP19" s="765"/>
      <c r="AQ19" s="765"/>
      <c r="AR19" s="765"/>
      <c r="AS19" s="765"/>
      <c r="AT19" s="765"/>
      <c r="AU19" s="765"/>
      <c r="AV19" s="765"/>
      <c r="AW19" s="765"/>
      <c r="AX19" s="767"/>
    </row>
    <row r="20" spans="1:50" ht="24.75" customHeight="1" x14ac:dyDescent="0.15">
      <c r="A20" s="322"/>
      <c r="B20" s="323"/>
      <c r="C20" s="323"/>
      <c r="D20" s="323"/>
      <c r="E20" s="323"/>
      <c r="F20" s="324"/>
      <c r="G20" s="768" t="s">
        <v>10</v>
      </c>
      <c r="H20" s="769"/>
      <c r="I20" s="769"/>
      <c r="J20" s="769"/>
      <c r="K20" s="769"/>
      <c r="L20" s="769"/>
      <c r="M20" s="769"/>
      <c r="N20" s="769"/>
      <c r="O20" s="769"/>
      <c r="P20" s="764">
        <f>IF(P18=0, "-", SUM(P19)/P18)</f>
        <v>0.93478260869565222</v>
      </c>
      <c r="Q20" s="764"/>
      <c r="R20" s="764"/>
      <c r="S20" s="764"/>
      <c r="T20" s="764"/>
      <c r="U20" s="764"/>
      <c r="V20" s="764"/>
      <c r="W20" s="764">
        <f>IF(W18=0, "-", SUM(W19)/W18)</f>
        <v>0.45454545454545453</v>
      </c>
      <c r="X20" s="764"/>
      <c r="Y20" s="764"/>
      <c r="Z20" s="764"/>
      <c r="AA20" s="764"/>
      <c r="AB20" s="764"/>
      <c r="AC20" s="764"/>
      <c r="AD20" s="764">
        <f>IF(AD18=0, "-", SUM(AD19)/AD18)</f>
        <v>0.80434782608695654</v>
      </c>
      <c r="AE20" s="764"/>
      <c r="AF20" s="764"/>
      <c r="AG20" s="764"/>
      <c r="AH20" s="764"/>
      <c r="AI20" s="764"/>
      <c r="AJ20" s="764"/>
      <c r="AK20" s="765"/>
      <c r="AL20" s="765"/>
      <c r="AM20" s="765"/>
      <c r="AN20" s="765"/>
      <c r="AO20" s="765"/>
      <c r="AP20" s="765"/>
      <c r="AQ20" s="766"/>
      <c r="AR20" s="766"/>
      <c r="AS20" s="766"/>
      <c r="AT20" s="766"/>
      <c r="AU20" s="765"/>
      <c r="AV20" s="765"/>
      <c r="AW20" s="765"/>
      <c r="AX20" s="767"/>
    </row>
    <row r="21" spans="1:50" ht="25.5" customHeight="1" x14ac:dyDescent="0.15">
      <c r="A21" s="785"/>
      <c r="B21" s="786"/>
      <c r="C21" s="786"/>
      <c r="D21" s="786"/>
      <c r="E21" s="786"/>
      <c r="F21" s="787"/>
      <c r="G21" s="762" t="s">
        <v>320</v>
      </c>
      <c r="H21" s="763"/>
      <c r="I21" s="763"/>
      <c r="J21" s="763"/>
      <c r="K21" s="763"/>
      <c r="L21" s="763"/>
      <c r="M21" s="763"/>
      <c r="N21" s="763"/>
      <c r="O21" s="763"/>
      <c r="P21" s="764">
        <f>IF(P19=0, "-", SUM(P19)/SUM(P13,P14))</f>
        <v>0.93478260869565222</v>
      </c>
      <c r="Q21" s="764"/>
      <c r="R21" s="764"/>
      <c r="S21" s="764"/>
      <c r="T21" s="764"/>
      <c r="U21" s="764"/>
      <c r="V21" s="764"/>
      <c r="W21" s="764">
        <f>IF(W19=0, "-", SUM(W19)/SUM(W13,W14))</f>
        <v>0.45454545454545453</v>
      </c>
      <c r="X21" s="764"/>
      <c r="Y21" s="764"/>
      <c r="Z21" s="764"/>
      <c r="AA21" s="764"/>
      <c r="AB21" s="764"/>
      <c r="AC21" s="764"/>
      <c r="AD21" s="764">
        <f>IF(AD19=0, "-", SUM(AD19)/SUM(AD13,AD14))</f>
        <v>0.80434782608695654</v>
      </c>
      <c r="AE21" s="764"/>
      <c r="AF21" s="764"/>
      <c r="AG21" s="764"/>
      <c r="AH21" s="764"/>
      <c r="AI21" s="764"/>
      <c r="AJ21" s="764"/>
      <c r="AK21" s="765"/>
      <c r="AL21" s="765"/>
      <c r="AM21" s="765"/>
      <c r="AN21" s="765"/>
      <c r="AO21" s="765"/>
      <c r="AP21" s="765"/>
      <c r="AQ21" s="766"/>
      <c r="AR21" s="766"/>
      <c r="AS21" s="766"/>
      <c r="AT21" s="766"/>
      <c r="AU21" s="765"/>
      <c r="AV21" s="765"/>
      <c r="AW21" s="765"/>
      <c r="AX21" s="767"/>
    </row>
    <row r="22" spans="1:50" ht="18.75" customHeight="1" x14ac:dyDescent="0.15">
      <c r="A22" s="719" t="s">
        <v>676</v>
      </c>
      <c r="B22" s="720"/>
      <c r="C22" s="720"/>
      <c r="D22" s="720"/>
      <c r="E22" s="720"/>
      <c r="F22" s="721"/>
      <c r="G22" s="725" t="s">
        <v>309</v>
      </c>
      <c r="H22" s="565"/>
      <c r="I22" s="565"/>
      <c r="J22" s="565"/>
      <c r="K22" s="565"/>
      <c r="L22" s="565"/>
      <c r="M22" s="565"/>
      <c r="N22" s="565"/>
      <c r="O22" s="566"/>
      <c r="P22" s="726" t="s">
        <v>674</v>
      </c>
      <c r="Q22" s="565"/>
      <c r="R22" s="565"/>
      <c r="S22" s="565"/>
      <c r="T22" s="565"/>
      <c r="U22" s="565"/>
      <c r="V22" s="566"/>
      <c r="W22" s="726" t="s">
        <v>675</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701</v>
      </c>
      <c r="H23" s="748"/>
      <c r="I23" s="748"/>
      <c r="J23" s="748"/>
      <c r="K23" s="748"/>
      <c r="L23" s="748"/>
      <c r="M23" s="748"/>
      <c r="N23" s="748"/>
      <c r="O23" s="749"/>
      <c r="P23" s="750">
        <v>42</v>
      </c>
      <c r="Q23" s="751"/>
      <c r="R23" s="751"/>
      <c r="S23" s="751"/>
      <c r="T23" s="751"/>
      <c r="U23" s="751"/>
      <c r="V23" s="752"/>
      <c r="W23" s="753">
        <v>42</v>
      </c>
      <c r="X23" s="754"/>
      <c r="Y23" s="754"/>
      <c r="Z23" s="754"/>
      <c r="AA23" s="754"/>
      <c r="AB23" s="754"/>
      <c r="AC23" s="755"/>
      <c r="AD23" s="756" t="s">
        <v>367</v>
      </c>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25.5" hidden="1" customHeight="1" x14ac:dyDescent="0.15">
      <c r="A28" s="722"/>
      <c r="B28" s="723"/>
      <c r="C28" s="723"/>
      <c r="D28" s="723"/>
      <c r="E28" s="723"/>
      <c r="F28" s="724"/>
      <c r="G28" s="770"/>
      <c r="H28" s="771"/>
      <c r="I28" s="771"/>
      <c r="J28" s="771"/>
      <c r="K28" s="771"/>
      <c r="L28" s="771"/>
      <c r="M28" s="771"/>
      <c r="N28" s="771"/>
      <c r="O28" s="772"/>
      <c r="P28" s="750"/>
      <c r="Q28" s="751"/>
      <c r="R28" s="751"/>
      <c r="S28" s="751"/>
      <c r="T28" s="751"/>
      <c r="U28" s="751"/>
      <c r="V28" s="752"/>
      <c r="W28" s="750"/>
      <c r="X28" s="751"/>
      <c r="Y28" s="751"/>
      <c r="Z28" s="751"/>
      <c r="AA28" s="751"/>
      <c r="AB28" s="751"/>
      <c r="AC28" s="752"/>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25.5" customHeight="1" thickBot="1" x14ac:dyDescent="0.2">
      <c r="A29" s="722"/>
      <c r="B29" s="723"/>
      <c r="C29" s="723"/>
      <c r="D29" s="723"/>
      <c r="E29" s="723"/>
      <c r="F29" s="724"/>
      <c r="G29" s="313" t="s">
        <v>18</v>
      </c>
      <c r="H29" s="733"/>
      <c r="I29" s="733"/>
      <c r="J29" s="733"/>
      <c r="K29" s="733"/>
      <c r="L29" s="733"/>
      <c r="M29" s="733"/>
      <c r="N29" s="733"/>
      <c r="O29" s="734"/>
      <c r="P29" s="735">
        <f>AK13</f>
        <v>42</v>
      </c>
      <c r="Q29" s="736"/>
      <c r="R29" s="736"/>
      <c r="S29" s="736"/>
      <c r="T29" s="736"/>
      <c r="U29" s="736"/>
      <c r="V29" s="737"/>
      <c r="W29" s="738">
        <f>AR13</f>
        <v>42</v>
      </c>
      <c r="X29" s="739"/>
      <c r="Y29" s="739"/>
      <c r="Z29" s="739"/>
      <c r="AA29" s="739"/>
      <c r="AB29" s="739"/>
      <c r="AC29" s="740"/>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47.25" customHeight="1" x14ac:dyDescent="0.15">
      <c r="A30" s="741" t="s">
        <v>663</v>
      </c>
      <c r="B30" s="742"/>
      <c r="C30" s="742"/>
      <c r="D30" s="742"/>
      <c r="E30" s="742"/>
      <c r="F30" s="743"/>
      <c r="G30" s="744" t="s">
        <v>718</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664</v>
      </c>
      <c r="B31" s="168"/>
      <c r="C31" s="168"/>
      <c r="D31" s="168"/>
      <c r="E31" s="168"/>
      <c r="F31" s="169"/>
      <c r="G31" s="704" t="s">
        <v>656</v>
      </c>
      <c r="H31" s="705"/>
      <c r="I31" s="705"/>
      <c r="J31" s="705"/>
      <c r="K31" s="705"/>
      <c r="L31" s="705"/>
      <c r="M31" s="705"/>
      <c r="N31" s="705"/>
      <c r="O31" s="705"/>
      <c r="P31" s="706" t="s">
        <v>655</v>
      </c>
      <c r="Q31" s="705"/>
      <c r="R31" s="705"/>
      <c r="S31" s="705"/>
      <c r="T31" s="705"/>
      <c r="U31" s="705"/>
      <c r="V31" s="705"/>
      <c r="W31" s="705"/>
      <c r="X31" s="707"/>
      <c r="Y31" s="708"/>
      <c r="Z31" s="709"/>
      <c r="AA31" s="710"/>
      <c r="AB31" s="641" t="s">
        <v>11</v>
      </c>
      <c r="AC31" s="641"/>
      <c r="AD31" s="641"/>
      <c r="AE31" s="131" t="s">
        <v>500</v>
      </c>
      <c r="AF31" s="711"/>
      <c r="AG31" s="711"/>
      <c r="AH31" s="712"/>
      <c r="AI31" s="131" t="s">
        <v>652</v>
      </c>
      <c r="AJ31" s="711"/>
      <c r="AK31" s="711"/>
      <c r="AL31" s="712"/>
      <c r="AM31" s="131" t="s">
        <v>468</v>
      </c>
      <c r="AN31" s="711"/>
      <c r="AO31" s="711"/>
      <c r="AP31" s="712"/>
      <c r="AQ31" s="638" t="s">
        <v>499</v>
      </c>
      <c r="AR31" s="639"/>
      <c r="AS31" s="639"/>
      <c r="AT31" s="640"/>
      <c r="AU31" s="638" t="s">
        <v>677</v>
      </c>
      <c r="AV31" s="639"/>
      <c r="AW31" s="639"/>
      <c r="AX31" s="648"/>
    </row>
    <row r="32" spans="1:50" ht="23.25" customHeight="1" x14ac:dyDescent="0.15">
      <c r="A32" s="663"/>
      <c r="B32" s="168"/>
      <c r="C32" s="168"/>
      <c r="D32" s="168"/>
      <c r="E32" s="168"/>
      <c r="F32" s="169"/>
      <c r="G32" s="745" t="s">
        <v>746</v>
      </c>
      <c r="H32" s="650"/>
      <c r="I32" s="650"/>
      <c r="J32" s="650"/>
      <c r="K32" s="650"/>
      <c r="L32" s="650"/>
      <c r="M32" s="650"/>
      <c r="N32" s="650"/>
      <c r="O32" s="650"/>
      <c r="P32" s="653" t="s">
        <v>704</v>
      </c>
      <c r="Q32" s="654"/>
      <c r="R32" s="654"/>
      <c r="S32" s="654"/>
      <c r="T32" s="654"/>
      <c r="U32" s="654"/>
      <c r="V32" s="654"/>
      <c r="W32" s="654"/>
      <c r="X32" s="655"/>
      <c r="Y32" s="659" t="s">
        <v>52</v>
      </c>
      <c r="Z32" s="660"/>
      <c r="AA32" s="661"/>
      <c r="AB32" s="662" t="s">
        <v>705</v>
      </c>
      <c r="AC32" s="662"/>
      <c r="AD32" s="662"/>
      <c r="AE32" s="631">
        <v>3</v>
      </c>
      <c r="AF32" s="631"/>
      <c r="AG32" s="631"/>
      <c r="AH32" s="631"/>
      <c r="AI32" s="631">
        <v>5</v>
      </c>
      <c r="AJ32" s="631"/>
      <c r="AK32" s="631"/>
      <c r="AL32" s="631"/>
      <c r="AM32" s="631">
        <v>4</v>
      </c>
      <c r="AN32" s="631"/>
      <c r="AO32" s="631"/>
      <c r="AP32" s="631"/>
      <c r="AQ32" s="677" t="s">
        <v>367</v>
      </c>
      <c r="AR32" s="631"/>
      <c r="AS32" s="631"/>
      <c r="AT32" s="631"/>
      <c r="AU32" s="108" t="s">
        <v>367</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705</v>
      </c>
      <c r="AC33" s="662"/>
      <c r="AD33" s="662"/>
      <c r="AE33" s="631">
        <v>2</v>
      </c>
      <c r="AF33" s="631"/>
      <c r="AG33" s="631"/>
      <c r="AH33" s="631"/>
      <c r="AI33" s="631">
        <v>2</v>
      </c>
      <c r="AJ33" s="631"/>
      <c r="AK33" s="631"/>
      <c r="AL33" s="631"/>
      <c r="AM33" s="631">
        <v>2</v>
      </c>
      <c r="AN33" s="631"/>
      <c r="AO33" s="631"/>
      <c r="AP33" s="631"/>
      <c r="AQ33" s="631">
        <v>5</v>
      </c>
      <c r="AR33" s="631"/>
      <c r="AS33" s="631"/>
      <c r="AT33" s="631"/>
      <c r="AU33" s="108" t="s">
        <v>367</v>
      </c>
      <c r="AV33" s="633"/>
      <c r="AW33" s="633"/>
      <c r="AX33" s="634"/>
    </row>
    <row r="34" spans="1:51" ht="23.25" customHeight="1" x14ac:dyDescent="0.15">
      <c r="A34" s="695" t="s">
        <v>665</v>
      </c>
      <c r="B34" s="696"/>
      <c r="C34" s="696"/>
      <c r="D34" s="696"/>
      <c r="E34" s="696"/>
      <c r="F34" s="697"/>
      <c r="G34" s="191" t="s">
        <v>666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500</v>
      </c>
      <c r="AF34" s="191"/>
      <c r="AG34" s="191"/>
      <c r="AH34" s="192"/>
      <c r="AI34" s="190" t="s">
        <v>652</v>
      </c>
      <c r="AJ34" s="191"/>
      <c r="AK34" s="191"/>
      <c r="AL34" s="192"/>
      <c r="AM34" s="190" t="s">
        <v>468</v>
      </c>
      <c r="AN34" s="191"/>
      <c r="AO34" s="191"/>
      <c r="AP34" s="192"/>
      <c r="AQ34" s="642" t="s">
        <v>678</v>
      </c>
      <c r="AR34" s="643"/>
      <c r="AS34" s="643"/>
      <c r="AT34" s="643"/>
      <c r="AU34" s="643"/>
      <c r="AV34" s="643"/>
      <c r="AW34" s="643"/>
      <c r="AX34" s="644"/>
    </row>
    <row r="35" spans="1:51" ht="23.25" customHeight="1" x14ac:dyDescent="0.15">
      <c r="A35" s="698"/>
      <c r="B35" s="699"/>
      <c r="C35" s="699"/>
      <c r="D35" s="699"/>
      <c r="E35" s="699"/>
      <c r="F35" s="700"/>
      <c r="G35" s="667" t="s">
        <v>706</v>
      </c>
      <c r="H35" s="668"/>
      <c r="I35" s="668"/>
      <c r="J35" s="668"/>
      <c r="K35" s="668"/>
      <c r="L35" s="668"/>
      <c r="M35" s="668"/>
      <c r="N35" s="668"/>
      <c r="O35" s="668"/>
      <c r="P35" s="668"/>
      <c r="Q35" s="668"/>
      <c r="R35" s="668"/>
      <c r="S35" s="668"/>
      <c r="T35" s="668"/>
      <c r="U35" s="668"/>
      <c r="V35" s="668"/>
      <c r="W35" s="668"/>
      <c r="X35" s="668"/>
      <c r="Y35" s="671" t="s">
        <v>665</v>
      </c>
      <c r="Z35" s="672"/>
      <c r="AA35" s="673"/>
      <c r="AB35" s="674" t="s">
        <v>707</v>
      </c>
      <c r="AC35" s="675"/>
      <c r="AD35" s="676"/>
      <c r="AE35" s="677">
        <v>14.3</v>
      </c>
      <c r="AF35" s="677"/>
      <c r="AG35" s="677"/>
      <c r="AH35" s="677"/>
      <c r="AI35" s="677">
        <v>5</v>
      </c>
      <c r="AJ35" s="677"/>
      <c r="AK35" s="677"/>
      <c r="AL35" s="677"/>
      <c r="AM35" s="677">
        <v>9.3000000000000007</v>
      </c>
      <c r="AN35" s="677"/>
      <c r="AO35" s="677"/>
      <c r="AP35" s="677"/>
      <c r="AQ35" s="108">
        <v>8.4</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668</v>
      </c>
      <c r="Z36" s="664"/>
      <c r="AA36" s="665"/>
      <c r="AB36" s="627" t="s">
        <v>708</v>
      </c>
      <c r="AC36" s="628"/>
      <c r="AD36" s="629"/>
      <c r="AE36" s="630" t="s">
        <v>709</v>
      </c>
      <c r="AF36" s="630"/>
      <c r="AG36" s="630"/>
      <c r="AH36" s="630"/>
      <c r="AI36" s="630" t="s">
        <v>710</v>
      </c>
      <c r="AJ36" s="630"/>
      <c r="AK36" s="630"/>
      <c r="AL36" s="630"/>
      <c r="AM36" s="630" t="s">
        <v>744</v>
      </c>
      <c r="AN36" s="630"/>
      <c r="AO36" s="630"/>
      <c r="AP36" s="630"/>
      <c r="AQ36" s="630" t="s">
        <v>745</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500</v>
      </c>
      <c r="AF37" s="625"/>
      <c r="AG37" s="625"/>
      <c r="AH37" s="626"/>
      <c r="AI37" s="693" t="s">
        <v>652</v>
      </c>
      <c r="AJ37" s="693"/>
      <c r="AK37" s="693"/>
      <c r="AL37" s="624"/>
      <c r="AM37" s="693" t="s">
        <v>468</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700</v>
      </c>
      <c r="AR38" s="523"/>
      <c r="AS38" s="142" t="s">
        <v>224</v>
      </c>
      <c r="AT38" s="143"/>
      <c r="AU38" s="141">
        <v>7</v>
      </c>
      <c r="AV38" s="141"/>
      <c r="AW38" s="123" t="s">
        <v>170</v>
      </c>
      <c r="AX38" s="144"/>
    </row>
    <row r="39" spans="1:51" ht="23.25" customHeight="1" x14ac:dyDescent="0.15">
      <c r="A39" s="689"/>
      <c r="B39" s="687"/>
      <c r="C39" s="687"/>
      <c r="D39" s="687"/>
      <c r="E39" s="687"/>
      <c r="F39" s="688"/>
      <c r="G39" s="193" t="s">
        <v>702</v>
      </c>
      <c r="H39" s="194"/>
      <c r="I39" s="194"/>
      <c r="J39" s="194"/>
      <c r="K39" s="194"/>
      <c r="L39" s="194"/>
      <c r="M39" s="194"/>
      <c r="N39" s="194"/>
      <c r="O39" s="195"/>
      <c r="P39" s="146" t="s">
        <v>703</v>
      </c>
      <c r="Q39" s="146"/>
      <c r="R39" s="146"/>
      <c r="S39" s="146"/>
      <c r="T39" s="146"/>
      <c r="U39" s="146"/>
      <c r="V39" s="146"/>
      <c r="W39" s="146"/>
      <c r="X39" s="147"/>
      <c r="Y39" s="234" t="s">
        <v>12</v>
      </c>
      <c r="Z39" s="235"/>
      <c r="AA39" s="236"/>
      <c r="AB39" s="163" t="s">
        <v>334</v>
      </c>
      <c r="AC39" s="163"/>
      <c r="AD39" s="163"/>
      <c r="AE39" s="108">
        <v>16</v>
      </c>
      <c r="AF39" s="102"/>
      <c r="AG39" s="102"/>
      <c r="AH39" s="102"/>
      <c r="AI39" s="108">
        <v>15</v>
      </c>
      <c r="AJ39" s="102"/>
      <c r="AK39" s="102"/>
      <c r="AL39" s="102"/>
      <c r="AM39" s="108">
        <v>15</v>
      </c>
      <c r="AN39" s="102"/>
      <c r="AO39" s="102"/>
      <c r="AP39" s="102"/>
      <c r="AQ39" s="109" t="s">
        <v>700</v>
      </c>
      <c r="AR39" s="110"/>
      <c r="AS39" s="110"/>
      <c r="AT39" s="111"/>
      <c r="AU39" s="102" t="s">
        <v>700</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334</v>
      </c>
      <c r="AC40" s="107"/>
      <c r="AD40" s="107"/>
      <c r="AE40" s="108">
        <v>17</v>
      </c>
      <c r="AF40" s="102"/>
      <c r="AG40" s="102"/>
      <c r="AH40" s="102"/>
      <c r="AI40" s="108">
        <v>17</v>
      </c>
      <c r="AJ40" s="102"/>
      <c r="AK40" s="102"/>
      <c r="AL40" s="102"/>
      <c r="AM40" s="108">
        <v>17</v>
      </c>
      <c r="AN40" s="102"/>
      <c r="AO40" s="102"/>
      <c r="AP40" s="102"/>
      <c r="AQ40" s="109" t="s">
        <v>700</v>
      </c>
      <c r="AR40" s="110"/>
      <c r="AS40" s="110"/>
      <c r="AT40" s="111"/>
      <c r="AU40" s="102">
        <v>18</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94.1</v>
      </c>
      <c r="AF41" s="102"/>
      <c r="AG41" s="102"/>
      <c r="AH41" s="102"/>
      <c r="AI41" s="108">
        <v>88.2</v>
      </c>
      <c r="AJ41" s="102"/>
      <c r="AK41" s="102"/>
      <c r="AL41" s="102"/>
      <c r="AM41" s="108">
        <v>88.2</v>
      </c>
      <c r="AN41" s="102"/>
      <c r="AO41" s="102"/>
      <c r="AP41" s="102"/>
      <c r="AQ41" s="109" t="s">
        <v>700</v>
      </c>
      <c r="AR41" s="110"/>
      <c r="AS41" s="110"/>
      <c r="AT41" s="111"/>
      <c r="AU41" s="102" t="s">
        <v>700</v>
      </c>
      <c r="AV41" s="102"/>
      <c r="AW41" s="102"/>
      <c r="AX41" s="103"/>
    </row>
    <row r="42" spans="1:51" ht="23.25" customHeight="1" x14ac:dyDescent="0.15">
      <c r="A42" s="202" t="s">
        <v>343</v>
      </c>
      <c r="B42" s="165"/>
      <c r="C42" s="165"/>
      <c r="D42" s="165"/>
      <c r="E42" s="165"/>
      <c r="F42" s="166"/>
      <c r="G42" s="204" t="s">
        <v>741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7.6"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663</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664</v>
      </c>
      <c r="B65" s="168"/>
      <c r="C65" s="168"/>
      <c r="D65" s="168"/>
      <c r="E65" s="168"/>
      <c r="F65" s="169"/>
      <c r="G65" s="704" t="s">
        <v>656</v>
      </c>
      <c r="H65" s="705"/>
      <c r="I65" s="705"/>
      <c r="J65" s="705"/>
      <c r="K65" s="705"/>
      <c r="L65" s="705"/>
      <c r="M65" s="705"/>
      <c r="N65" s="705"/>
      <c r="O65" s="705"/>
      <c r="P65" s="706" t="s">
        <v>655</v>
      </c>
      <c r="Q65" s="705"/>
      <c r="R65" s="705"/>
      <c r="S65" s="705"/>
      <c r="T65" s="705"/>
      <c r="U65" s="705"/>
      <c r="V65" s="705"/>
      <c r="W65" s="705"/>
      <c r="X65" s="707"/>
      <c r="Y65" s="708"/>
      <c r="Z65" s="709"/>
      <c r="AA65" s="710"/>
      <c r="AB65" s="641" t="s">
        <v>11</v>
      </c>
      <c r="AC65" s="641"/>
      <c r="AD65" s="641"/>
      <c r="AE65" s="131" t="s">
        <v>500</v>
      </c>
      <c r="AF65" s="711"/>
      <c r="AG65" s="711"/>
      <c r="AH65" s="712"/>
      <c r="AI65" s="131" t="s">
        <v>652</v>
      </c>
      <c r="AJ65" s="711"/>
      <c r="AK65" s="711"/>
      <c r="AL65" s="712"/>
      <c r="AM65" s="131" t="s">
        <v>468</v>
      </c>
      <c r="AN65" s="711"/>
      <c r="AO65" s="711"/>
      <c r="AP65" s="712"/>
      <c r="AQ65" s="638" t="s">
        <v>499</v>
      </c>
      <c r="AR65" s="639"/>
      <c r="AS65" s="639"/>
      <c r="AT65" s="640"/>
      <c r="AU65" s="638" t="s">
        <v>677</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665</v>
      </c>
      <c r="B68" s="696"/>
      <c r="C68" s="696"/>
      <c r="D68" s="696"/>
      <c r="E68" s="696"/>
      <c r="F68" s="697"/>
      <c r="G68" s="191" t="s">
        <v>666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500</v>
      </c>
      <c r="AF68" s="134"/>
      <c r="AG68" s="134"/>
      <c r="AH68" s="134"/>
      <c r="AI68" s="134" t="s">
        <v>652</v>
      </c>
      <c r="AJ68" s="134"/>
      <c r="AK68" s="134"/>
      <c r="AL68" s="134"/>
      <c r="AM68" s="134" t="s">
        <v>468</v>
      </c>
      <c r="AN68" s="134"/>
      <c r="AO68" s="134"/>
      <c r="AP68" s="134"/>
      <c r="AQ68" s="642" t="s">
        <v>678</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711</v>
      </c>
      <c r="H69" s="668"/>
      <c r="I69" s="668"/>
      <c r="J69" s="668"/>
      <c r="K69" s="668"/>
      <c r="L69" s="668"/>
      <c r="M69" s="668"/>
      <c r="N69" s="668"/>
      <c r="O69" s="668"/>
      <c r="P69" s="668"/>
      <c r="Q69" s="668"/>
      <c r="R69" s="668"/>
      <c r="S69" s="668"/>
      <c r="T69" s="668"/>
      <c r="U69" s="668"/>
      <c r="V69" s="668"/>
      <c r="W69" s="668"/>
      <c r="X69" s="668"/>
      <c r="Y69" s="671" t="s">
        <v>665</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668</v>
      </c>
      <c r="Z70" s="664"/>
      <c r="AA70" s="665"/>
      <c r="AB70" s="627" t="s">
        <v>669</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t="s">
        <v>334</v>
      </c>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334</v>
      </c>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663</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664</v>
      </c>
      <c r="B99" s="168"/>
      <c r="C99" s="168"/>
      <c r="D99" s="168"/>
      <c r="E99" s="168"/>
      <c r="F99" s="169"/>
      <c r="G99" s="704" t="s">
        <v>656</v>
      </c>
      <c r="H99" s="705"/>
      <c r="I99" s="705"/>
      <c r="J99" s="705"/>
      <c r="K99" s="705"/>
      <c r="L99" s="705"/>
      <c r="M99" s="705"/>
      <c r="N99" s="705"/>
      <c r="O99" s="705"/>
      <c r="P99" s="706" t="s">
        <v>655</v>
      </c>
      <c r="Q99" s="705"/>
      <c r="R99" s="705"/>
      <c r="S99" s="705"/>
      <c r="T99" s="705"/>
      <c r="U99" s="705"/>
      <c r="V99" s="705"/>
      <c r="W99" s="705"/>
      <c r="X99" s="707"/>
      <c r="Y99" s="708"/>
      <c r="Z99" s="709"/>
      <c r="AA99" s="710"/>
      <c r="AB99" s="641" t="s">
        <v>11</v>
      </c>
      <c r="AC99" s="641"/>
      <c r="AD99" s="641"/>
      <c r="AE99" s="134" t="s">
        <v>500</v>
      </c>
      <c r="AF99" s="134"/>
      <c r="AG99" s="134"/>
      <c r="AH99" s="134"/>
      <c r="AI99" s="134" t="s">
        <v>652</v>
      </c>
      <c r="AJ99" s="134"/>
      <c r="AK99" s="134"/>
      <c r="AL99" s="134"/>
      <c r="AM99" s="134" t="s">
        <v>468</v>
      </c>
      <c r="AN99" s="134"/>
      <c r="AO99" s="134"/>
      <c r="AP99" s="134"/>
      <c r="AQ99" s="638" t="s">
        <v>499</v>
      </c>
      <c r="AR99" s="639"/>
      <c r="AS99" s="639"/>
      <c r="AT99" s="640"/>
      <c r="AU99" s="638" t="s">
        <v>677</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665</v>
      </c>
      <c r="B102" s="120"/>
      <c r="C102" s="120"/>
      <c r="D102" s="120"/>
      <c r="E102" s="120"/>
      <c r="F102" s="678"/>
      <c r="G102" s="191" t="s">
        <v>666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500</v>
      </c>
      <c r="AF102" s="134"/>
      <c r="AG102" s="134"/>
      <c r="AH102" s="134"/>
      <c r="AI102" s="134" t="s">
        <v>652</v>
      </c>
      <c r="AJ102" s="134"/>
      <c r="AK102" s="134"/>
      <c r="AL102" s="134"/>
      <c r="AM102" s="134" t="s">
        <v>468</v>
      </c>
      <c r="AN102" s="134"/>
      <c r="AO102" s="134"/>
      <c r="AP102" s="134"/>
      <c r="AQ102" s="642" t="s">
        <v>678</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667</v>
      </c>
      <c r="H103" s="668"/>
      <c r="I103" s="668"/>
      <c r="J103" s="668"/>
      <c r="K103" s="668"/>
      <c r="L103" s="668"/>
      <c r="M103" s="668"/>
      <c r="N103" s="668"/>
      <c r="O103" s="668"/>
      <c r="P103" s="668"/>
      <c r="Q103" s="668"/>
      <c r="R103" s="668"/>
      <c r="S103" s="668"/>
      <c r="T103" s="668"/>
      <c r="U103" s="668"/>
      <c r="V103" s="668"/>
      <c r="W103" s="668"/>
      <c r="X103" s="668"/>
      <c r="Y103" s="671" t="s">
        <v>665</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668</v>
      </c>
      <c r="Z104" s="664"/>
      <c r="AA104" s="665"/>
      <c r="AB104" s="627" t="s">
        <v>669</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663</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664</v>
      </c>
      <c r="B133" s="168"/>
      <c r="C133" s="168"/>
      <c r="D133" s="168"/>
      <c r="E133" s="168"/>
      <c r="F133" s="169"/>
      <c r="G133" s="704" t="s">
        <v>656</v>
      </c>
      <c r="H133" s="705"/>
      <c r="I133" s="705"/>
      <c r="J133" s="705"/>
      <c r="K133" s="705"/>
      <c r="L133" s="705"/>
      <c r="M133" s="705"/>
      <c r="N133" s="705"/>
      <c r="O133" s="705"/>
      <c r="P133" s="706" t="s">
        <v>655</v>
      </c>
      <c r="Q133" s="705"/>
      <c r="R133" s="705"/>
      <c r="S133" s="705"/>
      <c r="T133" s="705"/>
      <c r="U133" s="705"/>
      <c r="V133" s="705"/>
      <c r="W133" s="705"/>
      <c r="X133" s="707"/>
      <c r="Y133" s="708"/>
      <c r="Z133" s="709"/>
      <c r="AA133" s="710"/>
      <c r="AB133" s="641" t="s">
        <v>11</v>
      </c>
      <c r="AC133" s="641"/>
      <c r="AD133" s="641"/>
      <c r="AE133" s="134" t="s">
        <v>500</v>
      </c>
      <c r="AF133" s="134"/>
      <c r="AG133" s="134"/>
      <c r="AH133" s="134"/>
      <c r="AI133" s="134" t="s">
        <v>652</v>
      </c>
      <c r="AJ133" s="134"/>
      <c r="AK133" s="134"/>
      <c r="AL133" s="134"/>
      <c r="AM133" s="134" t="s">
        <v>468</v>
      </c>
      <c r="AN133" s="134"/>
      <c r="AO133" s="134"/>
      <c r="AP133" s="134"/>
      <c r="AQ133" s="638" t="s">
        <v>499</v>
      </c>
      <c r="AR133" s="639"/>
      <c r="AS133" s="639"/>
      <c r="AT133" s="640"/>
      <c r="AU133" s="638" t="s">
        <v>677</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665</v>
      </c>
      <c r="B136" s="120"/>
      <c r="C136" s="120"/>
      <c r="D136" s="120"/>
      <c r="E136" s="120"/>
      <c r="F136" s="678"/>
      <c r="G136" s="191" t="s">
        <v>666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500</v>
      </c>
      <c r="AF136" s="134"/>
      <c r="AG136" s="134"/>
      <c r="AH136" s="134"/>
      <c r="AI136" s="134" t="s">
        <v>652</v>
      </c>
      <c r="AJ136" s="134"/>
      <c r="AK136" s="134"/>
      <c r="AL136" s="134"/>
      <c r="AM136" s="134" t="s">
        <v>468</v>
      </c>
      <c r="AN136" s="134"/>
      <c r="AO136" s="134"/>
      <c r="AP136" s="134"/>
      <c r="AQ136" s="642" t="s">
        <v>678</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667</v>
      </c>
      <c r="H137" s="668"/>
      <c r="I137" s="668"/>
      <c r="J137" s="668"/>
      <c r="K137" s="668"/>
      <c r="L137" s="668"/>
      <c r="M137" s="668"/>
      <c r="N137" s="668"/>
      <c r="O137" s="668"/>
      <c r="P137" s="668"/>
      <c r="Q137" s="668"/>
      <c r="R137" s="668"/>
      <c r="S137" s="668"/>
      <c r="T137" s="668"/>
      <c r="U137" s="668"/>
      <c r="V137" s="668"/>
      <c r="W137" s="668"/>
      <c r="X137" s="668"/>
      <c r="Y137" s="671" t="s">
        <v>665</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668</v>
      </c>
      <c r="Z138" s="664"/>
      <c r="AA138" s="665"/>
      <c r="AB138" s="627" t="s">
        <v>669</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663</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664</v>
      </c>
      <c r="B167" s="168"/>
      <c r="C167" s="168"/>
      <c r="D167" s="168"/>
      <c r="E167" s="168"/>
      <c r="F167" s="169"/>
      <c r="G167" s="704" t="s">
        <v>656</v>
      </c>
      <c r="H167" s="705"/>
      <c r="I167" s="705"/>
      <c r="J167" s="705"/>
      <c r="K167" s="705"/>
      <c r="L167" s="705"/>
      <c r="M167" s="705"/>
      <c r="N167" s="705"/>
      <c r="O167" s="705"/>
      <c r="P167" s="706" t="s">
        <v>655</v>
      </c>
      <c r="Q167" s="705"/>
      <c r="R167" s="705"/>
      <c r="S167" s="705"/>
      <c r="T167" s="705"/>
      <c r="U167" s="705"/>
      <c r="V167" s="705"/>
      <c r="W167" s="705"/>
      <c r="X167" s="707"/>
      <c r="Y167" s="708"/>
      <c r="Z167" s="709"/>
      <c r="AA167" s="710"/>
      <c r="AB167" s="641" t="s">
        <v>11</v>
      </c>
      <c r="AC167" s="641"/>
      <c r="AD167" s="641"/>
      <c r="AE167" s="134" t="s">
        <v>500</v>
      </c>
      <c r="AF167" s="134"/>
      <c r="AG167" s="134"/>
      <c r="AH167" s="134"/>
      <c r="AI167" s="134" t="s">
        <v>652</v>
      </c>
      <c r="AJ167" s="134"/>
      <c r="AK167" s="134"/>
      <c r="AL167" s="134"/>
      <c r="AM167" s="134" t="s">
        <v>468</v>
      </c>
      <c r="AN167" s="134"/>
      <c r="AO167" s="134"/>
      <c r="AP167" s="134"/>
      <c r="AQ167" s="638" t="s">
        <v>499</v>
      </c>
      <c r="AR167" s="639"/>
      <c r="AS167" s="639"/>
      <c r="AT167" s="640"/>
      <c r="AU167" s="638" t="s">
        <v>677</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665</v>
      </c>
      <c r="B170" s="120"/>
      <c r="C170" s="120"/>
      <c r="D170" s="120"/>
      <c r="E170" s="120"/>
      <c r="F170" s="678"/>
      <c r="G170" s="191" t="s">
        <v>666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500</v>
      </c>
      <c r="AF170" s="134"/>
      <c r="AG170" s="134"/>
      <c r="AH170" s="134"/>
      <c r="AI170" s="134" t="s">
        <v>652</v>
      </c>
      <c r="AJ170" s="134"/>
      <c r="AK170" s="134"/>
      <c r="AL170" s="134"/>
      <c r="AM170" s="134" t="s">
        <v>468</v>
      </c>
      <c r="AN170" s="134"/>
      <c r="AO170" s="134"/>
      <c r="AP170" s="134"/>
      <c r="AQ170" s="642" t="s">
        <v>678</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667</v>
      </c>
      <c r="H171" s="668"/>
      <c r="I171" s="668"/>
      <c r="J171" s="668"/>
      <c r="K171" s="668"/>
      <c r="L171" s="668"/>
      <c r="M171" s="668"/>
      <c r="N171" s="668"/>
      <c r="O171" s="668"/>
      <c r="P171" s="668"/>
      <c r="Q171" s="668"/>
      <c r="R171" s="668"/>
      <c r="S171" s="668"/>
      <c r="T171" s="668"/>
      <c r="U171" s="668"/>
      <c r="V171" s="668"/>
      <c r="W171" s="668"/>
      <c r="X171" s="668"/>
      <c r="Y171" s="671" t="s">
        <v>665</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668</v>
      </c>
      <c r="Z172" s="664"/>
      <c r="AA172" s="665"/>
      <c r="AB172" s="627" t="s">
        <v>669</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366</v>
      </c>
      <c r="B215" s="422"/>
      <c r="C215" s="425" t="s">
        <v>227</v>
      </c>
      <c r="D215" s="422"/>
      <c r="E215" s="427" t="s">
        <v>243</v>
      </c>
      <c r="F215" s="428"/>
      <c r="G215" s="429" t="s">
        <v>367</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756</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748</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t="s">
        <v>749</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683</v>
      </c>
      <c r="D218" s="507"/>
      <c r="E218" s="164" t="s">
        <v>362</v>
      </c>
      <c r="F218" s="166"/>
      <c r="G218" s="487" t="s">
        <v>230</v>
      </c>
      <c r="H218" s="488"/>
      <c r="I218" s="488"/>
      <c r="J218" s="508" t="s">
        <v>700</v>
      </c>
      <c r="K218" s="509"/>
      <c r="L218" s="509"/>
      <c r="M218" s="509"/>
      <c r="N218" s="509"/>
      <c r="O218" s="509"/>
      <c r="P218" s="509"/>
      <c r="Q218" s="509"/>
      <c r="R218" s="509"/>
      <c r="S218" s="509"/>
      <c r="T218" s="510"/>
      <c r="U218" s="485" t="s">
        <v>367</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t="s">
        <v>367</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4" t="s">
        <v>367</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27"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715</v>
      </c>
      <c r="AE223" s="467"/>
      <c r="AF223" s="467"/>
      <c r="AG223" s="468" t="s">
        <v>724</v>
      </c>
      <c r="AH223" s="469"/>
      <c r="AI223" s="469"/>
      <c r="AJ223" s="469"/>
      <c r="AK223" s="469"/>
      <c r="AL223" s="469"/>
      <c r="AM223" s="469"/>
      <c r="AN223" s="469"/>
      <c r="AO223" s="469"/>
      <c r="AP223" s="469"/>
      <c r="AQ223" s="469"/>
      <c r="AR223" s="469"/>
      <c r="AS223" s="469"/>
      <c r="AT223" s="469"/>
      <c r="AU223" s="469"/>
      <c r="AV223" s="469"/>
      <c r="AW223" s="469"/>
      <c r="AX223" s="470"/>
    </row>
    <row r="224" spans="1:51" ht="77.4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715</v>
      </c>
      <c r="AE224" s="380"/>
      <c r="AF224" s="380"/>
      <c r="AG224" s="374" t="s">
        <v>721</v>
      </c>
      <c r="AH224" s="375"/>
      <c r="AI224" s="375"/>
      <c r="AJ224" s="375"/>
      <c r="AK224" s="375"/>
      <c r="AL224" s="375"/>
      <c r="AM224" s="375"/>
      <c r="AN224" s="375"/>
      <c r="AO224" s="375"/>
      <c r="AP224" s="375"/>
      <c r="AQ224" s="375"/>
      <c r="AR224" s="375"/>
      <c r="AS224" s="375"/>
      <c r="AT224" s="375"/>
      <c r="AU224" s="375"/>
      <c r="AV224" s="375"/>
      <c r="AW224" s="375"/>
      <c r="AX224" s="376"/>
    </row>
    <row r="225" spans="1:50" ht="57.6"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715</v>
      </c>
      <c r="AE225" s="417"/>
      <c r="AF225" s="417"/>
      <c r="AG225" s="402" t="s">
        <v>725</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715</v>
      </c>
      <c r="AE226" s="398"/>
      <c r="AF226" s="398"/>
      <c r="AG226" s="400" t="s">
        <v>723</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722</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722</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719</v>
      </c>
      <c r="AE229" s="364"/>
      <c r="AF229" s="364"/>
      <c r="AG229" s="366" t="s">
        <v>367</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715</v>
      </c>
      <c r="AE230" s="380"/>
      <c r="AF230" s="380"/>
      <c r="AG230" s="374" t="s">
        <v>726</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719</v>
      </c>
      <c r="AE231" s="380"/>
      <c r="AF231" s="380"/>
      <c r="AG231" s="374" t="s">
        <v>367</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715</v>
      </c>
      <c r="AE232" s="380"/>
      <c r="AF232" s="380"/>
      <c r="AG232" s="374" t="s">
        <v>727</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719</v>
      </c>
      <c r="AE233" s="417"/>
      <c r="AF233" s="417"/>
      <c r="AG233" s="418" t="s">
        <v>367</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719</v>
      </c>
      <c r="AE234" s="380"/>
      <c r="AF234" s="449"/>
      <c r="AG234" s="374" t="s">
        <v>367</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715</v>
      </c>
      <c r="AE235" s="410"/>
      <c r="AF235" s="411"/>
      <c r="AG235" s="412" t="s">
        <v>728</v>
      </c>
      <c r="AH235" s="413"/>
      <c r="AI235" s="413"/>
      <c r="AJ235" s="413"/>
      <c r="AK235" s="413"/>
      <c r="AL235" s="413"/>
      <c r="AM235" s="413"/>
      <c r="AN235" s="413"/>
      <c r="AO235" s="413"/>
      <c r="AP235" s="413"/>
      <c r="AQ235" s="413"/>
      <c r="AR235" s="413"/>
      <c r="AS235" s="413"/>
      <c r="AT235" s="413"/>
      <c r="AU235" s="413"/>
      <c r="AV235" s="413"/>
      <c r="AW235" s="413"/>
      <c r="AX235" s="414"/>
    </row>
    <row r="236" spans="1:50" ht="51"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737</v>
      </c>
      <c r="AE236" s="364"/>
      <c r="AF236" s="365"/>
      <c r="AG236" s="366" t="s">
        <v>736</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715</v>
      </c>
      <c r="AE237" s="373"/>
      <c r="AF237" s="373"/>
      <c r="AG237" s="374" t="s">
        <v>729</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715</v>
      </c>
      <c r="AE238" s="380"/>
      <c r="AF238" s="380"/>
      <c r="AG238" s="374" t="s">
        <v>738</v>
      </c>
      <c r="AH238" s="375"/>
      <c r="AI238" s="375"/>
      <c r="AJ238" s="375"/>
      <c r="AK238" s="375"/>
      <c r="AL238" s="375"/>
      <c r="AM238" s="375"/>
      <c r="AN238" s="375"/>
      <c r="AO238" s="375"/>
      <c r="AP238" s="375"/>
      <c r="AQ238" s="375"/>
      <c r="AR238" s="375"/>
      <c r="AS238" s="375"/>
      <c r="AT238" s="375"/>
      <c r="AU238" s="375"/>
      <c r="AV238" s="375"/>
      <c r="AW238" s="375"/>
      <c r="AX238" s="376"/>
    </row>
    <row r="239" spans="1:50" ht="4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715</v>
      </c>
      <c r="AE239" s="380"/>
      <c r="AF239" s="380"/>
      <c r="AG239" s="404" t="s">
        <v>739</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719</v>
      </c>
      <c r="AE240" s="398"/>
      <c r="AF240" s="399"/>
      <c r="AG240" s="400" t="s">
        <v>720</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689</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t="s">
        <v>700</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742</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740</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750</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133</v>
      </c>
      <c r="B252" s="339"/>
      <c r="C252" s="339"/>
      <c r="D252" s="339"/>
      <c r="E252" s="340"/>
      <c r="F252" s="914" t="s">
        <v>751</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133</v>
      </c>
      <c r="B254" s="339"/>
      <c r="C254" s="339"/>
      <c r="D254" s="339"/>
      <c r="E254" s="340"/>
      <c r="F254" s="341" t="s">
        <v>752</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367</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hidden="1" customHeight="1" x14ac:dyDescent="0.15">
      <c r="A258" s="353" t="s">
        <v>360</v>
      </c>
      <c r="B258" s="105"/>
      <c r="C258" s="105"/>
      <c r="D258" s="106"/>
      <c r="E258" s="334" t="s">
        <v>700</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hidden="1" customHeight="1" x14ac:dyDescent="0.15">
      <c r="A259" s="271" t="s">
        <v>359</v>
      </c>
      <c r="B259" s="271"/>
      <c r="C259" s="271"/>
      <c r="D259" s="271"/>
      <c r="E259" s="334" t="s">
        <v>700</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hidden="1" customHeight="1" x14ac:dyDescent="0.15">
      <c r="A260" s="271" t="s">
        <v>358</v>
      </c>
      <c r="B260" s="271"/>
      <c r="C260" s="271"/>
      <c r="D260" s="271"/>
      <c r="E260" s="334" t="s">
        <v>700</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hidden="1" customHeight="1" x14ac:dyDescent="0.15">
      <c r="A261" s="271" t="s">
        <v>357</v>
      </c>
      <c r="B261" s="271"/>
      <c r="C261" s="271"/>
      <c r="D261" s="271"/>
      <c r="E261" s="334" t="s">
        <v>700</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hidden="1" customHeight="1" x14ac:dyDescent="0.15">
      <c r="A262" s="271" t="s">
        <v>356</v>
      </c>
      <c r="B262" s="271"/>
      <c r="C262" s="271"/>
      <c r="D262" s="271"/>
      <c r="E262" s="334" t="s">
        <v>700</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355</v>
      </c>
      <c r="B263" s="271"/>
      <c r="C263" s="271"/>
      <c r="D263" s="271"/>
      <c r="E263" s="334" t="s">
        <v>712</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354</v>
      </c>
      <c r="B264" s="271"/>
      <c r="C264" s="271"/>
      <c r="D264" s="271"/>
      <c r="E264" s="334" t="s">
        <v>713</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353</v>
      </c>
      <c r="B265" s="271"/>
      <c r="C265" s="271"/>
      <c r="D265" s="271"/>
      <c r="E265" s="334" t="s">
        <v>714</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500</v>
      </c>
      <c r="B266" s="271"/>
      <c r="C266" s="271"/>
      <c r="D266" s="271"/>
      <c r="E266" s="115" t="s">
        <v>692</v>
      </c>
      <c r="F266" s="101"/>
      <c r="G266" s="101"/>
      <c r="H266" s="92" t="str">
        <f>IF(E266="","","-")</f>
        <v>-</v>
      </c>
      <c r="I266" s="101"/>
      <c r="J266" s="101"/>
      <c r="K266" s="92" t="str">
        <f>IF(I266="","","-")</f>
        <v/>
      </c>
      <c r="L266" s="116">
        <v>155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692</v>
      </c>
      <c r="F267" s="101"/>
      <c r="G267" s="101"/>
      <c r="H267" s="92"/>
      <c r="I267" s="101"/>
      <c r="J267" s="101"/>
      <c r="K267" s="92"/>
      <c r="L267" s="116">
        <v>159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691</v>
      </c>
      <c r="H268" s="101"/>
      <c r="I268" s="101"/>
      <c r="J268" s="100">
        <v>20</v>
      </c>
      <c r="K268" s="100"/>
      <c r="L268" s="116">
        <v>165</v>
      </c>
      <c r="M268" s="116"/>
      <c r="N268" s="116"/>
      <c r="O268" s="100" t="s">
        <v>747</v>
      </c>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730</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731</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733</v>
      </c>
      <c r="H310" s="300"/>
      <c r="I310" s="300"/>
      <c r="J310" s="300"/>
      <c r="K310" s="301"/>
      <c r="L310" s="302" t="s">
        <v>732</v>
      </c>
      <c r="M310" s="303"/>
      <c r="N310" s="303"/>
      <c r="O310" s="303"/>
      <c r="P310" s="303"/>
      <c r="Q310" s="303"/>
      <c r="R310" s="303"/>
      <c r="S310" s="303"/>
      <c r="T310" s="303"/>
      <c r="U310" s="303"/>
      <c r="V310" s="303"/>
      <c r="W310" s="303"/>
      <c r="X310" s="304"/>
      <c r="Y310" s="305">
        <v>13</v>
      </c>
      <c r="Z310" s="306"/>
      <c r="AA310" s="306"/>
      <c r="AB310" s="307"/>
      <c r="AC310" s="299" t="s">
        <v>733</v>
      </c>
      <c r="AD310" s="300"/>
      <c r="AE310" s="300"/>
      <c r="AF310" s="300"/>
      <c r="AG310" s="301"/>
      <c r="AH310" s="302" t="s">
        <v>735</v>
      </c>
      <c r="AI310" s="303"/>
      <c r="AJ310" s="303"/>
      <c r="AK310" s="303"/>
      <c r="AL310" s="303"/>
      <c r="AM310" s="303"/>
      <c r="AN310" s="303"/>
      <c r="AO310" s="303"/>
      <c r="AP310" s="303"/>
      <c r="AQ310" s="303"/>
      <c r="AR310" s="303"/>
      <c r="AS310" s="303"/>
      <c r="AT310" s="304"/>
      <c r="AU310" s="305">
        <v>21</v>
      </c>
      <c r="AV310" s="306"/>
      <c r="AW310" s="306"/>
      <c r="AX310" s="308"/>
    </row>
    <row r="311" spans="1:50" ht="24.75" customHeight="1" x14ac:dyDescent="0.15">
      <c r="A311" s="331"/>
      <c r="B311" s="332"/>
      <c r="C311" s="332"/>
      <c r="D311" s="332"/>
      <c r="E311" s="332"/>
      <c r="F311" s="333"/>
      <c r="G311" s="289" t="s">
        <v>734</v>
      </c>
      <c r="H311" s="290"/>
      <c r="I311" s="290"/>
      <c r="J311" s="290"/>
      <c r="K311" s="291"/>
      <c r="L311" s="292"/>
      <c r="M311" s="293"/>
      <c r="N311" s="293"/>
      <c r="O311" s="293"/>
      <c r="P311" s="293"/>
      <c r="Q311" s="293"/>
      <c r="R311" s="293"/>
      <c r="S311" s="293"/>
      <c r="T311" s="293"/>
      <c r="U311" s="293"/>
      <c r="V311" s="293"/>
      <c r="W311" s="293"/>
      <c r="X311" s="294"/>
      <c r="Y311" s="295">
        <v>1.3</v>
      </c>
      <c r="Z311" s="296"/>
      <c r="AA311" s="296"/>
      <c r="AB311" s="297"/>
      <c r="AC311" s="289" t="s">
        <v>734</v>
      </c>
      <c r="AD311" s="290"/>
      <c r="AE311" s="290"/>
      <c r="AF311" s="290"/>
      <c r="AG311" s="291"/>
      <c r="AH311" s="292"/>
      <c r="AI311" s="293"/>
      <c r="AJ311" s="293"/>
      <c r="AK311" s="293"/>
      <c r="AL311" s="293"/>
      <c r="AM311" s="293"/>
      <c r="AN311" s="293"/>
      <c r="AO311" s="293"/>
      <c r="AP311" s="293"/>
      <c r="AQ311" s="293"/>
      <c r="AR311" s="293"/>
      <c r="AS311" s="293"/>
      <c r="AT311" s="294"/>
      <c r="AU311" s="295">
        <v>2.1</v>
      </c>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14.3</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23.1</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1.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48.95" customHeight="1" x14ac:dyDescent="0.15">
      <c r="A366" s="245">
        <v>1</v>
      </c>
      <c r="B366" s="245">
        <v>1</v>
      </c>
      <c r="C366" s="266" t="s">
        <v>753</v>
      </c>
      <c r="D366" s="265"/>
      <c r="E366" s="265"/>
      <c r="F366" s="265"/>
      <c r="G366" s="265"/>
      <c r="H366" s="265"/>
      <c r="I366" s="265"/>
      <c r="J366" s="248">
        <v>6010001030403</v>
      </c>
      <c r="K366" s="249"/>
      <c r="L366" s="249"/>
      <c r="M366" s="249"/>
      <c r="N366" s="249"/>
      <c r="O366" s="249"/>
      <c r="P366" s="267" t="s">
        <v>732</v>
      </c>
      <c r="Q366" s="250"/>
      <c r="R366" s="250"/>
      <c r="S366" s="250"/>
      <c r="T366" s="250"/>
      <c r="U366" s="250"/>
      <c r="V366" s="250"/>
      <c r="W366" s="250"/>
      <c r="X366" s="250"/>
      <c r="Y366" s="251">
        <v>14.3</v>
      </c>
      <c r="Z366" s="252"/>
      <c r="AA366" s="252"/>
      <c r="AB366" s="253"/>
      <c r="AC366" s="237" t="s">
        <v>336</v>
      </c>
      <c r="AD366" s="238"/>
      <c r="AE366" s="238"/>
      <c r="AF366" s="238"/>
      <c r="AG366" s="238"/>
      <c r="AH366" s="268">
        <v>2</v>
      </c>
      <c r="AI366" s="269"/>
      <c r="AJ366" s="269"/>
      <c r="AK366" s="269"/>
      <c r="AL366" s="241">
        <v>95</v>
      </c>
      <c r="AM366" s="242"/>
      <c r="AN366" s="242"/>
      <c r="AO366" s="243"/>
      <c r="AP366" s="244" t="s">
        <v>367</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18.9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51" customHeight="1" x14ac:dyDescent="0.15">
      <c r="A399" s="245">
        <v>1</v>
      </c>
      <c r="B399" s="245">
        <v>1</v>
      </c>
      <c r="C399" s="266" t="s">
        <v>754</v>
      </c>
      <c r="D399" s="265"/>
      <c r="E399" s="265"/>
      <c r="F399" s="265"/>
      <c r="G399" s="265"/>
      <c r="H399" s="265"/>
      <c r="I399" s="265"/>
      <c r="J399" s="248">
        <v>4013301013616</v>
      </c>
      <c r="K399" s="249"/>
      <c r="L399" s="249"/>
      <c r="M399" s="249"/>
      <c r="N399" s="249"/>
      <c r="O399" s="249"/>
      <c r="P399" s="267" t="s">
        <v>735</v>
      </c>
      <c r="Q399" s="250"/>
      <c r="R399" s="250"/>
      <c r="S399" s="250"/>
      <c r="T399" s="250"/>
      <c r="U399" s="250"/>
      <c r="V399" s="250"/>
      <c r="W399" s="250"/>
      <c r="X399" s="250"/>
      <c r="Y399" s="251">
        <v>23.1</v>
      </c>
      <c r="Z399" s="252"/>
      <c r="AA399" s="252"/>
      <c r="AB399" s="253"/>
      <c r="AC399" s="237" t="s">
        <v>336</v>
      </c>
      <c r="AD399" s="238"/>
      <c r="AE399" s="238"/>
      <c r="AF399" s="238"/>
      <c r="AG399" s="238"/>
      <c r="AH399" s="268">
        <v>2</v>
      </c>
      <c r="AI399" s="269"/>
      <c r="AJ399" s="269"/>
      <c r="AK399" s="269"/>
      <c r="AL399" s="241">
        <v>75</v>
      </c>
      <c r="AM399" s="242"/>
      <c r="AN399" s="242"/>
      <c r="AO399" s="243"/>
      <c r="AP399" s="244" t="s">
        <v>367</v>
      </c>
      <c r="AQ399" s="244"/>
      <c r="AR399" s="244"/>
      <c r="AS399" s="244"/>
      <c r="AT399" s="244"/>
      <c r="AU399" s="244"/>
      <c r="AV399" s="244"/>
      <c r="AW399" s="244"/>
      <c r="AX399" s="244"/>
      <c r="AY399">
        <f>$AY$396</f>
        <v>1</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7">
      <formula>IF(RIGHT(TEXT(P14,"0.#"),1)=".",FALSE,TRUE)</formula>
    </cfRule>
    <cfRule type="expression" dxfId="1502" priority="908">
      <formula>IF(RIGHT(TEXT(P14,"0.#"),1)=".",TRUE,FALSE)</formula>
    </cfRule>
  </conditionalFormatting>
  <conditionalFormatting sqref="P18:AX18">
    <cfRule type="expression" dxfId="1501" priority="905">
      <formula>IF(RIGHT(TEXT(P18,"0.#"),1)=".",FALSE,TRUE)</formula>
    </cfRule>
    <cfRule type="expression" dxfId="1500" priority="906">
      <formula>IF(RIGHT(TEXT(P18,"0.#"),1)=".",TRUE,FALSE)</formula>
    </cfRule>
  </conditionalFormatting>
  <conditionalFormatting sqref="Y311">
    <cfRule type="expression" dxfId="1499" priority="903">
      <formula>IF(RIGHT(TEXT(Y311,"0.#"),1)=".",FALSE,TRUE)</formula>
    </cfRule>
    <cfRule type="expression" dxfId="1498" priority="904">
      <formula>IF(RIGHT(TEXT(Y311,"0.#"),1)=".",TRUE,FALSE)</formula>
    </cfRule>
  </conditionalFormatting>
  <conditionalFormatting sqref="Y320">
    <cfRule type="expression" dxfId="1497" priority="901">
      <formula>IF(RIGHT(TEXT(Y320,"0.#"),1)=".",FALSE,TRUE)</formula>
    </cfRule>
    <cfRule type="expression" dxfId="1496" priority="902">
      <formula>IF(RIGHT(TEXT(Y320,"0.#"),1)=".",TRUE,FALSE)</formula>
    </cfRule>
  </conditionalFormatting>
  <conditionalFormatting sqref="Y351:Y358 Y349 Y338:Y345 Y336 Y325:Y332 Y323">
    <cfRule type="expression" dxfId="1495" priority="881">
      <formula>IF(RIGHT(TEXT(Y323,"0.#"),1)=".",FALSE,TRUE)</formula>
    </cfRule>
    <cfRule type="expression" dxfId="1494" priority="882">
      <formula>IF(RIGHT(TEXT(Y323,"0.#"),1)=".",TRUE,FALSE)</formula>
    </cfRule>
  </conditionalFormatting>
  <conditionalFormatting sqref="P16:AQ17 P15:AX15 P13:AX13">
    <cfRule type="expression" dxfId="1493" priority="899">
      <formula>IF(RIGHT(TEXT(P13,"0.#"),1)=".",FALSE,TRUE)</formula>
    </cfRule>
    <cfRule type="expression" dxfId="1492" priority="900">
      <formula>IF(RIGHT(TEXT(P13,"0.#"),1)=".",TRUE,FALSE)</formula>
    </cfRule>
  </conditionalFormatting>
  <conditionalFormatting sqref="P19:AJ19">
    <cfRule type="expression" dxfId="1491" priority="897">
      <formula>IF(RIGHT(TEXT(P19,"0.#"),1)=".",FALSE,TRUE)</formula>
    </cfRule>
    <cfRule type="expression" dxfId="1490" priority="898">
      <formula>IF(RIGHT(TEXT(P19,"0.#"),1)=".",TRUE,FALSE)</formula>
    </cfRule>
  </conditionalFormatting>
  <conditionalFormatting sqref="AE32 AQ32">
    <cfRule type="expression" dxfId="1489" priority="895">
      <formula>IF(RIGHT(TEXT(AE32,"0.#"),1)=".",FALSE,TRUE)</formula>
    </cfRule>
    <cfRule type="expression" dxfId="1488" priority="896">
      <formula>IF(RIGHT(TEXT(AE32,"0.#"),1)=".",TRUE,FALSE)</formula>
    </cfRule>
  </conditionalFormatting>
  <conditionalFormatting sqref="Y312:Y319 Y310">
    <cfRule type="expression" dxfId="1487" priority="893">
      <formula>IF(RIGHT(TEXT(Y310,"0.#"),1)=".",FALSE,TRUE)</formula>
    </cfRule>
    <cfRule type="expression" dxfId="1486" priority="894">
      <formula>IF(RIGHT(TEXT(Y310,"0.#"),1)=".",TRUE,FALSE)</formula>
    </cfRule>
  </conditionalFormatting>
  <conditionalFormatting sqref="AU311">
    <cfRule type="expression" dxfId="1485" priority="891">
      <formula>IF(RIGHT(TEXT(AU311,"0.#"),1)=".",FALSE,TRUE)</formula>
    </cfRule>
    <cfRule type="expression" dxfId="1484" priority="892">
      <formula>IF(RIGHT(TEXT(AU311,"0.#"),1)=".",TRUE,FALSE)</formula>
    </cfRule>
  </conditionalFormatting>
  <conditionalFormatting sqref="AU320">
    <cfRule type="expression" dxfId="1483" priority="889">
      <formula>IF(RIGHT(TEXT(AU320,"0.#"),1)=".",FALSE,TRUE)</formula>
    </cfRule>
    <cfRule type="expression" dxfId="1482" priority="890">
      <formula>IF(RIGHT(TEXT(AU320,"0.#"),1)=".",TRUE,FALSE)</formula>
    </cfRule>
  </conditionalFormatting>
  <conditionalFormatting sqref="AU312:AU319 AU310">
    <cfRule type="expression" dxfId="1481" priority="887">
      <formula>IF(RIGHT(TEXT(AU310,"0.#"),1)=".",FALSE,TRUE)</formula>
    </cfRule>
    <cfRule type="expression" dxfId="1480" priority="888">
      <formula>IF(RIGHT(TEXT(AU310,"0.#"),1)=".",TRUE,FALSE)</formula>
    </cfRule>
  </conditionalFormatting>
  <conditionalFormatting sqref="Y350 Y337 Y324">
    <cfRule type="expression" dxfId="1479" priority="885">
      <formula>IF(RIGHT(TEXT(Y324,"0.#"),1)=".",FALSE,TRUE)</formula>
    </cfRule>
    <cfRule type="expression" dxfId="1478" priority="886">
      <formula>IF(RIGHT(TEXT(Y324,"0.#"),1)=".",TRUE,FALSE)</formula>
    </cfRule>
  </conditionalFormatting>
  <conditionalFormatting sqref="Y359 Y346 Y333">
    <cfRule type="expression" dxfId="1477" priority="883">
      <formula>IF(RIGHT(TEXT(Y333,"0.#"),1)=".",FALSE,TRUE)</formula>
    </cfRule>
    <cfRule type="expression" dxfId="1476" priority="884">
      <formula>IF(RIGHT(TEXT(Y333,"0.#"),1)=".",TRUE,FALSE)</formula>
    </cfRule>
  </conditionalFormatting>
  <conditionalFormatting sqref="AU350 AU337 AU324">
    <cfRule type="expression" dxfId="1475" priority="879">
      <formula>IF(RIGHT(TEXT(AU324,"0.#"),1)=".",FALSE,TRUE)</formula>
    </cfRule>
    <cfRule type="expression" dxfId="1474" priority="880">
      <formula>IF(RIGHT(TEXT(AU324,"0.#"),1)=".",TRUE,FALSE)</formula>
    </cfRule>
  </conditionalFormatting>
  <conditionalFormatting sqref="AU359 AU346 AU333">
    <cfRule type="expression" dxfId="1473" priority="877">
      <formula>IF(RIGHT(TEXT(AU333,"0.#"),1)=".",FALSE,TRUE)</formula>
    </cfRule>
    <cfRule type="expression" dxfId="1472" priority="878">
      <formula>IF(RIGHT(TEXT(AU333,"0.#"),1)=".",TRUE,FALSE)</formula>
    </cfRule>
  </conditionalFormatting>
  <conditionalFormatting sqref="AU351:AU358 AU349 AU338:AU345 AU336 AU325:AU332 AU323">
    <cfRule type="expression" dxfId="1471" priority="875">
      <formula>IF(RIGHT(TEXT(AU323,"0.#"),1)=".",FALSE,TRUE)</formula>
    </cfRule>
    <cfRule type="expression" dxfId="1470" priority="876">
      <formula>IF(RIGHT(TEXT(AU323,"0.#"),1)=".",TRUE,FALSE)</formula>
    </cfRule>
  </conditionalFormatting>
  <conditionalFormatting sqref="AI32">
    <cfRule type="expression" dxfId="1469" priority="873">
      <formula>IF(RIGHT(TEXT(AI32,"0.#"),1)=".",FALSE,TRUE)</formula>
    </cfRule>
    <cfRule type="expression" dxfId="1468" priority="874">
      <formula>IF(RIGHT(TEXT(AI32,"0.#"),1)=".",TRUE,FALSE)</formula>
    </cfRule>
  </conditionalFormatting>
  <conditionalFormatting sqref="AM32">
    <cfRule type="expression" dxfId="1467" priority="871">
      <formula>IF(RIGHT(TEXT(AM32,"0.#"),1)=".",FALSE,TRUE)</formula>
    </cfRule>
    <cfRule type="expression" dxfId="1466" priority="872">
      <formula>IF(RIGHT(TEXT(AM32,"0.#"),1)=".",TRUE,FALSE)</formula>
    </cfRule>
  </conditionalFormatting>
  <conditionalFormatting sqref="AE33">
    <cfRule type="expression" dxfId="1465" priority="869">
      <formula>IF(RIGHT(TEXT(AE33,"0.#"),1)=".",FALSE,TRUE)</formula>
    </cfRule>
    <cfRule type="expression" dxfId="1464" priority="870">
      <formula>IF(RIGHT(TEXT(AE33,"0.#"),1)=".",TRUE,FALSE)</formula>
    </cfRule>
  </conditionalFormatting>
  <conditionalFormatting sqref="AI33">
    <cfRule type="expression" dxfId="1463" priority="867">
      <formula>IF(RIGHT(TEXT(AI33,"0.#"),1)=".",FALSE,TRUE)</formula>
    </cfRule>
    <cfRule type="expression" dxfId="1462" priority="868">
      <formula>IF(RIGHT(TEXT(AI33,"0.#"),1)=".",TRUE,FALSE)</formula>
    </cfRule>
  </conditionalFormatting>
  <conditionalFormatting sqref="AM33">
    <cfRule type="expression" dxfId="1461" priority="865">
      <formula>IF(RIGHT(TEXT(AM33,"0.#"),1)=".",FALSE,TRUE)</formula>
    </cfRule>
    <cfRule type="expression" dxfId="1460" priority="866">
      <formula>IF(RIGHT(TEXT(AM33,"0.#"),1)=".",TRUE,FALSE)</formula>
    </cfRule>
  </conditionalFormatting>
  <conditionalFormatting sqref="AQ33">
    <cfRule type="expression" dxfId="1459" priority="863">
      <formula>IF(RIGHT(TEXT(AQ33,"0.#"),1)=".",FALSE,TRUE)</formula>
    </cfRule>
    <cfRule type="expression" dxfId="1458" priority="864">
      <formula>IF(RIGHT(TEXT(AQ33,"0.#"),1)=".",TRUE,FALSE)</formula>
    </cfRule>
  </conditionalFormatting>
  <conditionalFormatting sqref="AE210">
    <cfRule type="expression" dxfId="1457" priority="861">
      <formula>IF(RIGHT(TEXT(AE210,"0.#"),1)=".",FALSE,TRUE)</formula>
    </cfRule>
    <cfRule type="expression" dxfId="1456" priority="862">
      <formula>IF(RIGHT(TEXT(AE210,"0.#"),1)=".",TRUE,FALSE)</formula>
    </cfRule>
  </conditionalFormatting>
  <conditionalFormatting sqref="AE211">
    <cfRule type="expression" dxfId="1455" priority="859">
      <formula>IF(RIGHT(TEXT(AE211,"0.#"),1)=".",FALSE,TRUE)</formula>
    </cfRule>
    <cfRule type="expression" dxfId="1454" priority="860">
      <formula>IF(RIGHT(TEXT(AE211,"0.#"),1)=".",TRUE,FALSE)</formula>
    </cfRule>
  </conditionalFormatting>
  <conditionalFormatting sqref="AE212">
    <cfRule type="expression" dxfId="1453" priority="857">
      <formula>IF(RIGHT(TEXT(AE212,"0.#"),1)=".",FALSE,TRUE)</formula>
    </cfRule>
    <cfRule type="expression" dxfId="1452" priority="858">
      <formula>IF(RIGHT(TEXT(AE212,"0.#"),1)=".",TRUE,FALSE)</formula>
    </cfRule>
  </conditionalFormatting>
  <conditionalFormatting sqref="AI212">
    <cfRule type="expression" dxfId="1451" priority="855">
      <formula>IF(RIGHT(TEXT(AI212,"0.#"),1)=".",FALSE,TRUE)</formula>
    </cfRule>
    <cfRule type="expression" dxfId="1450" priority="856">
      <formula>IF(RIGHT(TEXT(AI212,"0.#"),1)=".",TRUE,FALSE)</formula>
    </cfRule>
  </conditionalFormatting>
  <conditionalFormatting sqref="AI211">
    <cfRule type="expression" dxfId="1449" priority="853">
      <formula>IF(RIGHT(TEXT(AI211,"0.#"),1)=".",FALSE,TRUE)</formula>
    </cfRule>
    <cfRule type="expression" dxfId="1448" priority="854">
      <formula>IF(RIGHT(TEXT(AI211,"0.#"),1)=".",TRUE,FALSE)</formula>
    </cfRule>
  </conditionalFormatting>
  <conditionalFormatting sqref="AI210">
    <cfRule type="expression" dxfId="1447" priority="851">
      <formula>IF(RIGHT(TEXT(AI210,"0.#"),1)=".",FALSE,TRUE)</formula>
    </cfRule>
    <cfRule type="expression" dxfId="1446" priority="852">
      <formula>IF(RIGHT(TEXT(AI210,"0.#"),1)=".",TRUE,FALSE)</formula>
    </cfRule>
  </conditionalFormatting>
  <conditionalFormatting sqref="AM210">
    <cfRule type="expression" dxfId="1445" priority="849">
      <formula>IF(RIGHT(TEXT(AM210,"0.#"),1)=".",FALSE,TRUE)</formula>
    </cfRule>
    <cfRule type="expression" dxfId="1444" priority="850">
      <formula>IF(RIGHT(TEXT(AM210,"0.#"),1)=".",TRUE,FALSE)</formula>
    </cfRule>
  </conditionalFormatting>
  <conditionalFormatting sqref="AM211">
    <cfRule type="expression" dxfId="1443" priority="847">
      <formula>IF(RIGHT(TEXT(AM211,"0.#"),1)=".",FALSE,TRUE)</formula>
    </cfRule>
    <cfRule type="expression" dxfId="1442" priority="848">
      <formula>IF(RIGHT(TEXT(AM211,"0.#"),1)=".",TRUE,FALSE)</formula>
    </cfRule>
  </conditionalFormatting>
  <conditionalFormatting sqref="AM212">
    <cfRule type="expression" dxfId="1441" priority="845">
      <formula>IF(RIGHT(TEXT(AM212,"0.#"),1)=".",FALSE,TRUE)</formula>
    </cfRule>
    <cfRule type="expression" dxfId="1440" priority="846">
      <formula>IF(RIGHT(TEXT(AM212,"0.#"),1)=".",TRUE,FALSE)</formula>
    </cfRule>
  </conditionalFormatting>
  <conditionalFormatting sqref="AL368:AO395">
    <cfRule type="expression" dxfId="1439" priority="841">
      <formula>IF(AND(AL368&gt;=0, RIGHT(TEXT(AL368,"0.#"),1)&lt;&gt;"."),TRUE,FALSE)</formula>
    </cfRule>
    <cfRule type="expression" dxfId="1438" priority="842">
      <formula>IF(AND(AL368&gt;=0, RIGHT(TEXT(AL368,"0.#"),1)="."),TRUE,FALSE)</formula>
    </cfRule>
    <cfRule type="expression" dxfId="1437" priority="843">
      <formula>IF(AND(AL368&lt;0, RIGHT(TEXT(AL368,"0.#"),1)&lt;&gt;"."),TRUE,FALSE)</formula>
    </cfRule>
    <cfRule type="expression" dxfId="1436" priority="844">
      <formula>IF(AND(AL368&lt;0, RIGHT(TEXT(AL368,"0.#"),1)="."),TRUE,FALSE)</formula>
    </cfRule>
  </conditionalFormatting>
  <conditionalFormatting sqref="AQ210:AQ212">
    <cfRule type="expression" dxfId="1435" priority="839">
      <formula>IF(RIGHT(TEXT(AQ210,"0.#"),1)=".",FALSE,TRUE)</formula>
    </cfRule>
    <cfRule type="expression" dxfId="1434" priority="840">
      <formula>IF(RIGHT(TEXT(AQ210,"0.#"),1)=".",TRUE,FALSE)</formula>
    </cfRule>
  </conditionalFormatting>
  <conditionalFormatting sqref="AU210:AU212">
    <cfRule type="expression" dxfId="1433" priority="837">
      <formula>IF(RIGHT(TEXT(AU210,"0.#"),1)=".",FALSE,TRUE)</formula>
    </cfRule>
    <cfRule type="expression" dxfId="1432" priority="838">
      <formula>IF(RIGHT(TEXT(AU210,"0.#"),1)=".",TRUE,FALSE)</formula>
    </cfRule>
  </conditionalFormatting>
  <conditionalFormatting sqref="Y368:Y395">
    <cfRule type="expression" dxfId="1431" priority="835">
      <formula>IF(RIGHT(TEXT(Y368,"0.#"),1)=".",FALSE,TRUE)</formula>
    </cfRule>
    <cfRule type="expression" dxfId="1430" priority="836">
      <formula>IF(RIGHT(TEXT(Y368,"0.#"),1)=".",TRUE,FALSE)</formula>
    </cfRule>
  </conditionalFormatting>
  <conditionalFormatting sqref="AL631:AO660">
    <cfRule type="expression" dxfId="1429" priority="831">
      <formula>IF(AND(AL631&gt;=0, RIGHT(TEXT(AL631,"0.#"),1)&lt;&gt;"."),TRUE,FALSE)</formula>
    </cfRule>
    <cfRule type="expression" dxfId="1428" priority="832">
      <formula>IF(AND(AL631&gt;=0, RIGHT(TEXT(AL631,"0.#"),1)="."),TRUE,FALSE)</formula>
    </cfRule>
    <cfRule type="expression" dxfId="1427" priority="833">
      <formula>IF(AND(AL631&lt;0, RIGHT(TEXT(AL631,"0.#"),1)&lt;&gt;"."),TRUE,FALSE)</formula>
    </cfRule>
    <cfRule type="expression" dxfId="1426" priority="834">
      <formula>IF(AND(AL631&lt;0, RIGHT(TEXT(AL631,"0.#"),1)="."),TRUE,FALSE)</formula>
    </cfRule>
  </conditionalFormatting>
  <conditionalFormatting sqref="Y631:Y660">
    <cfRule type="expression" dxfId="1425" priority="829">
      <formula>IF(RIGHT(TEXT(Y631,"0.#"),1)=".",FALSE,TRUE)</formula>
    </cfRule>
    <cfRule type="expression" dxfId="1424" priority="830">
      <formula>IF(RIGHT(TEXT(Y631,"0.#"),1)=".",TRUE,FALSE)</formula>
    </cfRule>
  </conditionalFormatting>
  <conditionalFormatting sqref="AL366:AO367">
    <cfRule type="expression" dxfId="1423" priority="825">
      <formula>IF(AND(AL366&gt;=0, RIGHT(TEXT(AL366,"0.#"),1)&lt;&gt;"."),TRUE,FALSE)</formula>
    </cfRule>
    <cfRule type="expression" dxfId="1422" priority="826">
      <formula>IF(AND(AL366&gt;=0, RIGHT(TEXT(AL366,"0.#"),1)="."),TRUE,FALSE)</formula>
    </cfRule>
    <cfRule type="expression" dxfId="1421" priority="827">
      <formula>IF(AND(AL366&lt;0, RIGHT(TEXT(AL366,"0.#"),1)&lt;&gt;"."),TRUE,FALSE)</formula>
    </cfRule>
    <cfRule type="expression" dxfId="1420" priority="828">
      <formula>IF(AND(AL366&lt;0, RIGHT(TEXT(AL366,"0.#"),1)="."),TRUE,FALSE)</formula>
    </cfRule>
  </conditionalFormatting>
  <conditionalFormatting sqref="Y366:Y367">
    <cfRule type="expression" dxfId="1419" priority="823">
      <formula>IF(RIGHT(TEXT(Y366,"0.#"),1)=".",FALSE,TRUE)</formula>
    </cfRule>
    <cfRule type="expression" dxfId="1418" priority="824">
      <formula>IF(RIGHT(TEXT(Y366,"0.#"),1)=".",TRUE,FALSE)</formula>
    </cfRule>
  </conditionalFormatting>
  <conditionalFormatting sqref="Y401:Y428">
    <cfRule type="expression" dxfId="1417" priority="761">
      <formula>IF(RIGHT(TEXT(Y401,"0.#"),1)=".",FALSE,TRUE)</formula>
    </cfRule>
    <cfRule type="expression" dxfId="1416" priority="762">
      <formula>IF(RIGHT(TEXT(Y401,"0.#"),1)=".",TRUE,FALSE)</formula>
    </cfRule>
  </conditionalFormatting>
  <conditionalFormatting sqref="Y399:Y400">
    <cfRule type="expression" dxfId="1415" priority="755">
      <formula>IF(RIGHT(TEXT(Y399,"0.#"),1)=".",FALSE,TRUE)</formula>
    </cfRule>
    <cfRule type="expression" dxfId="1414" priority="756">
      <formula>IF(RIGHT(TEXT(Y399,"0.#"),1)=".",TRUE,FALSE)</formula>
    </cfRule>
  </conditionalFormatting>
  <conditionalFormatting sqref="Y434:Y461">
    <cfRule type="expression" dxfId="1413" priority="749">
      <formula>IF(RIGHT(TEXT(Y434,"0.#"),1)=".",FALSE,TRUE)</formula>
    </cfRule>
    <cfRule type="expression" dxfId="1412" priority="750">
      <formula>IF(RIGHT(TEXT(Y434,"0.#"),1)=".",TRUE,FALSE)</formula>
    </cfRule>
  </conditionalFormatting>
  <conditionalFormatting sqref="Y432:Y433">
    <cfRule type="expression" dxfId="1411" priority="743">
      <formula>IF(RIGHT(TEXT(Y432,"0.#"),1)=".",FALSE,TRUE)</formula>
    </cfRule>
    <cfRule type="expression" dxfId="1410" priority="744">
      <formula>IF(RIGHT(TEXT(Y432,"0.#"),1)=".",TRUE,FALSE)</formula>
    </cfRule>
  </conditionalFormatting>
  <conditionalFormatting sqref="Y467:Y494">
    <cfRule type="expression" dxfId="1409" priority="737">
      <formula>IF(RIGHT(TEXT(Y467,"0.#"),1)=".",FALSE,TRUE)</formula>
    </cfRule>
    <cfRule type="expression" dxfId="1408" priority="738">
      <formula>IF(RIGHT(TEXT(Y467,"0.#"),1)=".",TRUE,FALSE)</formula>
    </cfRule>
  </conditionalFormatting>
  <conditionalFormatting sqref="Y465:Y466">
    <cfRule type="expression" dxfId="1407" priority="731">
      <formula>IF(RIGHT(TEXT(Y465,"0.#"),1)=".",FALSE,TRUE)</formula>
    </cfRule>
    <cfRule type="expression" dxfId="1406" priority="732">
      <formula>IF(RIGHT(TEXT(Y465,"0.#"),1)=".",TRUE,FALSE)</formula>
    </cfRule>
  </conditionalFormatting>
  <conditionalFormatting sqref="Y500:Y527">
    <cfRule type="expression" dxfId="1405" priority="725">
      <formula>IF(RIGHT(TEXT(Y500,"0.#"),1)=".",FALSE,TRUE)</formula>
    </cfRule>
    <cfRule type="expression" dxfId="1404" priority="726">
      <formula>IF(RIGHT(TEXT(Y500,"0.#"),1)=".",TRUE,FALSE)</formula>
    </cfRule>
  </conditionalFormatting>
  <conditionalFormatting sqref="Y498:Y499">
    <cfRule type="expression" dxfId="1403" priority="719">
      <formula>IF(RIGHT(TEXT(Y498,"0.#"),1)=".",FALSE,TRUE)</formula>
    </cfRule>
    <cfRule type="expression" dxfId="1402" priority="720">
      <formula>IF(RIGHT(TEXT(Y498,"0.#"),1)=".",TRUE,FALSE)</formula>
    </cfRule>
  </conditionalFormatting>
  <conditionalFormatting sqref="Y533:Y560">
    <cfRule type="expression" dxfId="1401" priority="713">
      <formula>IF(RIGHT(TEXT(Y533,"0.#"),1)=".",FALSE,TRUE)</formula>
    </cfRule>
    <cfRule type="expression" dxfId="1400" priority="714">
      <formula>IF(RIGHT(TEXT(Y533,"0.#"),1)=".",TRUE,FALSE)</formula>
    </cfRule>
  </conditionalFormatting>
  <conditionalFormatting sqref="W23">
    <cfRule type="expression" dxfId="1399" priority="821">
      <formula>IF(RIGHT(TEXT(W23,"0.#"),1)=".",FALSE,TRUE)</formula>
    </cfRule>
    <cfRule type="expression" dxfId="1398" priority="822">
      <formula>IF(RIGHT(TEXT(W23,"0.#"),1)=".",TRUE,FALSE)</formula>
    </cfRule>
  </conditionalFormatting>
  <conditionalFormatting sqref="W24:W27">
    <cfRule type="expression" dxfId="1397" priority="819">
      <formula>IF(RIGHT(TEXT(W24,"0.#"),1)=".",FALSE,TRUE)</formula>
    </cfRule>
    <cfRule type="expression" dxfId="1396" priority="820">
      <formula>IF(RIGHT(TEXT(W24,"0.#"),1)=".",TRUE,FALSE)</formula>
    </cfRule>
  </conditionalFormatting>
  <conditionalFormatting sqref="W28">
    <cfRule type="expression" dxfId="1395" priority="817">
      <formula>IF(RIGHT(TEXT(W28,"0.#"),1)=".",FALSE,TRUE)</formula>
    </cfRule>
    <cfRule type="expression" dxfId="1394" priority="818">
      <formula>IF(RIGHT(TEXT(W28,"0.#"),1)=".",TRUE,FALSE)</formula>
    </cfRule>
  </conditionalFormatting>
  <conditionalFormatting sqref="P24: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14" max="49" man="1"/>
    <brk id="248" max="49" man="1"/>
    <brk id="268" max="16383" man="1"/>
    <brk id="62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715</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715</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371</v>
      </c>
      <c r="AF2" s="925"/>
      <c r="AG2" s="925"/>
      <c r="AH2" s="128"/>
      <c r="AI2" s="925" t="s">
        <v>467</v>
      </c>
      <c r="AJ2" s="925"/>
      <c r="AK2" s="925"/>
      <c r="AL2" s="128"/>
      <c r="AM2" s="925" t="s">
        <v>468</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343</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371</v>
      </c>
      <c r="AF9" s="925"/>
      <c r="AG9" s="925"/>
      <c r="AH9" s="128"/>
      <c r="AI9" s="925" t="s">
        <v>467</v>
      </c>
      <c r="AJ9" s="925"/>
      <c r="AK9" s="925"/>
      <c r="AL9" s="128"/>
      <c r="AM9" s="925" t="s">
        <v>468</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343</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371</v>
      </c>
      <c r="AF16" s="925"/>
      <c r="AG16" s="925"/>
      <c r="AH16" s="128"/>
      <c r="AI16" s="925" t="s">
        <v>467</v>
      </c>
      <c r="AJ16" s="925"/>
      <c r="AK16" s="925"/>
      <c r="AL16" s="128"/>
      <c r="AM16" s="925" t="s">
        <v>468</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343</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371</v>
      </c>
      <c r="AF23" s="925"/>
      <c r="AG23" s="925"/>
      <c r="AH23" s="128"/>
      <c r="AI23" s="925" t="s">
        <v>467</v>
      </c>
      <c r="AJ23" s="925"/>
      <c r="AK23" s="925"/>
      <c r="AL23" s="128"/>
      <c r="AM23" s="925" t="s">
        <v>468</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343</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371</v>
      </c>
      <c r="AF30" s="925"/>
      <c r="AG30" s="925"/>
      <c r="AH30" s="128"/>
      <c r="AI30" s="925" t="s">
        <v>467</v>
      </c>
      <c r="AJ30" s="925"/>
      <c r="AK30" s="925"/>
      <c r="AL30" s="128"/>
      <c r="AM30" s="925" t="s">
        <v>468</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343</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371</v>
      </c>
      <c r="AF37" s="925"/>
      <c r="AG37" s="925"/>
      <c r="AH37" s="128"/>
      <c r="AI37" s="925" t="s">
        <v>467</v>
      </c>
      <c r="AJ37" s="925"/>
      <c r="AK37" s="925"/>
      <c r="AL37" s="128"/>
      <c r="AM37" s="925" t="s">
        <v>468</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343</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371</v>
      </c>
      <c r="AF44" s="925"/>
      <c r="AG44" s="925"/>
      <c r="AH44" s="128"/>
      <c r="AI44" s="925" t="s">
        <v>467</v>
      </c>
      <c r="AJ44" s="925"/>
      <c r="AK44" s="925"/>
      <c r="AL44" s="128"/>
      <c r="AM44" s="925" t="s">
        <v>468</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343</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371</v>
      </c>
      <c r="AF51" s="925"/>
      <c r="AG51" s="925"/>
      <c r="AH51" s="128"/>
      <c r="AI51" s="925" t="s">
        <v>467</v>
      </c>
      <c r="AJ51" s="925"/>
      <c r="AK51" s="925"/>
      <c r="AL51" s="128"/>
      <c r="AM51" s="925" t="s">
        <v>468</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343</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371</v>
      </c>
      <c r="AF58" s="925"/>
      <c r="AG58" s="925"/>
      <c r="AH58" s="128"/>
      <c r="AI58" s="925" t="s">
        <v>467</v>
      </c>
      <c r="AJ58" s="925"/>
      <c r="AK58" s="925"/>
      <c r="AL58" s="128"/>
      <c r="AM58" s="925" t="s">
        <v>468</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343</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371</v>
      </c>
      <c r="AF65" s="925"/>
      <c r="AG65" s="925"/>
      <c r="AH65" s="128"/>
      <c r="AI65" s="925" t="s">
        <v>467</v>
      </c>
      <c r="AJ65" s="925"/>
      <c r="AK65" s="925"/>
      <c r="AL65" s="128"/>
      <c r="AM65" s="925" t="s">
        <v>468</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343</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関根 薫</cp:lastModifiedBy>
  <cp:lastPrinted>2022-06-13T05:40:04Z</cp:lastPrinted>
  <dcterms:created xsi:type="dcterms:W3CDTF">2012-03-13T00:50:25Z</dcterms:created>
  <dcterms:modified xsi:type="dcterms:W3CDTF">2022-08-16T06:59:10Z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