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1 当初提出\"/>
    </mc:Choice>
  </mc:AlternateContent>
  <xr:revisionPtr revIDLastSave="0" documentId="13_ncr:1_{A21A38EF-1B15-40E9-A4B7-53CD7C4BD177}"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6" i="11"/>
  <c r="AY321" i="11"/>
  <c r="AY332" i="11" s="1"/>
  <c r="AY338" i="11" l="1"/>
  <c r="AY340" i="11"/>
  <c r="AY337" i="11"/>
  <c r="AY398" i="11"/>
  <c r="AY397" i="11"/>
  <c r="AY323" i="11"/>
  <c r="AY325" i="11"/>
  <c r="AY327" i="11"/>
  <c r="AY329" i="11"/>
  <c r="AY331" i="11"/>
  <c r="AY333" i="11"/>
  <c r="AY322" i="11"/>
  <c r="AY324" i="11"/>
  <c r="AY326" i="11"/>
  <c r="AY328" i="11"/>
  <c r="AY330"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5"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31" i="11" s="1"/>
  <c r="AY122" i="11"/>
  <c r="AY123" i="11" s="1"/>
  <c r="AY112" i="11"/>
  <c r="AY115" i="11" s="1"/>
  <c r="AY99" i="11"/>
  <c r="AY101" i="11" s="1"/>
  <c r="AY98" i="11"/>
  <c r="AY102" i="11"/>
  <c r="AY104" i="11" s="1"/>
  <c r="AY177" i="11" l="1"/>
  <c r="AY178" i="11"/>
  <c r="AY179" i="11"/>
  <c r="AY116" i="11"/>
  <c r="AY118" i="11"/>
  <c r="AY124" i="11"/>
  <c r="AY164" i="11"/>
  <c r="AY125" i="11"/>
  <c r="AY174" i="11"/>
  <c r="AY119" i="11"/>
  <c r="AY163" i="11"/>
  <c r="AY100" i="11"/>
  <c r="AY126" i="11"/>
  <c r="AY176" i="11"/>
  <c r="AY117" i="11"/>
  <c r="AY151" i="11"/>
  <c r="AY137" i="11"/>
  <c r="AY152" i="11"/>
  <c r="AY153" i="11"/>
  <c r="AY120" i="11"/>
  <c r="AY128" i="11"/>
  <c r="AY154" i="11"/>
  <c r="AY113" i="11"/>
  <c r="AY121" i="11"/>
  <c r="AY129" i="11"/>
  <c r="AY155" i="11"/>
  <c r="AY193" i="11"/>
  <c r="AY114" i="11"/>
  <c r="AY130" i="11"/>
  <c r="AY134" i="11"/>
  <c r="AY198" i="11"/>
  <c r="AY202" i="11"/>
  <c r="AY204" i="11"/>
  <c r="AY206" i="11"/>
  <c r="AY210" i="11"/>
  <c r="AY212" i="11"/>
  <c r="AY171" i="11"/>
  <c r="AY201" i="11"/>
  <c r="AY203" i="11"/>
  <c r="AY205" i="11"/>
  <c r="AY209" i="11"/>
  <c r="AY211" i="11"/>
  <c r="AY141" i="11"/>
  <c r="AY143" i="11"/>
  <c r="AY145" i="11"/>
  <c r="AY140" i="11"/>
  <c r="AY14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8" i="11"/>
  <c r="AY91" i="11" s="1"/>
  <c r="AY82" i="11"/>
  <c r="AY81" i="11"/>
  <c r="AY80" i="11"/>
  <c r="AY78" i="11"/>
  <c r="AY87" i="11" s="1"/>
  <c r="AY44" i="11"/>
  <c r="AY52" i="11" s="1"/>
  <c r="AY96" i="11" l="1"/>
  <c r="AY97" i="11"/>
  <c r="AY83" i="11"/>
  <c r="AY84" i="11"/>
  <c r="AY85" i="11"/>
  <c r="AY49" i="11"/>
  <c r="AY79" i="11"/>
  <c r="AY89" i="11"/>
  <c r="AY92" i="11"/>
  <c r="AY55"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<sst xmlns="http://schemas.openxmlformats.org/spreadsheetml/2006/main" count="2118" uniqueCount="791">
  <si>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</si>
  <si>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</si>
  <si>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</si>
  <si>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</si>
  <si>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</si>
  <si>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</si>
  <si>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</si>
  <si>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</si>
  <si>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</si>
  <si>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</si>
  <si>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</si>
  <si>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</si>
  <si>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</si>
  <si>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</si>
  <si>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</si>
  <si>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</si>
  <si>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</si>
  <si>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</si>
  <si>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</si>
  <si>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</si>
  <si>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</si>
  <si>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</si>
  <si>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</si>
  <si>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</si>
  <si>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</si>
  <si>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</si>
  <si>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</si>
  <si>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</si>
  <si>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</si>
  <si>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</si>
  <si>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</si>
  <si>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</si>
  <si>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</si>
  <si>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</si>
  <si>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</si>
  <si>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</si>
  <si>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</si>
  <si>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</si>
  <si>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</si>
  <si>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</si>
  <si>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</si>
  <si>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</si>
  <si>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</si>
  <si>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</si>
  <si>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</si>
  <si>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</si>
  <si>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</si>
  <si>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</si>
  <si>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</si>
  <si>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</si>
  <si>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</si>
  <si>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</si>
  <si>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</si>
  <si>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</si>
  <si>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</si>
  <si>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</si>
  <si>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</si>
  <si>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</si>
  <si>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</si>
  <si>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</si>
  <si>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</si>
  <si>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</si>
  <si>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</si>
  <si>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</si>
  <si>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</si>
  <si>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</si>
  <si>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</si>
  <si>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</si>
  <si>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</si>
  <si>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</si>
  <si>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</si>
  <si>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</si>
  <si>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</si>
  <si>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</si>
  <si>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</si>
  <si>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</si>
  <si>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</si>
  <si>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</si>
  <si>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</si>
  <si>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</si>
  <si>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</si>
  <si>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</si>
  <si>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</si>
  <si>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</si>
  <si>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</si>
  <si>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</si>
  <si>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</si>
  <si>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</si>
  <si>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</si>
  <si>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</si>
  <si>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</si>
  <si>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</si>
  <si>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</si>
  <si>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</si>
  <si>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</si>
  <si>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</si>
  <si>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</si>
  <si>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</si>
  <si>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</si>
  <si>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</si>
  <si>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</si>
  <si>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</si>
  <si>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</si>
  <si>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</si>
  <si>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</si>
  <si>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</si>
  <si>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</si>
  <si>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</si>
  <si>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</si>
  <si>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</si>
  <si>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</si>
  <si>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</si>
  <si>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</si>
  <si>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</si>
  <si>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</si>
  <si>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</si>
  <si>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</si>
  <si>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</si>
  <si>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</si>
  <si>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</si>
  <si>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</si>
  <si>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</si>
  <si>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</si>
  <si>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</si>
  <si>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</si>
  <si>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</si>
  <si>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</si>
  <si>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</si>
  <si>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</si>
  <si>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</si>
  <si>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</si>
  <si>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</si>
  <si>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</si>
  <si>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</si>
  <si>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</si>
  <si>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</si>
  <si>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</si>
  <si>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</si>
  <si>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</si>
  <si>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</si>
  <si>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</si>
  <si>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</si>
  <si>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</si>
  <si>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</si>
  <si>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</si>
  <si>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</si>
  <si>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</si>
  <si>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</si>
  <si>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</si>
  <si>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</si>
  <si>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</si>
  <si>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</si>
  <si>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</si>
  <si>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</si>
  <si>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</si>
  <si>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</si>
  <si>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</si>
  <si>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</si>
  <si>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</si>
  <si>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</si>
  <si>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</si>
  <si>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</si>
  <si>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</si>
  <si>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</si>
  <si>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</si>
  <si>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</si>
  <si>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</si>
  <si>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</si>
  <si>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</si>
  <si>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</si>
  <si>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</si>
  <si>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</si>
  <si>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</si>
  <si>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</si>
  <si>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</si>
  <si>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</si>
  <si>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</si>
  <si>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</si>
  <si>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</si>
  <si>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</si>
  <si>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</si>
  <si>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</si>
  <si>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</si>
  <si>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</si>
  <si>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</si>
  <si>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</si>
  <si>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</si>
  <si>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</si>
  <si>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</si>
  <si>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</si>
  <si>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</si>
  <si>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</si>
  <si>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</si>
  <si>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</si>
  <si>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</si>
  <si>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</si>
  <si>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</si>
  <si>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</si>
  <si>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</si>
  <si>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</si>
  <si>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</si>
  <si>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</si>
  <si>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</si>
  <si>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</si>
  <si>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</si>
  <si>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</si>
  <si>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</si>
  <si>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</si>
  <si>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</si>
  <si>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</si>
  <si>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</si>
  <si>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</si>
  <si>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</si>
  <si>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</si>
  <si>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</si>
  <si>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</si>
  <si>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</si>
  <si>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</si>
  <si>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</si>
  <si>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</si>
  <si>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</si>
  <si>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</si>
  <si>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</si>
  <si>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</si>
  <si>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</si>
  <si>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</si>
  <si>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</si>
  <si>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</si>
  <si>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</si>
  <si>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</si>
  <si>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</si>
  <si>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</si>
  <si>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</si>
  <si>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</si>
  <si>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</si>
  <si>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</si>
  <si>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</si>
  <si>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</si>
  <si>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</si>
  <si>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</si>
  <si>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</si>
  <si>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</si>
  <si>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</si>
  <si>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</si>
  <si>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</si>
  <si>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</si>
  <si>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</si>
  <si>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</si>
  <si>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</si>
  <si>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</si>
  <si>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</si>
  <si>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</si>
  <si>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</si>
  <si>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</si>
  <si>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</si>
  <si>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</si>
  <si>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</si>
  <si>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</si>
  <si>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</si>
  <si>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</si>
  <si>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</si>
  <si>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</si>
  <si>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</si>
  <si>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</si>
  <si>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</si>
  <si>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</si>
  <si>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</si>
  <si>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</si>
  <si>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</si>
  <si>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</si>
  <si>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</si>
  <si>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</si>
  <si>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</si>
  <si>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</si>
  <si>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</si>
  <si>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</si>
  <si>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</si>
  <si>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</si>
  <si>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</si>
  <si>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</si>
  <si>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</si>
  <si>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</si>
  <si>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</si>
  <si>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</si>
  <si>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</si>
  <si>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</si>
  <si>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</si>
  <si>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</si>
  <si>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</si>
  <si>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</si>
  <si>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</si>
  <si>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</si>
  <si>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</si>
  <si>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</si>
  <si>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</si>
  <si>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</si>
  <si>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</si>
  <si>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</si>
  <si>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</si>
  <si>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</si>
  <si>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</si>
  <si>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</si>
  <si>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</si>
  <si>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</si>
  <si>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</si>
  <si>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</si>
  <si>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</si>
  <si>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</si>
  <si>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</si>
  <si>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</si>
  <si>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</si>
  <si>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</si>
  <si>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</si>
  <si>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</si>
  <si>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</si>
  <si>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</si>
  <si>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</si>
  <si>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</si>
  <si>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</si>
  <si>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</si>
  <si>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</si>
  <si>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</si>
  <si>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</si>
  <si>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</si>
  <si>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</si>
  <si>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</si>
  <si>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</si>
  <si>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</si>
  <si>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</si>
  <si>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</si>
  <si>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</si>
  <si>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</si>
  <si>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</si>
  <si>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</si>
  <si>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</si>
  <si>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</si>
  <si>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</si>
  <si>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</si>
  <si>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</si>
  <si>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</si>
  <si>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</si>
  <si>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</si>
  <si>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</si>
  <si>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</si>
  <si>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</si>
  <si>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</si>
  <si>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</si>
  <si>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</si>
  <si>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</si>
  <si>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</si>
  <si>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</si>
  <si>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</si>
  <si>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</si>
  <si>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</si>
  <si>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</si>
  <si>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</si>
  <si>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</si>
  <si>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</si>
  <si>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</si>
  <si>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</si>
  <si>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</si>
  <si>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</si>
  <si>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</si>
  <si>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</si>
  <si>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</si>
  <si>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</si>
  <si>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</si>
  <si>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</si>
  <si>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</si>
  <si>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</si>
  <si>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</si>
  <si>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</si>
  <si>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</si>
  <si>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</si>
  <si>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</si>
  <si>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</si>
  <si>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</si>
  <si>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</si>
  <si>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</si>
  <si>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</si>
  <si>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</si>
  <si>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</si>
  <si>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</si>
  <si>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</si>
  <si>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</si>
  <si>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</si>
  <si>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</si>
  <si>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</si>
  <si>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</si>
  <si>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</si>
  <si>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</si>
  <si>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</si>
  <si>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</si>
  <si>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</si>
  <si>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</si>
  <si>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</si>
  <si>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</si>
  <si>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</si>
  <si>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</si>
  <si>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</si>
  <si>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</si>
  <si>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</si>
  <si>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</si>
  <si>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</si>
  <si>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</si>
  <si>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</si>
  <si>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</si>
  <si>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</si>
  <si>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</si>
  <si>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</si>
  <si>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</si>
  <si>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</si>
  <si>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</si>
  <si>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</si>
  <si>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</si>
  <si>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</si>
  <si>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</si>
  <si>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</si>
  <si>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</si>
  <si>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</si>
  <si>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</si>
  <si>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</si>
  <si>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</si>
  <si>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</si>
  <si>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</si>
  <si>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</si>
  <si>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</si>
  <si>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</si>
  <si>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</si>
  <si>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</si>
  <si>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</si>
  <si>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</si>
  <si>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</si>
  <si>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</si>
  <si>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</si>
  <si>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</si>
  <si>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</si>
  <si>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</si>
  <si>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</si>
  <si>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</si>
  <si>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</si>
  <si>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</si>
  <si>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</si>
  <si>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</si>
  <si>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</si>
  <si>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</si>
  <si>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</si>
  <si>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</si>
  <si>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</si>
  <si>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</si>
  <si>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</si>
  <si>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</si>
  <si>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</si>
  <si>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</si>
  <si>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</si>
  <si>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</si>
  <si>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</si>
  <si>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</si>
  <si>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</si>
  <si>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</si>
  <si>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</si>
  <si>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</si>
  <si>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</si>
  <si>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</si>
  <si>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</si>
  <si>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</si>
  <si>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</si>
  <si>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</si>
  <si>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</si>
  <si>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</si>
  <si>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</si>
  <si>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</si>
  <si>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</si>
  <si>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</si>
  <si>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</si>
  <si>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</si>
  <si>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</si>
  <si>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</si>
  <si>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</si>
  <si>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</si>
  <si>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</si>
  <si>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</si>
  <si>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</si>
  <si>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</si>
  <si>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</si>
  <si>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</si>
  <si>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</si>
  <si>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</si>
  <si>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</si>
  <si>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</si>
  <si>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</si>
  <si>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</si>
  <si>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</si>
  <si>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</si>
  <si>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</si>
  <si>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</si>
  <si>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</si>
  <si>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</si>
  <si>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</si>
  <si>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</si>
  <si>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</si>
  <si>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</si>
  <si>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</si>
  <si>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</si>
  <si>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</si>
  <si>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</si>
  <si>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</si>
  <si>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</si>
  <si>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</si>
  <si>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</si>
  <si>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</si>
  <si>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</si>
  <si>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</si>
  <si>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</si>
  <si>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</si>
  <si>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</si>
  <si>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</si>
  <si>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</si>
  <si>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</si>
  <si>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</si>
  <si>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</si>
  <si>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</si>
  <si>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</si>
  <si>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</si>
  <si>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</si>
  <si>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</si>
  <si>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</si>
  <si>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</si>
  <si>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</si>
  <si>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</si>
  <si>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</si>
  <si>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</si>
  <si>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</si>
  <si>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</si>
  <si>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</si>
  <si>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</si>
  <si>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</si>
  <si>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</si>
  <si>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</si>
  <si>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</si>
  <si>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</si>
  <si>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</si>
  <si>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</si>
  <si>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</si>
  <si>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</si>
  <si>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</si>
  <si>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</si>
  <si>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</si>
  <si>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</si>
  <si>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</si>
  <si>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</si>
  <si>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</si>
  <si>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</si>
  <si>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</si>
  <si>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</si>
  <si>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</si>
  <si>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</si>
  <si>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</si>
  <si>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</si>
  <si>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</si>
  <si>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</si>
  <si>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</si>
  <si>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</si>
  <si>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</si>
  <si>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</si>
  <si>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</si>
  <si>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</si>
  <si>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</si>
  <si>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</si>
  <si>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</si>
  <si>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</si>
  <si>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</si>
  <si>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</si>
  <si>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</si>
  <si>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</si>
  <si>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</si>
  <si>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</si>
  <si>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</si>
  <si>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</si>
  <si>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</si>
  <si>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</si>
  <si>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</si>
  <si>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</si>
  <si>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</si>
  <si>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</si>
  <si>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</si>
  <si>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</si>
  <si>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</si>
  <si>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</si>
  <si>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</si>
  <si>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</si>
  <si>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</si>
  <si>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</si>
  <si>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</si>
  <si>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</si>
  <si>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</si>
  <si>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</si>
  <si>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</si>
  <si>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</si>
  <si>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</si>
  <si>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</si>
  <si>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</si>
  <si>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</si>
  <si>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</si>
  <si>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</si>
  <si>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</si>
  <si>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</si>
  <si>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</si>
  <si>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</si>
  <si>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</si>
  <si>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</si>
  <si>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</si>
  <si>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</si>
  <si>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</si>
  <si>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</si>
  <si>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</si>
  <si>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</si>
  <si>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</si>
  <si>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</si>
  <si>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</si>
  <si>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</si>
  <si>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</si>
  <si>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</si>
  <si>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</si>
  <si>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</si>
  <si>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</si>
  <si>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</si>
  <si>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</si>
  <si>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</si>
  <si>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</si>
  <si>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</si>
  <si>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</si>
  <si>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</si>
  <si>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</si>
  <si>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</si>
  <si>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</si>
  <si>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</si>
  <si>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</si>
  <si>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</si>
  <si>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</si>
  <si>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</si>
  <si>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</si>
  <si>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</si>
  <si>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</si>
  <si>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</si>
  <si>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</si>
  <si>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</si>
  <si>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</si>
  <si>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</si>
  <si>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</si>
  <si>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</si>
  <si>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</si>
  <si>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</si>
  <si>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</si>
  <si>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</si>
  <si>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</si>
  <si>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</si>
  <si>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</si>
  <si>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</si>
  <si>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</si>
  <si>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</si>
  <si>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</si>
  <si>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</si>
  <si>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</si>
  <si>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</si>
  <si>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</si>
  <si>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</si>
  <si>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</si>
  <si>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</si>
  <si>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</si>
  <si>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</si>
  <si>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</si>
  <si>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</si>
  <si>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</si>
  <si>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</si>
  <si>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</si>
  <si>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</si>
  <si>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</si>
  <si>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</si>
  <si>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</si>
  <si>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</si>
  <si>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</si>
  <si>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</si>
  <si>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</si>
  <si>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</si>
  <si>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</si>
  <si>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</si>
  <si>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</si>
  <si>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</si>
  <si>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</si>
  <si>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</si>
  <si>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</si>
  <si>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</si>
  <si>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食品ロス削減及び食品廃棄物等の３R推進事業費</t>
  </si>
  <si>
    <t>環境再生・資源循環局</t>
  </si>
  <si>
    <t>平成19年度</t>
  </si>
  <si>
    <t>終了予定なし</t>
  </si>
  <si>
    <t>総務課リサイクル推進室</t>
  </si>
  <si>
    <t>食品循環資源の再生利用等の促進に関する法律第５条
食品ロスの削減の推進に関する法律第３条</t>
  </si>
  <si>
    <t>食品循環資源の再生利用等の促進に関する法律に基づき、食品循環資源の再生利用等の促進を図るとともに、食品ロスの削減の推進に関する法律に基づき、2030年までに2000年度比で食品ロスを半減するとの目標に向けて食品ロスを削減することで、食品廃棄物の排出を抑制し、循環型社会の形成に貢献する。</t>
  </si>
  <si>
    <t>食品廃棄物の排出事業者と再生利用事業者のマッチングにより、再生利用等を促進するとともに、地方公共団体間でのネットワークの強化や先進的事例の創出・横展開を行い食品ロスに関する普及啓発及び教育の推進を図ることで、食品ロスの削減を図る。あわせて、平成28年1月に発覚した食品廃棄物の不正転売事案を受けて、食品廃棄物の適正処理の徹底を図るため、再生利用事業者への定期的な立入検査を行う。</t>
  </si>
  <si>
    <t>-</t>
  </si>
  <si>
    <t>環境保全調査費</t>
  </si>
  <si>
    <t xml:space="preserve">食品リサイクル法における食品製造業の食品循環資源の再生利用等実施率を令和6年度までに95%以上とする。 </t>
  </si>
  <si>
    <t>再生利用等実施率</t>
  </si>
  <si>
    <t xml:space="preserve">食品リサイクル法における食品卸売の食品循環資源の再生利用等実施率を令和6年度までに75%以上とする。 </t>
  </si>
  <si>
    <t xml:space="preserve">食品リサイクル法における食品小売業の食品循環資源の再生利用等実施率を令和6年度までに60%以上とする。 </t>
  </si>
  <si>
    <t xml:space="preserve">食品リサイクル法における外食産業の食品循環資源の再生利用等実施率を令和６年度までに50%以上とする。 </t>
  </si>
  <si>
    <t>開催数</t>
  </si>
  <si>
    <t>／　</t>
    <phoneticPr fontId="5"/>
  </si>
  <si>
    <t>　　/</t>
    <phoneticPr fontId="5"/>
  </si>
  <si>
    <t>／　　　　　　　　　　　　　　</t>
    <phoneticPr fontId="5"/>
  </si>
  <si>
    <t>　　/</t>
    <phoneticPr fontId="5"/>
  </si>
  <si>
    <t>／　　　　　　　　　　　　　　</t>
    <phoneticPr fontId="5"/>
  </si>
  <si>
    <t>　　X/Y</t>
    <phoneticPr fontId="5"/>
  </si>
  <si>
    <t>食品ロスの削減の推進</t>
  </si>
  <si>
    <t>100</t>
  </si>
  <si>
    <t>99</t>
  </si>
  <si>
    <t>148</t>
  </si>
  <si>
    <t>150</t>
  </si>
  <si>
    <t>155</t>
  </si>
  <si>
    <t>147</t>
  </si>
  <si>
    <t>160</t>
  </si>
  <si>
    <t>157</t>
  </si>
  <si>
    <t>○</t>
  </si>
  <si>
    <t>-</t>
    <phoneticPr fontId="5"/>
  </si>
  <si>
    <t>食品ロスの削減や食品リサイクルの推進は脱炭素・循環経済への移行にとって重要。</t>
  </si>
  <si>
    <t>食品ロスの削減に関する総合的な施策の策定と実施や、食品リサイクルの促進に関する情報収集や普及啓発は国の責務であり、食品リサイクル法に基づく登録・認定制度の運用は国の役割である。</t>
  </si>
  <si>
    <t>各種計画に位置付けられているように、食品リサイクルの推進及び食品ロス削減の必要性は高い。</t>
  </si>
  <si>
    <t>妥当な水準である。</t>
  </si>
  <si>
    <t>食品リサイクル法の新たな基本方針等を踏まえ真に必要な費目・使途に限定されている。</t>
  </si>
  <si>
    <t>随時業務の進捗状況を把握し、必要に応じて指示を行った。</t>
  </si>
  <si>
    <t>食品リサイクル制度の円滑な運用及び食品ロス削減に関する政策の検討に十分活用されている。</t>
  </si>
  <si>
    <t>農林水産省は主として全国の食品関連事業者の取組を促進する観点から事業を行っている。
消費者庁は主として国民に向けて調査や関連省庁の取り組みをとりまとめ、食品ロス削減を促進させる観点から事業を行っている。
当省は主として自治体廃棄物部局、教育現場や業界団体等の取組を促進する観点から事業を行っている。</t>
    <rPh sb="42" eb="46">
      <t>ショウヒシャチョウ</t>
    </rPh>
    <rPh sb="47" eb="48">
      <t>シュ</t>
    </rPh>
    <rPh sb="51" eb="53">
      <t>コクミン</t>
    </rPh>
    <rPh sb="54" eb="55">
      <t>ム</t>
    </rPh>
    <rPh sb="57" eb="59">
      <t>チョウサ</t>
    </rPh>
    <rPh sb="60" eb="62">
      <t>カンレン</t>
    </rPh>
    <rPh sb="62" eb="64">
      <t>ショウチョウ</t>
    </rPh>
    <rPh sb="65" eb="66">
      <t>ト</t>
    </rPh>
    <rPh sb="67" eb="68">
      <t>ク</t>
    </rPh>
    <rPh sb="76" eb="78">
      <t>ショクヒン</t>
    </rPh>
    <rPh sb="80" eb="82">
      <t>サクゲン</t>
    </rPh>
    <rPh sb="83" eb="85">
      <t>ソクシン</t>
    </rPh>
    <rPh sb="88" eb="90">
      <t>カンテン</t>
    </rPh>
    <rPh sb="92" eb="94">
      <t>ジギョウ</t>
    </rPh>
    <rPh sb="95" eb="96">
      <t>オコナ</t>
    </rPh>
    <phoneticPr fontId="5"/>
  </si>
  <si>
    <t>-</t>
    <phoneticPr fontId="5"/>
  </si>
  <si>
    <t>食品リサイクルの推進及び食品ロスの削減を図る上で不可欠な事業である。
実施にあたっては、競争性のある契約方式を採用しており、また進捗状況も的確に把握している。
なお、測定指標（再生利用実施率）に対する進捗状況については、当該年度目標に対し達成しているものもあるが、未達成のものもあるので、引き続き本事業を実施し、加えて目標値に対して実績値に乖離のある業界へ重点的に再生利用等の促進を図る。</t>
    <rPh sb="119" eb="121">
      <t>タッセイ</t>
    </rPh>
    <phoneticPr fontId="5"/>
  </si>
  <si>
    <t>引き続き適切な執行に努める。</t>
  </si>
  <si>
    <t>セミナー開催経費／セミナー開催数　　　　　　　　　　　　　　</t>
    <rPh sb="4" eb="6">
      <t>カイサイ</t>
    </rPh>
    <rPh sb="6" eb="8">
      <t>ケイヒ</t>
    </rPh>
    <rPh sb="13" eb="16">
      <t>カイサイスウ</t>
    </rPh>
    <phoneticPr fontId="5"/>
  </si>
  <si>
    <t>百万円</t>
    <rPh sb="0" eb="2">
      <t>ヒャクマン</t>
    </rPh>
    <rPh sb="2" eb="3">
      <t>エン</t>
    </rPh>
    <phoneticPr fontId="5"/>
  </si>
  <si>
    <t>3/1</t>
    <phoneticPr fontId="5"/>
  </si>
  <si>
    <t>3/1</t>
    <phoneticPr fontId="5"/>
  </si>
  <si>
    <t>-</t>
    <phoneticPr fontId="5"/>
  </si>
  <si>
    <t>-</t>
    <phoneticPr fontId="5"/>
  </si>
  <si>
    <t>3/1</t>
    <phoneticPr fontId="5"/>
  </si>
  <si>
    <t>-</t>
    <phoneticPr fontId="5"/>
  </si>
  <si>
    <t>／　　　　　　　　　　　</t>
    <phoneticPr fontId="5"/>
  </si>
  <si>
    <t>　　/</t>
    <phoneticPr fontId="5"/>
  </si>
  <si>
    <t>A.三菱ＵＦＪサーチ＆コンサルティング（株）</t>
    <rPh sb="2" eb="4">
      <t>ミツビシ</t>
    </rPh>
    <rPh sb="19" eb="22">
      <t>カブ</t>
    </rPh>
    <phoneticPr fontId="5"/>
  </si>
  <si>
    <t>調査費</t>
    <rPh sb="0" eb="3">
      <t>チョウサヒ</t>
    </rPh>
    <phoneticPr fontId="5"/>
  </si>
  <si>
    <t>消費税等その他</t>
    <rPh sb="0" eb="3">
      <t>ショウヒゼイ</t>
    </rPh>
    <rPh sb="3" eb="4">
      <t>トウ</t>
    </rPh>
    <rPh sb="6" eb="7">
      <t>タ</t>
    </rPh>
    <phoneticPr fontId="5"/>
  </si>
  <si>
    <t>食品循環資源の再生利用等の促進に関する実施状況調査等業務</t>
    <rPh sb="0" eb="2">
      <t>ショクヒン</t>
    </rPh>
    <rPh sb="2" eb="4">
      <t>ジュンカン</t>
    </rPh>
    <rPh sb="4" eb="6">
      <t>シゲン</t>
    </rPh>
    <rPh sb="7" eb="9">
      <t>サイセイ</t>
    </rPh>
    <rPh sb="9" eb="11">
      <t>リヨウ</t>
    </rPh>
    <rPh sb="11" eb="12">
      <t>トウ</t>
    </rPh>
    <rPh sb="13" eb="15">
      <t>ソクシン</t>
    </rPh>
    <rPh sb="16" eb="17">
      <t>カン</t>
    </rPh>
    <rPh sb="19" eb="21">
      <t>ジッシ</t>
    </rPh>
    <rPh sb="21" eb="23">
      <t>ジョウキョウ</t>
    </rPh>
    <rPh sb="23" eb="25">
      <t>チョウサ</t>
    </rPh>
    <rPh sb="25" eb="26">
      <t>トウ</t>
    </rPh>
    <rPh sb="26" eb="28">
      <t>ギョウム</t>
    </rPh>
    <phoneticPr fontId="5"/>
  </si>
  <si>
    <t>-</t>
    <phoneticPr fontId="5"/>
  </si>
  <si>
    <t>三菱ＵＦＪリサーチ＆コンサルティング株式会社</t>
    <rPh sb="0" eb="2">
      <t>ミツビシ</t>
    </rPh>
    <rPh sb="18" eb="22">
      <t>カブシキガイシャ</t>
    </rPh>
    <phoneticPr fontId="5"/>
  </si>
  <si>
    <t>食品循環資源の再生利用等の促進に関する実施状況調査等</t>
    <rPh sb="0" eb="2">
      <t>ショクヒン</t>
    </rPh>
    <rPh sb="2" eb="4">
      <t>ジュンカン</t>
    </rPh>
    <rPh sb="4" eb="6">
      <t>シゲン</t>
    </rPh>
    <rPh sb="7" eb="9">
      <t>サイセイ</t>
    </rPh>
    <rPh sb="9" eb="11">
      <t>リヨウ</t>
    </rPh>
    <rPh sb="11" eb="12">
      <t>トウ</t>
    </rPh>
    <rPh sb="13" eb="15">
      <t>ソクシン</t>
    </rPh>
    <rPh sb="16" eb="17">
      <t>カン</t>
    </rPh>
    <rPh sb="19" eb="21">
      <t>ジッシ</t>
    </rPh>
    <rPh sb="21" eb="23">
      <t>ジョウキョウ</t>
    </rPh>
    <rPh sb="23" eb="25">
      <t>チョウサ</t>
    </rPh>
    <rPh sb="25" eb="26">
      <t>トウ</t>
    </rPh>
    <phoneticPr fontId="5"/>
  </si>
  <si>
    <t>公益社団法人日本食品衛生協会</t>
    <rPh sb="0" eb="2">
      <t>コウエキ</t>
    </rPh>
    <rPh sb="2" eb="4">
      <t>シャダン</t>
    </rPh>
    <rPh sb="4" eb="6">
      <t>ホウジン</t>
    </rPh>
    <rPh sb="6" eb="8">
      <t>ニホン</t>
    </rPh>
    <rPh sb="8" eb="10">
      <t>ショクヒン</t>
    </rPh>
    <rPh sb="10" eb="12">
      <t>エイセイ</t>
    </rPh>
    <rPh sb="12" eb="14">
      <t>キョウカイ</t>
    </rPh>
    <phoneticPr fontId="5"/>
  </si>
  <si>
    <t>有限会社アルプスＰＰＳ</t>
    <rPh sb="0" eb="4">
      <t>ユウゲンガイシャ</t>
    </rPh>
    <phoneticPr fontId="5"/>
  </si>
  <si>
    <t>株式会社グラフィック</t>
    <rPh sb="0" eb="4">
      <t>カブシキガイシャ</t>
    </rPh>
    <phoneticPr fontId="5"/>
  </si>
  <si>
    <t>motteECO普及啓発資材印刷等業務</t>
    <rPh sb="8" eb="10">
      <t>フキュウ</t>
    </rPh>
    <rPh sb="10" eb="12">
      <t>ケイハツ</t>
    </rPh>
    <rPh sb="12" eb="14">
      <t>シザイ</t>
    </rPh>
    <rPh sb="14" eb="16">
      <t>インサツ</t>
    </rPh>
    <rPh sb="16" eb="17">
      <t>トウ</t>
    </rPh>
    <rPh sb="17" eb="19">
      <t>ギョウム</t>
    </rPh>
    <phoneticPr fontId="5"/>
  </si>
  <si>
    <t>災害用備蓄食品の品質保持に係る試験検査業務</t>
    <rPh sb="0" eb="3">
      <t>サイガイヨウ</t>
    </rPh>
    <rPh sb="3" eb="5">
      <t>ビチク</t>
    </rPh>
    <rPh sb="5" eb="7">
      <t>ショクヒン</t>
    </rPh>
    <rPh sb="8" eb="10">
      <t>ヒンシツ</t>
    </rPh>
    <rPh sb="10" eb="12">
      <t>ホジ</t>
    </rPh>
    <rPh sb="13" eb="14">
      <t>カカ</t>
    </rPh>
    <rPh sb="15" eb="17">
      <t>シケン</t>
    </rPh>
    <rPh sb="17" eb="19">
      <t>ケンサ</t>
    </rPh>
    <rPh sb="19" eb="21">
      <t>ギョウム</t>
    </rPh>
    <phoneticPr fontId="5"/>
  </si>
  <si>
    <t>普及啓発ポスター等印刷業務</t>
    <rPh sb="0" eb="2">
      <t>フキュウ</t>
    </rPh>
    <rPh sb="2" eb="4">
      <t>ケイハツ</t>
    </rPh>
    <rPh sb="8" eb="9">
      <t>トウ</t>
    </rPh>
    <rPh sb="9" eb="11">
      <t>インサツ</t>
    </rPh>
    <rPh sb="11" eb="13">
      <t>ギョウム</t>
    </rPh>
    <phoneticPr fontId="5"/>
  </si>
  <si>
    <t>食品ロス削減環境大臣表彰運営補助等業務</t>
    <rPh sb="0" eb="2">
      <t>ショクヒン</t>
    </rPh>
    <rPh sb="4" eb="6">
      <t>サクゲン</t>
    </rPh>
    <rPh sb="6" eb="8">
      <t>カンキョウ</t>
    </rPh>
    <rPh sb="8" eb="10">
      <t>ダイジン</t>
    </rPh>
    <rPh sb="10" eb="12">
      <t>ヒョウショウ</t>
    </rPh>
    <rPh sb="12" eb="14">
      <t>ウンエイ</t>
    </rPh>
    <rPh sb="14" eb="16">
      <t>ホジョ</t>
    </rPh>
    <rPh sb="16" eb="17">
      <t>トウ</t>
    </rPh>
    <rPh sb="17" eb="19">
      <t>ギョウム</t>
    </rPh>
    <phoneticPr fontId="5"/>
  </si>
  <si>
    <t>-</t>
    <phoneticPr fontId="5"/>
  </si>
  <si>
    <t>-</t>
    <phoneticPr fontId="5"/>
  </si>
  <si>
    <t>有</t>
  </si>
  <si>
    <t>無</t>
  </si>
  <si>
    <t>‐</t>
  </si>
  <si>
    <t>新型コロナの影響によりＷＥＢとなったものの開催できた。また次年度の活動に向けた検討も行うことができた。</t>
    <rPh sb="0" eb="2">
      <t>シンガタ</t>
    </rPh>
    <rPh sb="6" eb="8">
      <t>エイキョウ</t>
    </rPh>
    <rPh sb="21" eb="23">
      <t>カイサイ</t>
    </rPh>
    <rPh sb="29" eb="32">
      <t>ジネンド</t>
    </rPh>
    <rPh sb="33" eb="35">
      <t>カツドウ</t>
    </rPh>
    <rPh sb="36" eb="37">
      <t>ム</t>
    </rPh>
    <rPh sb="39" eb="41">
      <t>ケントウ</t>
    </rPh>
    <rPh sb="42" eb="43">
      <t>オコナ</t>
    </rPh>
    <phoneticPr fontId="5"/>
  </si>
  <si>
    <t>△</t>
  </si>
  <si>
    <t>令和元年度食品廃棄物等の年間発生量及び食品循環資源の再生利用等実施率（農林水産省）</t>
    <rPh sb="0" eb="2">
      <t>レイワ</t>
    </rPh>
    <rPh sb="2" eb="3">
      <t>ゲン</t>
    </rPh>
    <phoneticPr fontId="5"/>
  </si>
  <si>
    <t>令和元年度食品廃棄物等の年間発生量及び食品循環資源の再生利用等実施率（農林水産省）</t>
    <rPh sb="0" eb="2">
      <t>レイワ</t>
    </rPh>
    <rPh sb="2" eb="5">
      <t>ガンネンド</t>
    </rPh>
    <phoneticPr fontId="5"/>
  </si>
  <si>
    <t>食品製造業においては再生利用等実施率が安定し、成果目標をすでに達成している。一方、食品卸売業、食品小売業及び外食産業については、令和元年度現在成果目標の達成に至っておらず、更なる再生利用等の促進が必要。引き続き、令和2年度の実績も調査中。</t>
    <rPh sb="19" eb="21">
      <t>アンテイ</t>
    </rPh>
    <rPh sb="64" eb="66">
      <t>レイワ</t>
    </rPh>
    <rPh sb="66" eb="67">
      <t>ゲン</t>
    </rPh>
    <rPh sb="101" eb="102">
      <t>ヒ</t>
    </rPh>
    <rPh sb="103" eb="104">
      <t>ツヅ</t>
    </rPh>
    <rPh sb="106" eb="108">
      <t>レイワ</t>
    </rPh>
    <rPh sb="112" eb="114">
      <t>ジッセキ</t>
    </rPh>
    <rPh sb="115" eb="118">
      <t>チョウサチュウ</t>
    </rPh>
    <phoneticPr fontId="5"/>
  </si>
  <si>
    <t>地方公共団体支援のための食品リサイクル等推進セミナー開催</t>
    <phoneticPr fontId="5"/>
  </si>
  <si>
    <t>開催数</t>
    <rPh sb="0" eb="3">
      <t>カイサイスウ</t>
    </rPh>
    <phoneticPr fontId="5"/>
  </si>
  <si>
    <t>・環境基本計画
・食料・農業・農村基本計画
・循環型社会形成推進基本計画
・地球温暖化対策基本計画
・消費者基本計画
・食育基本計画
・SDGsアクションプラン2021
・経済財政運営と構造改革に関する基本方針2019～『令和』新時代：『Society 5.0』への挑戦～
・食品循環資源の再生利用等の促進に関する基本方針
・食品ロスの削減の推進に関する基本的な方針</t>
    <phoneticPr fontId="5"/>
  </si>
  <si>
    <t>一般競争入札（総合評価）により、競争性を確保している。
また、仕様書の内容見直し・改善を実施し新規事業者が入札に参加しやすいよう考慮することで、一者応札への是正措置を講じた。</t>
    <rPh sb="35" eb="37">
      <t>ナイヨウ</t>
    </rPh>
    <rPh sb="37" eb="39">
      <t>ミナオ</t>
    </rPh>
    <rPh sb="41" eb="43">
      <t>カイゼン</t>
    </rPh>
    <rPh sb="44" eb="46">
      <t>ジッシ</t>
    </rPh>
    <rPh sb="47" eb="49">
      <t>シンキ</t>
    </rPh>
    <rPh sb="49" eb="52">
      <t>ジギョウシャ</t>
    </rPh>
    <rPh sb="53" eb="55">
      <t>ニュウサツ</t>
    </rPh>
    <rPh sb="56" eb="58">
      <t>サンカ</t>
    </rPh>
    <rPh sb="64" eb="66">
      <t>コウリョ</t>
    </rPh>
    <rPh sb="72" eb="74">
      <t>イッシャ</t>
    </rPh>
    <rPh sb="74" eb="76">
      <t>オウサツ</t>
    </rPh>
    <rPh sb="78" eb="82">
      <t>ゼセイソチ</t>
    </rPh>
    <rPh sb="83" eb="84">
      <t>コウ</t>
    </rPh>
    <phoneticPr fontId="5"/>
  </si>
  <si>
    <t>-</t>
    <phoneticPr fontId="5"/>
  </si>
  <si>
    <t>食品ロスの削減目標達成に向けて、地方公共団体による計画策定等の取組支援や消費者の行動変容の促進を図る。</t>
    <rPh sb="16" eb="22">
      <t>チホウコウキョウダンタイ</t>
    </rPh>
    <phoneticPr fontId="5"/>
  </si>
  <si>
    <t>B.三菱ＵＦＪリサーチ＆コンサルティング株式会社</t>
    <phoneticPr fontId="5"/>
  </si>
  <si>
    <t>https://www.env.go.jp/guide/seisaku/index.html</t>
    <phoneticPr fontId="5"/>
  </si>
  <si>
    <t>目標4-2</t>
    <rPh sb="0" eb="2">
      <t>モクヒョウ</t>
    </rPh>
    <phoneticPr fontId="5"/>
  </si>
  <si>
    <t>リサイクル推進室長
水谷 努</t>
    <phoneticPr fontId="5"/>
  </si>
  <si>
    <t>中央環境審議会の議論等を踏まえ、既存の食品ロス削減目標を深掘りする必要がある。また、従来からの課題に加え、「新しい資本主義のグランドデザイン及び実行計画・フォローアップ」にて食品廃棄ゼロエリアに関する更なる取組が記されており、増額要求とした。</t>
    <phoneticPr fontId="5"/>
  </si>
  <si>
    <t>外部有識者点検対象外</t>
    <rPh sb="0" eb="2">
      <t>ガイブ</t>
    </rPh>
    <rPh sb="2" eb="5">
      <t>ユウシキシャ</t>
    </rPh>
    <rPh sb="5" eb="7">
      <t>テンケン</t>
    </rPh>
    <rPh sb="7" eb="10">
      <t>タイショウガイ</t>
    </rPh>
    <phoneticPr fontId="5"/>
  </si>
  <si>
    <t>成果目標のうち、外食産業の食品循環資源の再生利用等実施率の達成度が他の業種に比して低い水準であるため、その要因を分析し、成果目標の達成に向けた取組の実施に努めること。また、一者応札の改善に向けた取組を検討し、実施すること。</t>
    <phoneticPr fontId="5"/>
  </si>
  <si>
    <t>消費</t>
  </si>
  <si>
    <t>農水</t>
  </si>
  <si>
    <t>食品ロス削減総合対策事業</t>
    <rPh sb="0" eb="2">
      <t>ショクヒン</t>
    </rPh>
    <rPh sb="4" eb="6">
      <t>サクゲン</t>
    </rPh>
    <rPh sb="6" eb="8">
      <t>ソウゴウ</t>
    </rPh>
    <rPh sb="8" eb="10">
      <t>タイサク</t>
    </rPh>
    <phoneticPr fontId="5"/>
  </si>
  <si>
    <t>農林水産省</t>
  </si>
  <si>
    <t>消費者庁</t>
  </si>
  <si>
    <t>４．資源循環政策の推進</t>
    <rPh sb="2" eb="4">
      <t>シゲン</t>
    </rPh>
    <rPh sb="4" eb="6">
      <t>ジュンカン</t>
    </rPh>
    <rPh sb="6" eb="8">
      <t>セイサク</t>
    </rPh>
    <rPh sb="9" eb="11">
      <t>スイシン</t>
    </rPh>
    <phoneticPr fontId="5"/>
  </si>
  <si>
    <t>成長項目について、要因分析を行い、改善に向けた取組を検討する。また、一者応札の改善に向け、取組を検討する。</t>
    <rPh sb="35" eb="36">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</si>
</sst>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175846</xdr:colOff>
      <xdr:row>269</xdr:row>
      <xdr:rowOff>142875</xdr:rowOff>
    </xdr:from>
    <xdr:to>
      <xdr:col>49</xdr:col>
      <xdr:colOff>175998</xdr:colOff>
      <xdr:row>272</xdr:row>
      <xdr:rowOff>140127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7462471" y="84832031"/>
          <a:ext cx="2631433" cy="106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a:t>
          </a:r>
          <a:r>
            <a:rPr lang="en-US" altLang="ja-JP">
              <a:effectLst/>
            </a:rPr>
            <a:t>12.1</a:t>
          </a:r>
          <a:r>
            <a:rPr lang="ja-JP" altLang="en-US">
              <a:effectLst/>
            </a:rPr>
            <a:t>百万円</a:t>
          </a:r>
          <a:endParaRPr lang="ja-JP" altLang="ja-JP">
            <a:effectLst/>
          </a:endParaRPr>
        </a:p>
      </xdr:txBody>
    </xdr:sp>
    <xdr:clientData/>
  </xdr:twoCellAnchor>
  <xdr:twoCellAnchor>
    <xdr:from>
      <xdr:col>24</xdr:col>
      <xdr:colOff>91553</xdr:colOff>
      <xdr:row>270</xdr:row>
      <xdr:rowOff>68018</xdr:rowOff>
    </xdr:from>
    <xdr:to>
      <xdr:col>33</xdr:col>
      <xdr:colOff>72806</xdr:colOff>
      <xdr:row>272</xdr:row>
      <xdr:rowOff>81831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49303" y="85114362"/>
          <a:ext cx="1802909" cy="728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en-US" altLang="ja-JP" sz="1100"/>
            <a:t>116.5</a:t>
          </a:r>
          <a:r>
            <a:rPr kumimoji="1" lang="ja-JP" altLang="en-US" sz="1100"/>
            <a:t>百万円</a:t>
          </a:r>
        </a:p>
      </xdr:txBody>
    </xdr:sp>
    <xdr:clientData/>
  </xdr:twoCellAnchor>
  <xdr:twoCellAnchor>
    <xdr:from>
      <xdr:col>40</xdr:col>
      <xdr:colOff>46041</xdr:colOff>
      <xdr:row>279</xdr:row>
      <xdr:rowOff>101050</xdr:rowOff>
    </xdr:from>
    <xdr:to>
      <xdr:col>48</xdr:col>
      <xdr:colOff>93739</xdr:colOff>
      <xdr:row>282</xdr:row>
      <xdr:rowOff>98302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8142291" y="88362081"/>
          <a:ext cx="1666948" cy="106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地方事務所配賦額　</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非常勤職員給与</a:t>
          </a:r>
          <a:endParaRPr lang="ja-JP" altLang="ja-JP">
            <a:effectLst/>
          </a:endParaRPr>
        </a:p>
      </xdr:txBody>
    </xdr:sp>
    <xdr:clientData/>
  </xdr:twoCellAnchor>
  <xdr:twoCellAnchor>
    <xdr:from>
      <xdr:col>39</xdr:col>
      <xdr:colOff>142873</xdr:colOff>
      <xdr:row>275</xdr:row>
      <xdr:rowOff>243741</xdr:rowOff>
    </xdr:from>
    <xdr:to>
      <xdr:col>48</xdr:col>
      <xdr:colOff>178593</xdr:colOff>
      <xdr:row>278</xdr:row>
      <xdr:rowOff>309562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8036717" y="45606554"/>
          <a:ext cx="1857376" cy="11373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地方環境事務所</a:t>
          </a:r>
          <a:endParaRPr kumimoji="1" lang="en-US" altLang="ja-JP" sz="1100">
            <a:solidFill>
              <a:schemeClr val="dk1"/>
            </a:solidFill>
            <a:effectLst/>
            <a:latin typeface="+mn-lt"/>
            <a:ea typeface="+mn-ea"/>
            <a:cs typeface="+mn-cs"/>
          </a:endParaRPr>
        </a:p>
        <a:p>
          <a:pPr algn="ctr"/>
          <a:r>
            <a:rPr kumimoji="1" lang="en-US" altLang="ja-JP" sz="1100"/>
            <a:t>15</a:t>
          </a:r>
          <a:r>
            <a:rPr kumimoji="1" lang="ja-JP" altLang="en-US" sz="1100"/>
            <a:t>百万円</a:t>
          </a:r>
        </a:p>
      </xdr:txBody>
    </xdr:sp>
    <xdr:clientData/>
  </xdr:twoCellAnchor>
  <xdr:twoCellAnchor>
    <xdr:from>
      <xdr:col>8</xdr:col>
      <xdr:colOff>190495</xdr:colOff>
      <xdr:row>274</xdr:row>
      <xdr:rowOff>94853</xdr:rowOff>
    </xdr:from>
    <xdr:to>
      <xdr:col>17</xdr:col>
      <xdr:colOff>171985</xdr:colOff>
      <xdr:row>275</xdr:row>
      <xdr:rowOff>246389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1809745" y="86569947"/>
          <a:ext cx="1803146" cy="508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76318</xdr:colOff>
      <xdr:row>274</xdr:row>
      <xdr:rowOff>134779</xdr:rowOff>
    </xdr:from>
    <xdr:to>
      <xdr:col>35</xdr:col>
      <xdr:colOff>31086</xdr:colOff>
      <xdr:row>275</xdr:row>
      <xdr:rowOff>206462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4934068" y="86609873"/>
          <a:ext cx="2181237" cy="42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13</xdr:col>
      <xdr:colOff>83344</xdr:colOff>
      <xdr:row>273</xdr:row>
      <xdr:rowOff>85236</xdr:rowOff>
    </xdr:from>
    <xdr:to>
      <xdr:col>44</xdr:col>
      <xdr:colOff>83344</xdr:colOff>
      <xdr:row>273</xdr:row>
      <xdr:rowOff>85236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714625" y="86203142"/>
          <a:ext cx="62745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81374</xdr:colOff>
      <xdr:row>273</xdr:row>
      <xdr:rowOff>77572</xdr:rowOff>
    </xdr:from>
    <xdr:to>
      <xdr:col>13</xdr:col>
      <xdr:colOff>81374</xdr:colOff>
      <xdr:row>274</xdr:row>
      <xdr:rowOff>82947</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712655" y="86195478"/>
          <a:ext cx="0" cy="3625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78697</xdr:colOff>
      <xdr:row>279</xdr:row>
      <xdr:rowOff>94723</xdr:rowOff>
    </xdr:from>
    <xdr:to>
      <xdr:col>17</xdr:col>
      <xdr:colOff>161444</xdr:colOff>
      <xdr:row>282</xdr:row>
      <xdr:rowOff>93349</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1900353" y="883557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食品循環資源の再生利用等の促進に関する実施状況調査等業務</a:t>
          </a:r>
          <a:endParaRPr lang="en-US" altLang="ja-JP" sz="1100">
            <a:solidFill>
              <a:schemeClr val="tx1"/>
            </a:solidFill>
            <a:effectLst/>
            <a:latin typeface="+mn-lt"/>
            <a:ea typeface="+mn-ea"/>
            <a:cs typeface="+mn-cs"/>
          </a:endParaRPr>
        </a:p>
      </xdr:txBody>
    </xdr:sp>
    <xdr:clientData/>
  </xdr:twoCellAnchor>
  <xdr:twoCellAnchor>
    <xdr:from>
      <xdr:col>8</xdr:col>
      <xdr:colOff>164872</xdr:colOff>
      <xdr:row>275</xdr:row>
      <xdr:rowOff>243741</xdr:rowOff>
    </xdr:from>
    <xdr:to>
      <xdr:col>17</xdr:col>
      <xdr:colOff>193345</xdr:colOff>
      <xdr:row>278</xdr:row>
      <xdr:rowOff>324353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1784122" y="45606554"/>
          <a:ext cx="1850129" cy="11521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三菱</a:t>
          </a:r>
          <a:r>
            <a:rPr kumimoji="1" lang="ja-JP" altLang="en-US" sz="1100">
              <a:solidFill>
                <a:schemeClr val="dk1"/>
              </a:solidFill>
              <a:effectLst/>
              <a:latin typeface="+mn-lt"/>
              <a:ea typeface="+mn-ea"/>
              <a:cs typeface="+mn-cs"/>
            </a:rPr>
            <a:t>ＵＦＪ</a:t>
          </a:r>
          <a:r>
            <a:rPr kumimoji="1" lang="ja-JP" altLang="ja-JP" sz="1100">
              <a:solidFill>
                <a:schemeClr val="dk1"/>
              </a:solidFill>
              <a:effectLst/>
              <a:latin typeface="+mn-lt"/>
              <a:ea typeface="+mn-ea"/>
              <a:cs typeface="+mn-cs"/>
            </a:rPr>
            <a:t>リサーチ＆コンサルティング</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en-US" altLang="ja-JP" sz="1100"/>
            <a:t>88.1</a:t>
          </a:r>
          <a:r>
            <a:rPr kumimoji="1" lang="ja-JP" altLang="en-US" sz="1100"/>
            <a:t>百万円</a:t>
          </a:r>
        </a:p>
      </xdr:txBody>
    </xdr:sp>
    <xdr:clientData/>
  </xdr:twoCellAnchor>
  <xdr:twoCellAnchor>
    <xdr:from>
      <xdr:col>24</xdr:col>
      <xdr:colOff>55727</xdr:colOff>
      <xdr:row>275</xdr:row>
      <xdr:rowOff>243741</xdr:rowOff>
    </xdr:from>
    <xdr:to>
      <xdr:col>33</xdr:col>
      <xdr:colOff>84544</xdr:colOff>
      <xdr:row>278</xdr:row>
      <xdr:rowOff>321468</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913477" y="45606554"/>
          <a:ext cx="1850473" cy="11492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B</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a:solidFill>
                <a:schemeClr val="dk1"/>
              </a:solidFill>
              <a:effectLst/>
              <a:latin typeface="+mn-lt"/>
              <a:ea typeface="+mn-ea"/>
              <a:cs typeface="+mn-cs"/>
            </a:rPr>
            <a:t>三菱</a:t>
          </a:r>
          <a:r>
            <a:rPr kumimoji="1" lang="ja-JP" altLang="en-US" sz="1100">
              <a:solidFill>
                <a:schemeClr val="dk1"/>
              </a:solidFill>
              <a:effectLst/>
              <a:latin typeface="+mn-lt"/>
              <a:ea typeface="+mn-ea"/>
              <a:cs typeface="+mn-cs"/>
            </a:rPr>
            <a:t>ＵＦＪ</a:t>
          </a:r>
          <a:r>
            <a:rPr kumimoji="1" lang="ja-JP" altLang="ja-JP" sz="1100">
              <a:solidFill>
                <a:schemeClr val="dk1"/>
              </a:solidFill>
              <a:effectLst/>
              <a:latin typeface="+mn-lt"/>
              <a:ea typeface="+mn-ea"/>
              <a:cs typeface="+mn-cs"/>
            </a:rPr>
            <a:t>リサーチ＆コンサルティング株式会社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等（</a:t>
          </a:r>
          <a:r>
            <a:rPr kumimoji="1" lang="en-US" altLang="ja-JP" sz="1100"/>
            <a:t>4</a:t>
          </a:r>
          <a:r>
            <a:rPr kumimoji="1" lang="ja-JP" altLang="en-US" sz="1100"/>
            <a:t>社）</a:t>
          </a:r>
          <a:endParaRPr kumimoji="1" lang="en-US" altLang="ja-JP" sz="1100"/>
        </a:p>
        <a:p>
          <a:pPr algn="ctr"/>
          <a:r>
            <a:rPr kumimoji="1" lang="en-US" altLang="ja-JP" sz="1100"/>
            <a:t>1.3</a:t>
          </a:r>
          <a:r>
            <a:rPr kumimoji="1" lang="ja-JP" altLang="en-US" sz="1100"/>
            <a:t>百万円</a:t>
          </a:r>
        </a:p>
      </xdr:txBody>
    </xdr:sp>
    <xdr:clientData/>
  </xdr:twoCellAnchor>
  <xdr:twoCellAnchor>
    <xdr:from>
      <xdr:col>24</xdr:col>
      <xdr:colOff>105690</xdr:colOff>
      <xdr:row>279</xdr:row>
      <xdr:rowOff>94723</xdr:rowOff>
    </xdr:from>
    <xdr:to>
      <xdr:col>32</xdr:col>
      <xdr:colOff>188437</xdr:colOff>
      <xdr:row>282</xdr:row>
      <xdr:rowOff>93349</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4963440" y="883557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食品ロス削減促進のための普及啓発等業務</a:t>
          </a:r>
          <a:endParaRPr lang="en-US" altLang="ja-JP" sz="1100">
            <a:solidFill>
              <a:schemeClr val="tx1"/>
            </a:solidFill>
            <a:effectLst/>
            <a:latin typeface="+mn-lt"/>
            <a:ea typeface="+mn-ea"/>
            <a:cs typeface="+mn-cs"/>
          </a:endParaRPr>
        </a:p>
      </xdr:txBody>
    </xdr:sp>
    <xdr:clientData/>
  </xdr:twoCellAnchor>
  <xdr:twoCellAnchor>
    <xdr:from>
      <xdr:col>28</xdr:col>
      <xdr:colOff>175454</xdr:colOff>
      <xdr:row>272</xdr:row>
      <xdr:rowOff>83343</xdr:rowOff>
    </xdr:from>
    <xdr:to>
      <xdr:col>28</xdr:col>
      <xdr:colOff>177408</xdr:colOff>
      <xdr:row>273</xdr:row>
      <xdr:rowOff>86748</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842829" y="85844062"/>
          <a:ext cx="1954" cy="3605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181643</xdr:colOff>
      <xdr:row>273</xdr:row>
      <xdr:rowOff>81910</xdr:rowOff>
    </xdr:from>
    <xdr:to>
      <xdr:col>28</xdr:col>
      <xdr:colOff>183098</xdr:colOff>
      <xdr:row>274</xdr:row>
      <xdr:rowOff>96365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5849018" y="86199816"/>
          <a:ext cx="1455" cy="371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80962</xdr:colOff>
      <xdr:row>273</xdr:row>
      <xdr:rowOff>79528</xdr:rowOff>
    </xdr:from>
    <xdr:to>
      <xdr:col>44</xdr:col>
      <xdr:colOff>82417</xdr:colOff>
      <xdr:row>274</xdr:row>
      <xdr:rowOff>93983</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a:off x="8986837" y="86197434"/>
          <a:ext cx="1455" cy="371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59532</xdr:colOff>
      <xdr:row>242</xdr:row>
      <xdr:rowOff>47625</xdr:rowOff>
    </xdr:from>
    <xdr:to>
      <xdr:col>11</xdr:col>
      <xdr:colOff>142874</xdr:colOff>
      <xdr:row>242</xdr:row>
      <xdr:rowOff>273845</xdr:rowOff>
    </xdr:to>
    <xdr:sp macro="" textlink="">
      <xdr:nvSpPr>
        <xdr:cNvPr id="18" name="正方形/長方形 17">
          <a:extLst>
            <a:ext uri="{FF2B5EF4-FFF2-40B4-BE49-F238E27FC236}">
              <a16:creationId xmlns:a16="http://schemas.microsoft.com/office/drawing/2014/main" id="{B90C3A5B-2B35-49EE-88FC-BC8D20A4AB13}"/>
            </a:ext>
          </a:extLst>
        </xdr:cNvPr>
        <xdr:cNvSpPr/>
      </xdr:nvSpPr>
      <xdr:spPr>
        <a:xfrm>
          <a:off x="1881188" y="32766000"/>
          <a:ext cx="488155" cy="22622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A255" sqref="A255:AX25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690</v>
      </c>
      <c r="AK2" s="187"/>
      <c r="AL2" s="187"/>
      <c r="AM2" s="187"/>
      <c r="AN2" s="90" t="s">
        <v>367</v>
      </c>
      <c r="AO2" s="187">
        <v>21</v>
      </c>
      <c r="AP2" s="187"/>
      <c r="AQ2" s="187"/>
      <c r="AR2" s="91" t="s">
        <v>367</v>
      </c>
      <c r="AS2" s="188">
        <v>150</v>
      </c>
      <c r="AT2" s="188"/>
      <c r="AU2" s="188"/>
      <c r="AV2" s="90" t="str">
        <f>IF(AW2="","","-")</f>
        <v/>
      </c>
      <c r="AW2" s="189"/>
      <c r="AX2" s="189"/>
    </row>
    <row r="3" spans="1:50" ht="21" customHeight="1" thickBot="1" x14ac:dyDescent="0.25">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780</v>
      </c>
      <c r="AR5" s="212"/>
      <c r="AS5" s="212"/>
      <c r="AT5" s="212"/>
      <c r="AU5" s="212"/>
      <c r="AV5" s="212"/>
      <c r="AW5" s="212"/>
      <c r="AX5" s="213"/>
    </row>
    <row r="6" spans="1:50" ht="30"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76.25" customHeight="1" x14ac:dyDescent="0.2">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773</v>
      </c>
      <c r="AF7" s="226"/>
      <c r="AG7" s="226"/>
      <c r="AH7" s="226"/>
      <c r="AI7" s="226"/>
      <c r="AJ7" s="226"/>
      <c r="AK7" s="226"/>
      <c r="AL7" s="226"/>
      <c r="AM7" s="226"/>
      <c r="AN7" s="226"/>
      <c r="AO7" s="226"/>
      <c r="AP7" s="226"/>
      <c r="AQ7" s="226"/>
      <c r="AR7" s="226"/>
      <c r="AS7" s="226"/>
      <c r="AT7" s="226"/>
      <c r="AU7" s="226"/>
      <c r="AV7" s="226"/>
      <c r="AW7" s="226"/>
      <c r="AX7" s="227"/>
    </row>
    <row r="8" spans="1:50" ht="30" customHeight="1" x14ac:dyDescent="0.2">
      <c r="A8" s="193" t="s">
        <v>234</v>
      </c>
      <c r="B8" s="194"/>
      <c r="C8" s="194"/>
      <c r="D8" s="194"/>
      <c r="E8" s="194"/>
      <c r="F8" s="195"/>
      <c r="G8" s="196" t="str">
        <f>入力規則等!A27</f>
        <v>食育推進</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2.5" customHeight="1" x14ac:dyDescent="0.2">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0.75"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93</v>
      </c>
      <c r="Q13" s="232"/>
      <c r="R13" s="232"/>
      <c r="S13" s="232"/>
      <c r="T13" s="232"/>
      <c r="U13" s="232"/>
      <c r="V13" s="233"/>
      <c r="W13" s="231">
        <v>123</v>
      </c>
      <c r="X13" s="232"/>
      <c r="Y13" s="232"/>
      <c r="Z13" s="232"/>
      <c r="AA13" s="232"/>
      <c r="AB13" s="232"/>
      <c r="AC13" s="233"/>
      <c r="AD13" s="231">
        <v>127</v>
      </c>
      <c r="AE13" s="232"/>
      <c r="AF13" s="232"/>
      <c r="AG13" s="232"/>
      <c r="AH13" s="232"/>
      <c r="AI13" s="232"/>
      <c r="AJ13" s="233"/>
      <c r="AK13" s="231">
        <v>127</v>
      </c>
      <c r="AL13" s="232"/>
      <c r="AM13" s="232"/>
      <c r="AN13" s="232"/>
      <c r="AO13" s="232"/>
      <c r="AP13" s="232"/>
      <c r="AQ13" s="233"/>
      <c r="AR13" s="243">
        <v>183</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701</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701</v>
      </c>
      <c r="AL15" s="232"/>
      <c r="AM15" s="232"/>
      <c r="AN15" s="232"/>
      <c r="AO15" s="232"/>
      <c r="AP15" s="232"/>
      <c r="AQ15" s="233"/>
      <c r="AR15" s="231" t="s">
        <v>775</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701</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701</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93</v>
      </c>
      <c r="Q18" s="276"/>
      <c r="R18" s="276"/>
      <c r="S18" s="276"/>
      <c r="T18" s="276"/>
      <c r="U18" s="276"/>
      <c r="V18" s="277"/>
      <c r="W18" s="275">
        <f>SUM(W13:AC17)</f>
        <v>123</v>
      </c>
      <c r="X18" s="276"/>
      <c r="Y18" s="276"/>
      <c r="Z18" s="276"/>
      <c r="AA18" s="276"/>
      <c r="AB18" s="276"/>
      <c r="AC18" s="277"/>
      <c r="AD18" s="275">
        <f>SUM(AD13:AJ17)</f>
        <v>127</v>
      </c>
      <c r="AE18" s="276"/>
      <c r="AF18" s="276"/>
      <c r="AG18" s="276"/>
      <c r="AH18" s="276"/>
      <c r="AI18" s="276"/>
      <c r="AJ18" s="277"/>
      <c r="AK18" s="275">
        <f>SUM(AK13:AQ17)</f>
        <v>127</v>
      </c>
      <c r="AL18" s="276"/>
      <c r="AM18" s="276"/>
      <c r="AN18" s="276"/>
      <c r="AO18" s="276"/>
      <c r="AP18" s="276"/>
      <c r="AQ18" s="277"/>
      <c r="AR18" s="275">
        <f>SUM(AR13:AX17)</f>
        <v>183</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107</v>
      </c>
      <c r="Q19" s="232"/>
      <c r="R19" s="232"/>
      <c r="S19" s="232"/>
      <c r="T19" s="232"/>
      <c r="U19" s="232"/>
      <c r="V19" s="233"/>
      <c r="W19" s="231">
        <v>120</v>
      </c>
      <c r="X19" s="232"/>
      <c r="Y19" s="232"/>
      <c r="Z19" s="232"/>
      <c r="AA19" s="232"/>
      <c r="AB19" s="232"/>
      <c r="AC19" s="233"/>
      <c r="AD19" s="231">
        <v>117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10">
        <f>IF(P18=0, "-", SUM(P19)/P18)</f>
        <v>1.1505376344086022</v>
      </c>
      <c r="Q20" s="310"/>
      <c r="R20" s="310"/>
      <c r="S20" s="310"/>
      <c r="T20" s="310"/>
      <c r="U20" s="310"/>
      <c r="V20" s="310"/>
      <c r="W20" s="310">
        <f>IF(W18=0, "-", SUM(W19)/W18)</f>
        <v>0.97560975609756095</v>
      </c>
      <c r="X20" s="310"/>
      <c r="Y20" s="310"/>
      <c r="Z20" s="310"/>
      <c r="AA20" s="310"/>
      <c r="AB20" s="310"/>
      <c r="AC20" s="310"/>
      <c r="AD20" s="310">
        <f>IF(AD18=0, "-", SUM(AD19)/AD18)</f>
        <v>0.92125984251968507</v>
      </c>
      <c r="AE20" s="310"/>
      <c r="AF20" s="310"/>
      <c r="AG20" s="310"/>
      <c r="AH20" s="310"/>
      <c r="AI20" s="310"/>
      <c r="AJ20" s="310"/>
      <c r="AK20" s="270"/>
      <c r="AL20" s="270"/>
      <c r="AM20" s="270"/>
      <c r="AN20" s="270"/>
      <c r="AO20" s="270"/>
      <c r="AP20" s="270"/>
      <c r="AQ20" s="311"/>
      <c r="AR20" s="311"/>
      <c r="AS20" s="311"/>
      <c r="AT20" s="311"/>
      <c r="AU20" s="270"/>
      <c r="AV20" s="270"/>
      <c r="AW20" s="270"/>
      <c r="AX20" s="271"/>
    </row>
    <row r="21" spans="1:50" ht="25.5" customHeight="1" x14ac:dyDescent="0.2">
      <c r="A21" s="204"/>
      <c r="B21" s="205"/>
      <c r="C21" s="205"/>
      <c r="D21" s="205"/>
      <c r="E21" s="205"/>
      <c r="F21" s="264"/>
      <c r="G21" s="308" t="s">
        <v>320</v>
      </c>
      <c r="H21" s="309"/>
      <c r="I21" s="309"/>
      <c r="J21" s="309"/>
      <c r="K21" s="309"/>
      <c r="L21" s="309"/>
      <c r="M21" s="309"/>
      <c r="N21" s="309"/>
      <c r="O21" s="309"/>
      <c r="P21" s="310">
        <f>IF(P19=0, "-", SUM(P19)/SUM(P13,P14))</f>
        <v>1.1505376344086022</v>
      </c>
      <c r="Q21" s="310"/>
      <c r="R21" s="310"/>
      <c r="S21" s="310"/>
      <c r="T21" s="310"/>
      <c r="U21" s="310"/>
      <c r="V21" s="310"/>
      <c r="W21" s="310">
        <f>IF(W19=0, "-", SUM(W19)/SUM(W13,W14))</f>
        <v>0.97560975609756095</v>
      </c>
      <c r="X21" s="310"/>
      <c r="Y21" s="310"/>
      <c r="Z21" s="310"/>
      <c r="AA21" s="310"/>
      <c r="AB21" s="310"/>
      <c r="AC21" s="310"/>
      <c r="AD21" s="310">
        <f>IF(AD19=0, "-", SUM(AD19)/SUM(AD13,AD14))</f>
        <v>0.92125984251968507</v>
      </c>
      <c r="AE21" s="310"/>
      <c r="AF21" s="310"/>
      <c r="AG21" s="310"/>
      <c r="AH21" s="310"/>
      <c r="AI21" s="310"/>
      <c r="AJ21" s="310"/>
      <c r="AK21" s="270"/>
      <c r="AL21" s="270"/>
      <c r="AM21" s="270"/>
      <c r="AN21" s="270"/>
      <c r="AO21" s="270"/>
      <c r="AP21" s="270"/>
      <c r="AQ21" s="311"/>
      <c r="AR21" s="311"/>
      <c r="AS21" s="311"/>
      <c r="AT21" s="311"/>
      <c r="AU21" s="270"/>
      <c r="AV21" s="270"/>
      <c r="AW21" s="270"/>
      <c r="AX21" s="271"/>
    </row>
    <row r="22" spans="1:50" ht="18.75" customHeight="1" x14ac:dyDescent="0.2">
      <c r="A22" s="315" t="s">
        <v>675</v>
      </c>
      <c r="B22" s="316"/>
      <c r="C22" s="316"/>
      <c r="D22" s="316"/>
      <c r="E22" s="316"/>
      <c r="F22" s="317"/>
      <c r="G22" s="321" t="s">
        <v>309</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702</v>
      </c>
      <c r="H23" s="293"/>
      <c r="I23" s="293"/>
      <c r="J23" s="293"/>
      <c r="K23" s="293"/>
      <c r="L23" s="293"/>
      <c r="M23" s="293"/>
      <c r="N23" s="293"/>
      <c r="O23" s="294"/>
      <c r="P23" s="295">
        <v>127</v>
      </c>
      <c r="Q23" s="296"/>
      <c r="R23" s="296"/>
      <c r="S23" s="296"/>
      <c r="T23" s="296"/>
      <c r="U23" s="296"/>
      <c r="V23" s="297"/>
      <c r="W23" s="243">
        <v>183</v>
      </c>
      <c r="X23" s="244"/>
      <c r="Y23" s="244"/>
      <c r="Z23" s="244"/>
      <c r="AA23" s="244"/>
      <c r="AB23" s="244"/>
      <c r="AC23" s="298"/>
      <c r="AD23" s="299" t="s">
        <v>781</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hidden="1" customHeight="1" x14ac:dyDescent="0.2">
      <c r="A24" s="318"/>
      <c r="B24" s="319"/>
      <c r="C24" s="319"/>
      <c r="D24" s="319"/>
      <c r="E24" s="319"/>
      <c r="F24" s="320"/>
      <c r="G24" s="305"/>
      <c r="H24" s="306"/>
      <c r="I24" s="306"/>
      <c r="J24" s="306"/>
      <c r="K24" s="306"/>
      <c r="L24" s="306"/>
      <c r="M24" s="306"/>
      <c r="N24" s="306"/>
      <c r="O24" s="307"/>
      <c r="P24" s="231"/>
      <c r="Q24" s="232"/>
      <c r="R24" s="232"/>
      <c r="S24" s="232"/>
      <c r="T24" s="232"/>
      <c r="U24" s="232"/>
      <c r="V24" s="233"/>
      <c r="W24" s="231"/>
      <c r="X24" s="232"/>
      <c r="Y24" s="232"/>
      <c r="Z24" s="232"/>
      <c r="AA24" s="232"/>
      <c r="AB24" s="232"/>
      <c r="AC24" s="233"/>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hidden="1" customHeight="1" x14ac:dyDescent="0.2">
      <c r="A25" s="318"/>
      <c r="B25" s="319"/>
      <c r="C25" s="319"/>
      <c r="D25" s="319"/>
      <c r="E25" s="319"/>
      <c r="F25" s="320"/>
      <c r="G25" s="305"/>
      <c r="H25" s="306"/>
      <c r="I25" s="306"/>
      <c r="J25" s="306"/>
      <c r="K25" s="306"/>
      <c r="L25" s="306"/>
      <c r="M25" s="306"/>
      <c r="N25" s="306"/>
      <c r="O25" s="307"/>
      <c r="P25" s="231"/>
      <c r="Q25" s="232"/>
      <c r="R25" s="232"/>
      <c r="S25" s="232"/>
      <c r="T25" s="232"/>
      <c r="U25" s="232"/>
      <c r="V25" s="233"/>
      <c r="W25" s="231"/>
      <c r="X25" s="232"/>
      <c r="Y25" s="232"/>
      <c r="Z25" s="232"/>
      <c r="AA25" s="232"/>
      <c r="AB25" s="232"/>
      <c r="AC25" s="233"/>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hidden="1" customHeight="1" x14ac:dyDescent="0.2">
      <c r="A26" s="318"/>
      <c r="B26" s="319"/>
      <c r="C26" s="319"/>
      <c r="D26" s="319"/>
      <c r="E26" s="319"/>
      <c r="F26" s="320"/>
      <c r="G26" s="305"/>
      <c r="H26" s="306"/>
      <c r="I26" s="306"/>
      <c r="J26" s="306"/>
      <c r="K26" s="306"/>
      <c r="L26" s="306"/>
      <c r="M26" s="306"/>
      <c r="N26" s="306"/>
      <c r="O26" s="307"/>
      <c r="P26" s="231"/>
      <c r="Q26" s="232"/>
      <c r="R26" s="232"/>
      <c r="S26" s="232"/>
      <c r="T26" s="232"/>
      <c r="U26" s="232"/>
      <c r="V26" s="233"/>
      <c r="W26" s="231"/>
      <c r="X26" s="232"/>
      <c r="Y26" s="232"/>
      <c r="Z26" s="232"/>
      <c r="AA26" s="232"/>
      <c r="AB26" s="232"/>
      <c r="AC26" s="233"/>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hidden="1" customHeight="1" x14ac:dyDescent="0.2">
      <c r="A27" s="318"/>
      <c r="B27" s="319"/>
      <c r="C27" s="319"/>
      <c r="D27" s="319"/>
      <c r="E27" s="319"/>
      <c r="F27" s="320"/>
      <c r="G27" s="305"/>
      <c r="H27" s="306"/>
      <c r="I27" s="306"/>
      <c r="J27" s="306"/>
      <c r="K27" s="306"/>
      <c r="L27" s="306"/>
      <c r="M27" s="306"/>
      <c r="N27" s="306"/>
      <c r="O27" s="307"/>
      <c r="P27" s="231"/>
      <c r="Q27" s="232"/>
      <c r="R27" s="232"/>
      <c r="S27" s="232"/>
      <c r="T27" s="232"/>
      <c r="U27" s="232"/>
      <c r="V27" s="233"/>
      <c r="W27" s="231"/>
      <c r="X27" s="232"/>
      <c r="Y27" s="232"/>
      <c r="Z27" s="232"/>
      <c r="AA27" s="232"/>
      <c r="AB27" s="232"/>
      <c r="AC27" s="233"/>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hidden="1" customHeight="1" x14ac:dyDescent="0.2">
      <c r="A28" s="318"/>
      <c r="B28" s="319"/>
      <c r="C28" s="319"/>
      <c r="D28" s="319"/>
      <c r="E28" s="319"/>
      <c r="F28" s="320"/>
      <c r="G28" s="312"/>
      <c r="H28" s="313"/>
      <c r="I28" s="313"/>
      <c r="J28" s="313"/>
      <c r="K28" s="313"/>
      <c r="L28" s="313"/>
      <c r="M28" s="313"/>
      <c r="N28" s="313"/>
      <c r="O28" s="314"/>
      <c r="P28" s="295"/>
      <c r="Q28" s="296"/>
      <c r="R28" s="296"/>
      <c r="S28" s="296"/>
      <c r="T28" s="296"/>
      <c r="U28" s="296"/>
      <c r="V28" s="297"/>
      <c r="W28" s="295"/>
      <c r="X28" s="296"/>
      <c r="Y28" s="296"/>
      <c r="Z28" s="296"/>
      <c r="AA28" s="296"/>
      <c r="AB28" s="296"/>
      <c r="AC28" s="29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35.25" customHeight="1" thickBot="1" x14ac:dyDescent="0.25">
      <c r="A29" s="318"/>
      <c r="B29" s="319"/>
      <c r="C29" s="319"/>
      <c r="D29" s="319"/>
      <c r="E29" s="319"/>
      <c r="F29" s="320"/>
      <c r="G29" s="141" t="s">
        <v>18</v>
      </c>
      <c r="H29" s="142"/>
      <c r="I29" s="142"/>
      <c r="J29" s="142"/>
      <c r="K29" s="142"/>
      <c r="L29" s="142"/>
      <c r="M29" s="142"/>
      <c r="N29" s="142"/>
      <c r="O29" s="143"/>
      <c r="P29" s="345">
        <f>AK13</f>
        <v>127</v>
      </c>
      <c r="Q29" s="346"/>
      <c r="R29" s="346"/>
      <c r="S29" s="346"/>
      <c r="T29" s="346"/>
      <c r="U29" s="346"/>
      <c r="V29" s="347"/>
      <c r="W29" s="348">
        <f>AR13</f>
        <v>183</v>
      </c>
      <c r="X29" s="349"/>
      <c r="Y29" s="349"/>
      <c r="Z29" s="349"/>
      <c r="AA29" s="349"/>
      <c r="AB29" s="349"/>
      <c r="AC29" s="350"/>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2">
      <c r="A30" s="351" t="s">
        <v>663</v>
      </c>
      <c r="B30" s="352"/>
      <c r="C30" s="352"/>
      <c r="D30" s="352"/>
      <c r="E30" s="352"/>
      <c r="F30" s="353"/>
      <c r="G30" s="354" t="s">
        <v>776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676</v>
      </c>
      <c r="AV31" s="426"/>
      <c r="AW31" s="426"/>
      <c r="AX31" s="428"/>
    </row>
    <row r="32" spans="1:50" ht="23.25" customHeight="1" x14ac:dyDescent="0.2">
      <c r="A32" s="363"/>
      <c r="B32" s="332"/>
      <c r="C32" s="332"/>
      <c r="D32" s="332"/>
      <c r="E32" s="332"/>
      <c r="F32" s="333"/>
      <c r="G32" s="372" t="s">
        <v>771</v>
      </c>
      <c r="H32" s="373"/>
      <c r="I32" s="373"/>
      <c r="J32" s="373"/>
      <c r="K32" s="373"/>
      <c r="L32" s="373"/>
      <c r="M32" s="373"/>
      <c r="N32" s="373"/>
      <c r="O32" s="373"/>
      <c r="P32" s="376" t="s">
        <v>772</v>
      </c>
      <c r="Q32" s="377"/>
      <c r="R32" s="377"/>
      <c r="S32" s="377"/>
      <c r="T32" s="377"/>
      <c r="U32" s="377"/>
      <c r="V32" s="377"/>
      <c r="W32" s="377"/>
      <c r="X32" s="378"/>
      <c r="Y32" s="382" t="s">
        <v>52</v>
      </c>
      <c r="Z32" s="383"/>
      <c r="AA32" s="384"/>
      <c r="AB32" s="385" t="s">
        <v>708</v>
      </c>
      <c r="AC32" s="385"/>
      <c r="AD32" s="385"/>
      <c r="AE32" s="386">
        <v>1</v>
      </c>
      <c r="AF32" s="386"/>
      <c r="AG32" s="386"/>
      <c r="AH32" s="386"/>
      <c r="AI32" s="386">
        <v>0</v>
      </c>
      <c r="AJ32" s="386"/>
      <c r="AK32" s="386"/>
      <c r="AL32" s="386"/>
      <c r="AM32" s="386">
        <v>1</v>
      </c>
      <c r="AN32" s="386"/>
      <c r="AO32" s="386"/>
      <c r="AP32" s="386"/>
      <c r="AQ32" s="413" t="s">
        <v>744</v>
      </c>
      <c r="AR32" s="386"/>
      <c r="AS32" s="386"/>
      <c r="AT32" s="386"/>
      <c r="AU32" s="404" t="s">
        <v>744</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708</v>
      </c>
      <c r="AC33" s="385"/>
      <c r="AD33" s="385"/>
      <c r="AE33" s="386">
        <v>1</v>
      </c>
      <c r="AF33" s="386"/>
      <c r="AG33" s="386"/>
      <c r="AH33" s="386"/>
      <c r="AI33" s="386">
        <v>1</v>
      </c>
      <c r="AJ33" s="386"/>
      <c r="AK33" s="386"/>
      <c r="AL33" s="386"/>
      <c r="AM33" s="386">
        <v>1</v>
      </c>
      <c r="AN33" s="386"/>
      <c r="AO33" s="386"/>
      <c r="AP33" s="386"/>
      <c r="AQ33" s="386">
        <v>1</v>
      </c>
      <c r="AR33" s="386"/>
      <c r="AS33" s="386"/>
      <c r="AT33" s="386"/>
      <c r="AU33" s="404" t="s">
        <v>744</v>
      </c>
      <c r="AV33" s="420"/>
      <c r="AW33" s="420"/>
      <c r="AX33" s="421"/>
    </row>
    <row r="34" spans="1:51" ht="23.25" customHeight="1" x14ac:dyDescent="0.2">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677</v>
      </c>
      <c r="AR34" s="432"/>
      <c r="AS34" s="432"/>
      <c r="AT34" s="432"/>
      <c r="AU34" s="432"/>
      <c r="AV34" s="432"/>
      <c r="AW34" s="432"/>
      <c r="AX34" s="433"/>
    </row>
    <row r="35" spans="1:51" ht="23.25" customHeight="1" x14ac:dyDescent="0.2">
      <c r="A35" s="455"/>
      <c r="B35" s="456"/>
      <c r="C35" s="456"/>
      <c r="D35" s="456"/>
      <c r="E35" s="456"/>
      <c r="F35" s="457"/>
      <c r="G35" s="409" t="s">
        <v>737</v>
      </c>
      <c r="H35" s="410"/>
      <c r="I35" s="410"/>
      <c r="J35" s="410"/>
      <c r="K35" s="410"/>
      <c r="L35" s="410"/>
      <c r="M35" s="410"/>
      <c r="N35" s="410"/>
      <c r="O35" s="410"/>
      <c r="P35" s="410"/>
      <c r="Q35" s="410"/>
      <c r="R35" s="410"/>
      <c r="S35" s="410"/>
      <c r="T35" s="410"/>
      <c r="U35" s="410"/>
      <c r="V35" s="410"/>
      <c r="W35" s="410"/>
      <c r="X35" s="410"/>
      <c r="Y35" s="434" t="s">
        <v>665</v>
      </c>
      <c r="Z35" s="435"/>
      <c r="AA35" s="436"/>
      <c r="AB35" s="437" t="s">
        <v>738</v>
      </c>
      <c r="AC35" s="438"/>
      <c r="AD35" s="439"/>
      <c r="AE35" s="413">
        <v>3</v>
      </c>
      <c r="AF35" s="413"/>
      <c r="AG35" s="413"/>
      <c r="AH35" s="413"/>
      <c r="AI35" s="413" t="s">
        <v>742</v>
      </c>
      <c r="AJ35" s="413"/>
      <c r="AK35" s="413"/>
      <c r="AL35" s="413"/>
      <c r="AM35" s="413">
        <v>3</v>
      </c>
      <c r="AN35" s="413"/>
      <c r="AO35" s="413"/>
      <c r="AP35" s="413"/>
      <c r="AQ35" s="404">
        <v>3</v>
      </c>
      <c r="AR35" s="387"/>
      <c r="AS35" s="387"/>
      <c r="AT35" s="387"/>
      <c r="AU35" s="387"/>
      <c r="AV35" s="387"/>
      <c r="AW35" s="387"/>
      <c r="AX35" s="388"/>
    </row>
    <row r="36" spans="1:51" ht="46.5"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714</v>
      </c>
      <c r="AC36" s="441"/>
      <c r="AD36" s="442"/>
      <c r="AE36" s="443" t="s">
        <v>739</v>
      </c>
      <c r="AF36" s="443"/>
      <c r="AG36" s="443"/>
      <c r="AH36" s="443"/>
      <c r="AI36" s="443" t="s">
        <v>741</v>
      </c>
      <c r="AJ36" s="443"/>
      <c r="AK36" s="443"/>
      <c r="AL36" s="443"/>
      <c r="AM36" s="443" t="s">
        <v>743</v>
      </c>
      <c r="AN36" s="443"/>
      <c r="AO36" s="443"/>
      <c r="AP36" s="443"/>
      <c r="AQ36" s="443" t="s">
        <v>740</v>
      </c>
      <c r="AR36" s="443"/>
      <c r="AS36" s="443"/>
      <c r="AT36" s="443"/>
      <c r="AU36" s="443"/>
      <c r="AV36" s="443"/>
      <c r="AW36" s="443"/>
      <c r="AX36" s="446"/>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701</v>
      </c>
      <c r="AR38" s="448"/>
      <c r="AS38" s="449" t="s">
        <v>224</v>
      </c>
      <c r="AT38" s="450"/>
      <c r="AU38" s="451">
        <v>6</v>
      </c>
      <c r="AV38" s="451"/>
      <c r="AW38" s="339" t="s">
        <v>170</v>
      </c>
      <c r="AX38" s="344"/>
    </row>
    <row r="39" spans="1:51" ht="23.25" customHeight="1" x14ac:dyDescent="0.2">
      <c r="A39" s="488"/>
      <c r="B39" s="486"/>
      <c r="C39" s="486"/>
      <c r="D39" s="486"/>
      <c r="E39" s="486"/>
      <c r="F39" s="487"/>
      <c r="G39" s="389" t="s">
        <v>703</v>
      </c>
      <c r="H39" s="390"/>
      <c r="I39" s="390"/>
      <c r="J39" s="390"/>
      <c r="K39" s="390"/>
      <c r="L39" s="390"/>
      <c r="M39" s="390"/>
      <c r="N39" s="390"/>
      <c r="O39" s="391"/>
      <c r="P39" s="154" t="s">
        <v>704</v>
      </c>
      <c r="Q39" s="154"/>
      <c r="R39" s="154"/>
      <c r="S39" s="154"/>
      <c r="T39" s="154"/>
      <c r="U39" s="154"/>
      <c r="V39" s="154"/>
      <c r="W39" s="154"/>
      <c r="X39" s="155"/>
      <c r="Y39" s="400" t="s">
        <v>12</v>
      </c>
      <c r="Z39" s="401"/>
      <c r="AA39" s="402"/>
      <c r="AB39" s="403" t="s">
        <v>334</v>
      </c>
      <c r="AC39" s="403"/>
      <c r="AD39" s="403"/>
      <c r="AE39" s="404">
        <v>96</v>
      </c>
      <c r="AF39" s="387"/>
      <c r="AG39" s="387"/>
      <c r="AH39" s="387"/>
      <c r="AI39" s="404" t="s">
        <v>701</v>
      </c>
      <c r="AJ39" s="387"/>
      <c r="AK39" s="387"/>
      <c r="AL39" s="387"/>
      <c r="AM39" s="404" t="s">
        <v>367</v>
      </c>
      <c r="AN39" s="387"/>
      <c r="AO39" s="387"/>
      <c r="AP39" s="387"/>
      <c r="AQ39" s="406" t="s">
        <v>701</v>
      </c>
      <c r="AR39" s="407"/>
      <c r="AS39" s="407"/>
      <c r="AT39" s="408"/>
      <c r="AU39" s="387" t="s">
        <v>701</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334</v>
      </c>
      <c r="AC40" s="463"/>
      <c r="AD40" s="463"/>
      <c r="AE40" s="404">
        <v>95</v>
      </c>
      <c r="AF40" s="387"/>
      <c r="AG40" s="387"/>
      <c r="AH40" s="387"/>
      <c r="AI40" s="404">
        <v>95</v>
      </c>
      <c r="AJ40" s="387"/>
      <c r="AK40" s="387"/>
      <c r="AL40" s="387"/>
      <c r="AM40" s="404">
        <v>95</v>
      </c>
      <c r="AN40" s="387"/>
      <c r="AO40" s="387"/>
      <c r="AP40" s="387"/>
      <c r="AQ40" s="406" t="s">
        <v>701</v>
      </c>
      <c r="AR40" s="407"/>
      <c r="AS40" s="407"/>
      <c r="AT40" s="408"/>
      <c r="AU40" s="387">
        <v>95</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101</v>
      </c>
      <c r="AF41" s="387"/>
      <c r="AG41" s="387"/>
      <c r="AH41" s="387"/>
      <c r="AI41" s="404" t="s">
        <v>701</v>
      </c>
      <c r="AJ41" s="387"/>
      <c r="AK41" s="387"/>
      <c r="AL41" s="387"/>
      <c r="AM41" s="404" t="s">
        <v>367</v>
      </c>
      <c r="AN41" s="387"/>
      <c r="AO41" s="387"/>
      <c r="AP41" s="387"/>
      <c r="AQ41" s="406" t="s">
        <v>701</v>
      </c>
      <c r="AR41" s="407"/>
      <c r="AS41" s="407"/>
      <c r="AT41" s="408"/>
      <c r="AU41" s="387" t="s">
        <v>701</v>
      </c>
      <c r="AV41" s="387"/>
      <c r="AW41" s="387"/>
      <c r="AX41" s="388"/>
    </row>
    <row r="42" spans="1:51" ht="23.25" customHeight="1" x14ac:dyDescent="0.2">
      <c r="A42" s="476" t="s">
        <v>343</v>
      </c>
      <c r="B42" s="471"/>
      <c r="C42" s="471"/>
      <c r="D42" s="471"/>
      <c r="E42" s="471"/>
      <c r="F42" s="472"/>
      <c r="G42" s="512" t="s">
        <v>769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676</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2">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677</v>
      </c>
      <c r="AR68" s="432"/>
      <c r="AS68" s="432"/>
      <c r="AT68" s="432"/>
      <c r="AU68" s="432"/>
      <c r="AV68" s="432"/>
      <c r="AW68" s="432"/>
      <c r="AX68" s="433"/>
      <c r="AY68">
        <f>IF(SUBSTITUTE(SUBSTITUTE($G$69,"／",""),"　","")="",0,1)</f>
        <v>0</v>
      </c>
    </row>
    <row r="69" spans="1:51" ht="23.25" hidden="1" customHeight="1" x14ac:dyDescent="0.2">
      <c r="A69" s="455"/>
      <c r="B69" s="456"/>
      <c r="C69" s="456"/>
      <c r="D69" s="456"/>
      <c r="E69" s="456"/>
      <c r="F69" s="457"/>
      <c r="G69" s="409" t="s">
        <v>709</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710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customHeigh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1</v>
      </c>
    </row>
    <row r="72" spans="1:51" ht="18.75"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701</v>
      </c>
      <c r="AR72" s="448"/>
      <c r="AS72" s="449" t="s">
        <v>224</v>
      </c>
      <c r="AT72" s="450"/>
      <c r="AU72" s="451">
        <v>6</v>
      </c>
      <c r="AV72" s="451"/>
      <c r="AW72" s="339" t="s">
        <v>170</v>
      </c>
      <c r="AX72" s="344"/>
      <c r="AY72">
        <f t="shared" ref="AY72:AY77" si="1">$AY$71</f>
        <v>1</v>
      </c>
    </row>
    <row r="73" spans="1:51" ht="23.25" customHeight="1" x14ac:dyDescent="0.2">
      <c r="A73" s="524"/>
      <c r="B73" s="522"/>
      <c r="C73" s="522"/>
      <c r="D73" s="522"/>
      <c r="E73" s="522"/>
      <c r="F73" s="523"/>
      <c r="G73" s="389" t="s">
        <v>705</v>
      </c>
      <c r="H73" s="390"/>
      <c r="I73" s="390"/>
      <c r="J73" s="390"/>
      <c r="K73" s="390"/>
      <c r="L73" s="390"/>
      <c r="M73" s="390"/>
      <c r="N73" s="390"/>
      <c r="O73" s="391"/>
      <c r="P73" s="154" t="s">
        <v>704</v>
      </c>
      <c r="Q73" s="154"/>
      <c r="R73" s="154"/>
      <c r="S73" s="154"/>
      <c r="T73" s="154"/>
      <c r="U73" s="154"/>
      <c r="V73" s="154"/>
      <c r="W73" s="154"/>
      <c r="X73" s="155"/>
      <c r="Y73" s="400" t="s">
        <v>12</v>
      </c>
      <c r="Z73" s="401"/>
      <c r="AA73" s="402"/>
      <c r="AB73" s="403" t="s">
        <v>334</v>
      </c>
      <c r="AC73" s="403"/>
      <c r="AD73" s="403"/>
      <c r="AE73" s="404">
        <v>64</v>
      </c>
      <c r="AF73" s="387"/>
      <c r="AG73" s="387"/>
      <c r="AH73" s="387"/>
      <c r="AI73" s="404" t="s">
        <v>701</v>
      </c>
      <c r="AJ73" s="387"/>
      <c r="AK73" s="387"/>
      <c r="AL73" s="387"/>
      <c r="AM73" s="404" t="s">
        <v>367</v>
      </c>
      <c r="AN73" s="387"/>
      <c r="AO73" s="387"/>
      <c r="AP73" s="387"/>
      <c r="AQ73" s="406" t="s">
        <v>701</v>
      </c>
      <c r="AR73" s="407"/>
      <c r="AS73" s="407"/>
      <c r="AT73" s="408"/>
      <c r="AU73" s="387" t="s">
        <v>701</v>
      </c>
      <c r="AV73" s="387"/>
      <c r="AW73" s="387"/>
      <c r="AX73" s="388"/>
      <c r="AY73">
        <f t="shared" si="1"/>
        <v>1</v>
      </c>
    </row>
    <row r="74" spans="1:51" ht="23.25"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334</v>
      </c>
      <c r="AC74" s="463"/>
      <c r="AD74" s="463"/>
      <c r="AE74" s="404">
        <v>70</v>
      </c>
      <c r="AF74" s="387"/>
      <c r="AG74" s="387"/>
      <c r="AH74" s="387"/>
      <c r="AI74" s="404">
        <v>75</v>
      </c>
      <c r="AJ74" s="387"/>
      <c r="AK74" s="387"/>
      <c r="AL74" s="387"/>
      <c r="AM74" s="404">
        <v>75</v>
      </c>
      <c r="AN74" s="387"/>
      <c r="AO74" s="387"/>
      <c r="AP74" s="387"/>
      <c r="AQ74" s="406" t="s">
        <v>701</v>
      </c>
      <c r="AR74" s="407"/>
      <c r="AS74" s="407"/>
      <c r="AT74" s="408"/>
      <c r="AU74" s="387">
        <v>75</v>
      </c>
      <c r="AV74" s="387"/>
      <c r="AW74" s="387"/>
      <c r="AX74" s="388"/>
      <c r="AY74">
        <f t="shared" si="1"/>
        <v>1</v>
      </c>
    </row>
    <row r="75" spans="1:51" ht="23.25"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91</v>
      </c>
      <c r="AF75" s="387"/>
      <c r="AG75" s="387"/>
      <c r="AH75" s="387"/>
      <c r="AI75" s="404" t="s">
        <v>701</v>
      </c>
      <c r="AJ75" s="387"/>
      <c r="AK75" s="387"/>
      <c r="AL75" s="387"/>
      <c r="AM75" s="404" t="s">
        <v>367</v>
      </c>
      <c r="AN75" s="387"/>
      <c r="AO75" s="387"/>
      <c r="AP75" s="387"/>
      <c r="AQ75" s="406" t="s">
        <v>701</v>
      </c>
      <c r="AR75" s="407"/>
      <c r="AS75" s="407"/>
      <c r="AT75" s="408"/>
      <c r="AU75" s="387" t="s">
        <v>701</v>
      </c>
      <c r="AV75" s="387"/>
      <c r="AW75" s="387"/>
      <c r="AX75" s="388"/>
      <c r="AY75">
        <f t="shared" si="1"/>
        <v>1</v>
      </c>
    </row>
    <row r="76" spans="1:51" ht="23.25" customHeight="1" x14ac:dyDescent="0.2">
      <c r="A76" s="476" t="s">
        <v>343</v>
      </c>
      <c r="B76" s="471"/>
      <c r="C76" s="471"/>
      <c r="D76" s="471"/>
      <c r="E76" s="471"/>
      <c r="F76" s="472"/>
      <c r="G76" s="512" t="s">
        <v>769</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676</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677</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711</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712</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customHeigh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1</v>
      </c>
    </row>
    <row r="106" spans="1:60" ht="18.75"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t="s">
        <v>701</v>
      </c>
      <c r="AR106" s="448"/>
      <c r="AS106" s="449" t="s">
        <v>224</v>
      </c>
      <c r="AT106" s="450"/>
      <c r="AU106" s="451">
        <v>6</v>
      </c>
      <c r="AV106" s="451"/>
      <c r="AW106" s="339" t="s">
        <v>170</v>
      </c>
      <c r="AX106" s="344"/>
      <c r="AY106">
        <f t="shared" ref="AY106:AY111" si="3">$AY$105</f>
        <v>1</v>
      </c>
    </row>
    <row r="107" spans="1:60" ht="23.25" customHeight="1" x14ac:dyDescent="0.2">
      <c r="A107" s="524"/>
      <c r="B107" s="522"/>
      <c r="C107" s="522"/>
      <c r="D107" s="522"/>
      <c r="E107" s="522"/>
      <c r="F107" s="523"/>
      <c r="G107" s="389" t="s">
        <v>706</v>
      </c>
      <c r="H107" s="390"/>
      <c r="I107" s="390"/>
      <c r="J107" s="390"/>
      <c r="K107" s="390"/>
      <c r="L107" s="390"/>
      <c r="M107" s="390"/>
      <c r="N107" s="390"/>
      <c r="O107" s="391"/>
      <c r="P107" s="154" t="s">
        <v>704</v>
      </c>
      <c r="Q107" s="154"/>
      <c r="R107" s="154"/>
      <c r="S107" s="154"/>
      <c r="T107" s="154"/>
      <c r="U107" s="154"/>
      <c r="V107" s="154"/>
      <c r="W107" s="154"/>
      <c r="X107" s="155"/>
      <c r="Y107" s="400" t="s">
        <v>12</v>
      </c>
      <c r="Z107" s="401"/>
      <c r="AA107" s="402"/>
      <c r="AB107" s="403" t="s">
        <v>334</v>
      </c>
      <c r="AC107" s="403"/>
      <c r="AD107" s="403"/>
      <c r="AE107" s="404">
        <v>51</v>
      </c>
      <c r="AF107" s="387"/>
      <c r="AG107" s="387"/>
      <c r="AH107" s="387"/>
      <c r="AI107" s="404" t="s">
        <v>701</v>
      </c>
      <c r="AJ107" s="387"/>
      <c r="AK107" s="387"/>
      <c r="AL107" s="387"/>
      <c r="AM107" s="404" t="s">
        <v>367</v>
      </c>
      <c r="AN107" s="387"/>
      <c r="AO107" s="387"/>
      <c r="AP107" s="387"/>
      <c r="AQ107" s="406" t="s">
        <v>701</v>
      </c>
      <c r="AR107" s="407"/>
      <c r="AS107" s="407"/>
      <c r="AT107" s="408"/>
      <c r="AU107" s="387" t="s">
        <v>701</v>
      </c>
      <c r="AV107" s="387"/>
      <c r="AW107" s="387"/>
      <c r="AX107" s="388"/>
      <c r="AY107">
        <f t="shared" si="3"/>
        <v>1</v>
      </c>
    </row>
    <row r="108" spans="1:60" ht="23.25"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334</v>
      </c>
      <c r="AC108" s="463"/>
      <c r="AD108" s="463"/>
      <c r="AE108" s="404">
        <v>55</v>
      </c>
      <c r="AF108" s="387"/>
      <c r="AG108" s="387"/>
      <c r="AH108" s="387"/>
      <c r="AI108" s="404">
        <v>60</v>
      </c>
      <c r="AJ108" s="387"/>
      <c r="AK108" s="387"/>
      <c r="AL108" s="387"/>
      <c r="AM108" s="404">
        <v>60</v>
      </c>
      <c r="AN108" s="387"/>
      <c r="AO108" s="387"/>
      <c r="AP108" s="387"/>
      <c r="AQ108" s="406" t="s">
        <v>701</v>
      </c>
      <c r="AR108" s="407"/>
      <c r="AS108" s="407"/>
      <c r="AT108" s="408"/>
      <c r="AU108" s="387">
        <v>60</v>
      </c>
      <c r="AV108" s="387"/>
      <c r="AW108" s="387"/>
      <c r="AX108" s="388"/>
      <c r="AY108">
        <f t="shared" si="3"/>
        <v>1</v>
      </c>
    </row>
    <row r="109" spans="1:60" ht="23.25"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v>93</v>
      </c>
      <c r="AF109" s="387"/>
      <c r="AG109" s="387"/>
      <c r="AH109" s="387"/>
      <c r="AI109" s="404" t="s">
        <v>701</v>
      </c>
      <c r="AJ109" s="387"/>
      <c r="AK109" s="387"/>
      <c r="AL109" s="387"/>
      <c r="AM109" s="404" t="s">
        <v>367</v>
      </c>
      <c r="AN109" s="387"/>
      <c r="AO109" s="387"/>
      <c r="AP109" s="387"/>
      <c r="AQ109" s="406" t="s">
        <v>701</v>
      </c>
      <c r="AR109" s="407"/>
      <c r="AS109" s="407"/>
      <c r="AT109" s="408"/>
      <c r="AU109" s="387" t="s">
        <v>701</v>
      </c>
      <c r="AV109" s="387"/>
      <c r="AW109" s="387"/>
      <c r="AX109" s="388"/>
      <c r="AY109">
        <f t="shared" si="3"/>
        <v>1</v>
      </c>
    </row>
    <row r="110" spans="1:60" ht="23.25" customHeight="1" x14ac:dyDescent="0.2">
      <c r="A110" s="476" t="s">
        <v>343</v>
      </c>
      <c r="B110" s="471"/>
      <c r="C110" s="471"/>
      <c r="D110" s="471"/>
      <c r="E110" s="471"/>
      <c r="F110" s="472"/>
      <c r="G110" s="512" t="s">
        <v>769</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676</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677</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713</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customHeigh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1</v>
      </c>
    </row>
    <row r="140" spans="1:60" ht="18.75"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t="s">
        <v>701</v>
      </c>
      <c r="AR140" s="448"/>
      <c r="AS140" s="449" t="s">
        <v>224</v>
      </c>
      <c r="AT140" s="450"/>
      <c r="AU140" s="451">
        <v>6</v>
      </c>
      <c r="AV140" s="451"/>
      <c r="AW140" s="339" t="s">
        <v>170</v>
      </c>
      <c r="AX140" s="344"/>
      <c r="AY140">
        <f t="shared" ref="AY140:AY145" si="5">$AY$139</f>
        <v>1</v>
      </c>
    </row>
    <row r="141" spans="1:60" ht="23.25" customHeight="1" x14ac:dyDescent="0.2">
      <c r="A141" s="524"/>
      <c r="B141" s="522"/>
      <c r="C141" s="522"/>
      <c r="D141" s="522"/>
      <c r="E141" s="522"/>
      <c r="F141" s="523"/>
      <c r="G141" s="389" t="s">
        <v>707</v>
      </c>
      <c r="H141" s="390"/>
      <c r="I141" s="390"/>
      <c r="J141" s="390"/>
      <c r="K141" s="390"/>
      <c r="L141" s="390"/>
      <c r="M141" s="390"/>
      <c r="N141" s="390"/>
      <c r="O141" s="391"/>
      <c r="P141" s="154" t="s">
        <v>704</v>
      </c>
      <c r="Q141" s="154"/>
      <c r="R141" s="154"/>
      <c r="S141" s="154"/>
      <c r="T141" s="154"/>
      <c r="U141" s="154"/>
      <c r="V141" s="154"/>
      <c r="W141" s="154"/>
      <c r="X141" s="155"/>
      <c r="Y141" s="400" t="s">
        <v>12</v>
      </c>
      <c r="Z141" s="401"/>
      <c r="AA141" s="402"/>
      <c r="AB141" s="403" t="s">
        <v>334</v>
      </c>
      <c r="AC141" s="403"/>
      <c r="AD141" s="403"/>
      <c r="AE141" s="404">
        <v>32</v>
      </c>
      <c r="AF141" s="387"/>
      <c r="AG141" s="387"/>
      <c r="AH141" s="387"/>
      <c r="AI141" s="404" t="s">
        <v>701</v>
      </c>
      <c r="AJ141" s="387"/>
      <c r="AK141" s="387"/>
      <c r="AL141" s="387"/>
      <c r="AM141" s="404" t="s">
        <v>367</v>
      </c>
      <c r="AN141" s="387"/>
      <c r="AO141" s="387"/>
      <c r="AP141" s="387"/>
      <c r="AQ141" s="406" t="s">
        <v>701</v>
      </c>
      <c r="AR141" s="407"/>
      <c r="AS141" s="407"/>
      <c r="AT141" s="408"/>
      <c r="AU141" s="387" t="s">
        <v>701</v>
      </c>
      <c r="AV141" s="387"/>
      <c r="AW141" s="387"/>
      <c r="AX141" s="388"/>
      <c r="AY141">
        <f t="shared" si="5"/>
        <v>1</v>
      </c>
    </row>
    <row r="142" spans="1:60" ht="23.25"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t="s">
        <v>334</v>
      </c>
      <c r="AC142" s="463"/>
      <c r="AD142" s="463"/>
      <c r="AE142" s="404">
        <v>50</v>
      </c>
      <c r="AF142" s="387"/>
      <c r="AG142" s="387"/>
      <c r="AH142" s="387"/>
      <c r="AI142" s="404">
        <v>50</v>
      </c>
      <c r="AJ142" s="387"/>
      <c r="AK142" s="387"/>
      <c r="AL142" s="387"/>
      <c r="AM142" s="404">
        <v>50</v>
      </c>
      <c r="AN142" s="387"/>
      <c r="AO142" s="387"/>
      <c r="AP142" s="387"/>
      <c r="AQ142" s="406" t="s">
        <v>701</v>
      </c>
      <c r="AR142" s="407"/>
      <c r="AS142" s="407"/>
      <c r="AT142" s="408"/>
      <c r="AU142" s="387">
        <v>50</v>
      </c>
      <c r="AV142" s="387"/>
      <c r="AW142" s="387"/>
      <c r="AX142" s="388"/>
      <c r="AY142">
        <f t="shared" si="5"/>
        <v>1</v>
      </c>
    </row>
    <row r="143" spans="1:60" ht="23.25"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v>64</v>
      </c>
      <c r="AF143" s="387"/>
      <c r="AG143" s="387"/>
      <c r="AH143" s="387"/>
      <c r="AI143" s="404" t="s">
        <v>701</v>
      </c>
      <c r="AJ143" s="387"/>
      <c r="AK143" s="387"/>
      <c r="AL143" s="387"/>
      <c r="AM143" s="404" t="s">
        <v>367</v>
      </c>
      <c r="AN143" s="387"/>
      <c r="AO143" s="387"/>
      <c r="AP143" s="387"/>
      <c r="AQ143" s="406" t="s">
        <v>701</v>
      </c>
      <c r="AR143" s="407"/>
      <c r="AS143" s="407"/>
      <c r="AT143" s="408"/>
      <c r="AU143" s="387" t="s">
        <v>701</v>
      </c>
      <c r="AV143" s="387"/>
      <c r="AW143" s="387"/>
      <c r="AX143" s="388"/>
      <c r="AY143">
        <f t="shared" si="5"/>
        <v>1</v>
      </c>
    </row>
    <row r="144" spans="1:60" ht="23.25" customHeight="1" x14ac:dyDescent="0.2">
      <c r="A144" s="476" t="s">
        <v>343</v>
      </c>
      <c r="B144" s="471"/>
      <c r="C144" s="471"/>
      <c r="D144" s="471"/>
      <c r="E144" s="471"/>
      <c r="F144" s="472"/>
      <c r="G144" s="512" t="s">
        <v>768</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676</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745</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746</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2">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5">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2">
      <c r="A215" s="666" t="s">
        <v>366</v>
      </c>
      <c r="B215" s="667"/>
      <c r="C215" s="669" t="s">
        <v>227</v>
      </c>
      <c r="D215" s="667"/>
      <c r="E215" s="670" t="s">
        <v>243</v>
      </c>
      <c r="F215" s="671"/>
      <c r="G215" s="672" t="s">
        <v>725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70" t="s">
        <v>242</v>
      </c>
      <c r="F216" s="472"/>
      <c r="G216" s="153" t="s">
        <v>789</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778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779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682</v>
      </c>
      <c r="D218" s="654"/>
      <c r="E218" s="470" t="s">
        <v>362</v>
      </c>
      <c r="F218" s="472"/>
      <c r="G218" s="634" t="s">
        <v>230</v>
      </c>
      <c r="H218" s="635"/>
      <c r="I218" s="635"/>
      <c r="J218" s="657" t="s">
        <v>701</v>
      </c>
      <c r="K218" s="658"/>
      <c r="L218" s="658"/>
      <c r="M218" s="658"/>
      <c r="N218" s="658"/>
      <c r="O218" s="658"/>
      <c r="P218" s="658"/>
      <c r="Q218" s="658"/>
      <c r="R218" s="658"/>
      <c r="S218" s="658"/>
      <c r="T218" s="659"/>
      <c r="U218" s="632" t="s">
        <v>725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1"/>
      <c r="F219" s="333"/>
      <c r="G219" s="634" t="s">
        <v>683</v>
      </c>
      <c r="H219" s="635"/>
      <c r="I219" s="635"/>
      <c r="J219" s="635"/>
      <c r="K219" s="635"/>
      <c r="L219" s="635"/>
      <c r="M219" s="635"/>
      <c r="N219" s="635"/>
      <c r="O219" s="635"/>
      <c r="P219" s="635"/>
      <c r="Q219" s="635"/>
      <c r="R219" s="635"/>
      <c r="S219" s="635"/>
      <c r="T219" s="635"/>
      <c r="U219" s="631" t="s">
        <v>725</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4"/>
      <c r="F220" s="336"/>
      <c r="G220" s="634" t="s">
        <v>670</v>
      </c>
      <c r="H220" s="635"/>
      <c r="I220" s="635"/>
      <c r="J220" s="635"/>
      <c r="K220" s="635"/>
      <c r="L220" s="635"/>
      <c r="M220" s="635"/>
      <c r="N220" s="635"/>
      <c r="O220" s="635"/>
      <c r="P220" s="635"/>
      <c r="Q220" s="635"/>
      <c r="R220" s="635"/>
      <c r="S220" s="635"/>
      <c r="T220" s="635"/>
      <c r="U220" s="159" t="s">
        <v>725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30"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724</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66"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724</v>
      </c>
      <c r="AE224" s="702"/>
      <c r="AF224" s="702"/>
      <c r="AG224" s="728" t="s">
        <v>727</v>
      </c>
      <c r="AH224" s="729"/>
      <c r="AI224" s="729"/>
      <c r="AJ224" s="729"/>
      <c r="AK224" s="729"/>
      <c r="AL224" s="729"/>
      <c r="AM224" s="729"/>
      <c r="AN224" s="729"/>
      <c r="AO224" s="729"/>
      <c r="AP224" s="729"/>
      <c r="AQ224" s="729"/>
      <c r="AR224" s="729"/>
      <c r="AS224" s="729"/>
      <c r="AT224" s="729"/>
      <c r="AU224" s="729"/>
      <c r="AV224" s="729"/>
      <c r="AW224" s="729"/>
      <c r="AX224" s="730"/>
    </row>
    <row r="225" spans="1:50" ht="33.75"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724</v>
      </c>
      <c r="AE225" s="735"/>
      <c r="AF225" s="735"/>
      <c r="AG225" s="692" t="s">
        <v>728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724</v>
      </c>
      <c r="AE226" s="690"/>
      <c r="AF226" s="690"/>
      <c r="AG226" s="376" t="s">
        <v>774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763</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764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765</v>
      </c>
      <c r="AE229" s="754"/>
      <c r="AF229" s="754"/>
      <c r="AG229" s="755" t="s">
        <v>701</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724</v>
      </c>
      <c r="AE230" s="702"/>
      <c r="AF230" s="702"/>
      <c r="AG230" s="728" t="s">
        <v>729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765</v>
      </c>
      <c r="AE231" s="702"/>
      <c r="AF231" s="702"/>
      <c r="AG231" s="728" t="s">
        <v>701</v>
      </c>
      <c r="AH231" s="729"/>
      <c r="AI231" s="729"/>
      <c r="AJ231" s="729"/>
      <c r="AK231" s="729"/>
      <c r="AL231" s="729"/>
      <c r="AM231" s="729"/>
      <c r="AN231" s="729"/>
      <c r="AO231" s="729"/>
      <c r="AP231" s="729"/>
      <c r="AQ231" s="729"/>
      <c r="AR231" s="729"/>
      <c r="AS231" s="729"/>
      <c r="AT231" s="729"/>
      <c r="AU231" s="729"/>
      <c r="AV231" s="729"/>
      <c r="AW231" s="729"/>
      <c r="AX231" s="730"/>
    </row>
    <row r="232" spans="1:50" ht="33.75"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724</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765</v>
      </c>
      <c r="AE233" s="735"/>
      <c r="AF233" s="735"/>
      <c r="AG233" s="750" t="s">
        <v>701</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765</v>
      </c>
      <c r="AE234" s="702"/>
      <c r="AF234" s="703"/>
      <c r="AG234" s="728" t="s">
        <v>701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724</v>
      </c>
      <c r="AE235" s="743"/>
      <c r="AF235" s="744"/>
      <c r="AG235" s="745" t="s">
        <v>731</v>
      </c>
      <c r="AH235" s="746"/>
      <c r="AI235" s="746"/>
      <c r="AJ235" s="746"/>
      <c r="AK235" s="746"/>
      <c r="AL235" s="746"/>
      <c r="AM235" s="746"/>
      <c r="AN235" s="746"/>
      <c r="AO235" s="746"/>
      <c r="AP235" s="746"/>
      <c r="AQ235" s="746"/>
      <c r="AR235" s="746"/>
      <c r="AS235" s="746"/>
      <c r="AT235" s="746"/>
      <c r="AU235" s="746"/>
      <c r="AV235" s="746"/>
      <c r="AW235" s="746"/>
      <c r="AX235" s="747"/>
    </row>
    <row r="236" spans="1:50" ht="71.25" customHeight="1" x14ac:dyDescent="0.2">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767</v>
      </c>
      <c r="AE236" s="754"/>
      <c r="AF236" s="764"/>
      <c r="AG236" s="755" t="s">
        <v>770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765</v>
      </c>
      <c r="AE237" s="769"/>
      <c r="AF237" s="769"/>
      <c r="AG237" s="728" t="s">
        <v>734</v>
      </c>
      <c r="AH237" s="729"/>
      <c r="AI237" s="729"/>
      <c r="AJ237" s="729"/>
      <c r="AK237" s="729"/>
      <c r="AL237" s="729"/>
      <c r="AM237" s="729"/>
      <c r="AN237" s="729"/>
      <c r="AO237" s="729"/>
      <c r="AP237" s="729"/>
      <c r="AQ237" s="729"/>
      <c r="AR237" s="729"/>
      <c r="AS237" s="729"/>
      <c r="AT237" s="729"/>
      <c r="AU237" s="729"/>
      <c r="AV237" s="729"/>
      <c r="AW237" s="729"/>
      <c r="AX237" s="730"/>
    </row>
    <row r="238" spans="1:50" ht="33.75" customHeight="1" x14ac:dyDescent="0.2">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724</v>
      </c>
      <c r="AE238" s="702"/>
      <c r="AF238" s="702"/>
      <c r="AG238" s="728" t="s">
        <v>766</v>
      </c>
      <c r="AH238" s="729"/>
      <c r="AI238" s="729"/>
      <c r="AJ238" s="729"/>
      <c r="AK238" s="729"/>
      <c r="AL238" s="729"/>
      <c r="AM238" s="729"/>
      <c r="AN238" s="729"/>
      <c r="AO238" s="729"/>
      <c r="AP238" s="729"/>
      <c r="AQ238" s="729"/>
      <c r="AR238" s="729"/>
      <c r="AS238" s="729"/>
      <c r="AT238" s="729"/>
      <c r="AU238" s="729"/>
      <c r="AV238" s="729"/>
      <c r="AW238" s="729"/>
      <c r="AX238" s="730"/>
    </row>
    <row r="239" spans="1:50" ht="34.5"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724</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724</v>
      </c>
      <c r="AE240" s="690"/>
      <c r="AF240" s="781"/>
      <c r="AG240" s="376" t="s">
        <v>733</v>
      </c>
      <c r="AH240" s="154"/>
      <c r="AI240" s="154"/>
      <c r="AJ240" s="154"/>
      <c r="AK240" s="154"/>
      <c r="AL240" s="154"/>
      <c r="AM240" s="154"/>
      <c r="AN240" s="154"/>
      <c r="AO240" s="154"/>
      <c r="AP240" s="154"/>
      <c r="AQ240" s="154"/>
      <c r="AR240" s="154"/>
      <c r="AS240" s="154"/>
      <c r="AT240" s="154"/>
      <c r="AU240" s="154"/>
      <c r="AV240" s="154"/>
      <c r="AW240" s="154"/>
      <c r="AX240" s="691"/>
    </row>
    <row r="241" spans="1:50" ht="19.95" customHeight="1" x14ac:dyDescent="0.2">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v>2022</v>
      </c>
      <c r="D242" s="102"/>
      <c r="E242" s="103" t="s">
        <v>785</v>
      </c>
      <c r="F242" s="103"/>
      <c r="G242" s="103"/>
      <c r="H242" s="104">
        <v>21</v>
      </c>
      <c r="I242" s="104"/>
      <c r="J242" s="105">
        <v>2</v>
      </c>
      <c r="K242" s="105"/>
      <c r="L242" s="105"/>
      <c r="M242" s="104"/>
      <c r="N242" s="106"/>
      <c r="O242" s="107" t="s">
        <v>786</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v>2022</v>
      </c>
      <c r="D243" s="123"/>
      <c r="E243" s="103" t="s">
        <v>784</v>
      </c>
      <c r="F243" s="103"/>
      <c r="G243" s="103"/>
      <c r="H243" s="104">
        <v>21</v>
      </c>
      <c r="I243" s="104"/>
      <c r="J243" s="770"/>
      <c r="K243" s="770"/>
      <c r="L243" s="770"/>
      <c r="M243" s="771"/>
      <c r="N243" s="772"/>
      <c r="O243" s="110" t="s">
        <v>715</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735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782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132</v>
      </c>
      <c r="B252" s="134"/>
      <c r="C252" s="134"/>
      <c r="D252" s="134"/>
      <c r="E252" s="135"/>
      <c r="F252" s="136" t="s">
        <v>783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348</v>
      </c>
      <c r="B254" s="134"/>
      <c r="C254" s="134"/>
      <c r="D254" s="134"/>
      <c r="E254" s="135"/>
      <c r="F254" s="789" t="s">
        <v>790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367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360</v>
      </c>
      <c r="B258" s="800"/>
      <c r="C258" s="800"/>
      <c r="D258" s="801"/>
      <c r="E258" s="785" t="s">
        <v>716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359</v>
      </c>
      <c r="B259" s="151"/>
      <c r="C259" s="151"/>
      <c r="D259" s="151"/>
      <c r="E259" s="785" t="s">
        <v>717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358</v>
      </c>
      <c r="B260" s="151"/>
      <c r="C260" s="151"/>
      <c r="D260" s="151"/>
      <c r="E260" s="785" t="s">
        <v>718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357</v>
      </c>
      <c r="B261" s="151"/>
      <c r="C261" s="151"/>
      <c r="D261" s="151"/>
      <c r="E261" s="785" t="s">
        <v>719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356</v>
      </c>
      <c r="B262" s="151"/>
      <c r="C262" s="151"/>
      <c r="D262" s="151"/>
      <c r="E262" s="785" t="s">
        <v>720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355</v>
      </c>
      <c r="B263" s="151"/>
      <c r="C263" s="151"/>
      <c r="D263" s="151"/>
      <c r="E263" s="785" t="s">
        <v>721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354</v>
      </c>
      <c r="B264" s="151"/>
      <c r="C264" s="151"/>
      <c r="D264" s="151"/>
      <c r="E264" s="785" t="s">
        <v>722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353</v>
      </c>
      <c r="B265" s="151"/>
      <c r="C265" s="151"/>
      <c r="D265" s="151"/>
      <c r="E265" s="785" t="s">
        <v>723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500</v>
      </c>
      <c r="B266" s="151"/>
      <c r="C266" s="151"/>
      <c r="D266" s="151"/>
      <c r="E266" s="804" t="s">
        <v>691</v>
      </c>
      <c r="F266" s="805"/>
      <c r="G266" s="805"/>
      <c r="H266" s="92" t="str">
        <f>IF(E266="","","-")</f>
        <v>-</v>
      </c>
      <c r="I266" s="805"/>
      <c r="J266" s="805"/>
      <c r="K266" s="92" t="str">
        <f>IF(I266="","","-")</f>
        <v/>
      </c>
      <c r="L266" s="121">
        <v>151</v>
      </c>
      <c r="M266" s="121"/>
      <c r="N266" s="92" t="str">
        <f>IF(O266="","","-")</f>
        <v/>
      </c>
      <c r="O266" s="802"/>
      <c r="P266" s="803"/>
      <c r="Q266" s="804" t="s">
        <v>787</v>
      </c>
      <c r="R266" s="805"/>
      <c r="S266" s="805"/>
      <c r="T266" s="92" t="str">
        <f>IF(Q266="","","-")</f>
        <v>-</v>
      </c>
      <c r="U266" s="805"/>
      <c r="V266" s="805"/>
      <c r="W266" s="92" t="str">
        <f>IF(U266="","","-")</f>
        <v/>
      </c>
      <c r="X266" s="121">
        <v>12</v>
      </c>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679</v>
      </c>
      <c r="B267" s="151"/>
      <c r="C267" s="151"/>
      <c r="D267" s="151"/>
      <c r="E267" s="804" t="s">
        <v>691</v>
      </c>
      <c r="F267" s="805"/>
      <c r="G267" s="805"/>
      <c r="H267" s="92"/>
      <c r="I267" s="805"/>
      <c r="J267" s="805"/>
      <c r="K267" s="92"/>
      <c r="L267" s="121">
        <v>155</v>
      </c>
      <c r="M267" s="121"/>
      <c r="N267" s="92" t="str">
        <f>IF(O267="","","-")</f>
        <v/>
      </c>
      <c r="O267" s="802"/>
      <c r="P267" s="803"/>
      <c r="Q267" s="804" t="s">
        <v>787</v>
      </c>
      <c r="R267" s="805"/>
      <c r="S267" s="805"/>
      <c r="T267" s="92" t="str">
        <f>IF(Q267="","","-")</f>
        <v>-</v>
      </c>
      <c r="U267" s="805"/>
      <c r="V267" s="805"/>
      <c r="W267" s="92" t="str">
        <f>IF(U267="","","-")</f>
        <v/>
      </c>
      <c r="X267" s="121">
        <v>12</v>
      </c>
      <c r="Y267" s="121"/>
      <c r="Z267" s="92" t="str">
        <f>IF(AA267="","","-")</f>
        <v/>
      </c>
      <c r="AA267" s="802"/>
      <c r="AB267" s="803"/>
      <c r="AC267" s="804" t="s">
        <v>788</v>
      </c>
      <c r="AD267" s="805"/>
      <c r="AE267" s="805"/>
      <c r="AF267" s="92" t="str">
        <f>IF(AC267="","","-")</f>
        <v>-</v>
      </c>
      <c r="AG267" s="805" t="s">
        <v>372</v>
      </c>
      <c r="AH267" s="805"/>
      <c r="AI267" s="92" t="str">
        <f>IF(AG267="","","-")</f>
        <v>-</v>
      </c>
      <c r="AJ267" s="121">
        <v>1</v>
      </c>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468</v>
      </c>
      <c r="B268" s="151"/>
      <c r="C268" s="151"/>
      <c r="D268" s="151"/>
      <c r="E268" s="807">
        <v>2021</v>
      </c>
      <c r="F268" s="152"/>
      <c r="G268" s="805" t="s">
        <v>690</v>
      </c>
      <c r="H268" s="805"/>
      <c r="I268" s="805"/>
      <c r="J268" s="152">
        <v>20</v>
      </c>
      <c r="K268" s="152"/>
      <c r="L268" s="121">
        <v>161</v>
      </c>
      <c r="M268" s="121"/>
      <c r="N268" s="121"/>
      <c r="O268" s="152"/>
      <c r="P268" s="152"/>
      <c r="Q268" s="807"/>
      <c r="R268" s="152"/>
      <c r="S268" s="805" t="s">
        <v>785</v>
      </c>
      <c r="T268" s="805"/>
      <c r="U268" s="805"/>
      <c r="V268" s="152">
        <v>20</v>
      </c>
      <c r="W268" s="152"/>
      <c r="X268" s="121">
        <v>1</v>
      </c>
      <c r="Y268" s="121"/>
      <c r="Z268" s="121"/>
      <c r="AA268" s="152"/>
      <c r="AB268" s="806"/>
      <c r="AC268" s="807"/>
      <c r="AD268" s="152"/>
      <c r="AE268" s="805" t="s">
        <v>784</v>
      </c>
      <c r="AF268" s="805"/>
      <c r="AG268" s="805"/>
      <c r="AH268" s="152">
        <v>20</v>
      </c>
      <c r="AI268" s="152"/>
      <c r="AJ268" s="121">
        <v>12</v>
      </c>
      <c r="AK268" s="121"/>
      <c r="AL268" s="121"/>
      <c r="AM268" s="152"/>
      <c r="AN268" s="806"/>
      <c r="AO268" s="807"/>
      <c r="AP268" s="152"/>
      <c r="AQ268" s="805"/>
      <c r="AR268" s="805"/>
      <c r="AS268" s="805"/>
      <c r="AT268" s="152"/>
      <c r="AU268" s="152"/>
      <c r="AV268" s="121"/>
      <c r="AW268" s="121"/>
      <c r="AX268" s="95"/>
    </row>
    <row r="269" spans="1:52" ht="28.35" customHeight="1" x14ac:dyDescent="0.2">
      <c r="A269" s="261" t="s">
        <v>347</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349</v>
      </c>
      <c r="B308" s="812"/>
      <c r="C308" s="812"/>
      <c r="D308" s="812"/>
      <c r="E308" s="812"/>
      <c r="F308" s="813"/>
      <c r="G308" s="817" t="s">
        <v>747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777</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5.25" customHeight="1" x14ac:dyDescent="0.2">
      <c r="A310" s="814"/>
      <c r="B310" s="815"/>
      <c r="C310" s="815"/>
      <c r="D310" s="815"/>
      <c r="E310" s="815"/>
      <c r="F310" s="816"/>
      <c r="G310" s="838" t="s">
        <v>748</v>
      </c>
      <c r="H310" s="839"/>
      <c r="I310" s="839"/>
      <c r="J310" s="839"/>
      <c r="K310" s="840"/>
      <c r="L310" s="841" t="s">
        <v>750</v>
      </c>
      <c r="M310" s="842"/>
      <c r="N310" s="842"/>
      <c r="O310" s="842"/>
      <c r="P310" s="842"/>
      <c r="Q310" s="842"/>
      <c r="R310" s="842"/>
      <c r="S310" s="842"/>
      <c r="T310" s="842"/>
      <c r="U310" s="842"/>
      <c r="V310" s="842"/>
      <c r="W310" s="842"/>
      <c r="X310" s="843"/>
      <c r="Y310" s="844">
        <v>80.099999999999994</v>
      </c>
      <c r="Z310" s="845"/>
      <c r="AA310" s="845"/>
      <c r="AB310" s="846"/>
      <c r="AC310" s="838" t="s">
        <v>751</v>
      </c>
      <c r="AD310" s="839"/>
      <c r="AE310" s="839"/>
      <c r="AF310" s="839"/>
      <c r="AG310" s="840"/>
      <c r="AH310" s="841" t="s">
        <v>744</v>
      </c>
      <c r="AI310" s="842"/>
      <c r="AJ310" s="842"/>
      <c r="AK310" s="842"/>
      <c r="AL310" s="842"/>
      <c r="AM310" s="842"/>
      <c r="AN310" s="842"/>
      <c r="AO310" s="842"/>
      <c r="AP310" s="842"/>
      <c r="AQ310" s="842"/>
      <c r="AR310" s="842"/>
      <c r="AS310" s="842"/>
      <c r="AT310" s="843"/>
      <c r="AU310" s="844" t="s">
        <v>744</v>
      </c>
      <c r="AV310" s="845"/>
      <c r="AW310" s="845"/>
      <c r="AX310" s="847"/>
    </row>
    <row r="311" spans="1:50" ht="35.25" customHeight="1" x14ac:dyDescent="0.2">
      <c r="A311" s="814"/>
      <c r="B311" s="815"/>
      <c r="C311" s="815"/>
      <c r="D311" s="815"/>
      <c r="E311" s="815"/>
      <c r="F311" s="816"/>
      <c r="G311" s="824" t="s">
        <v>749</v>
      </c>
      <c r="H311" s="825"/>
      <c r="I311" s="825"/>
      <c r="J311" s="825"/>
      <c r="K311" s="826"/>
      <c r="L311" s="827"/>
      <c r="M311" s="828"/>
      <c r="N311" s="828"/>
      <c r="O311" s="828"/>
      <c r="P311" s="828"/>
      <c r="Q311" s="828"/>
      <c r="R311" s="828"/>
      <c r="S311" s="828"/>
      <c r="T311" s="828"/>
      <c r="U311" s="828"/>
      <c r="V311" s="828"/>
      <c r="W311" s="828"/>
      <c r="X311" s="829"/>
      <c r="Y311" s="830">
        <v>8</v>
      </c>
      <c r="Z311" s="831"/>
      <c r="AA311" s="831"/>
      <c r="AB311" s="832"/>
      <c r="AC311" s="824" t="s">
        <v>744</v>
      </c>
      <c r="AD311" s="825"/>
      <c r="AE311" s="825"/>
      <c r="AF311" s="825"/>
      <c r="AG311" s="826"/>
      <c r="AH311" s="827" t="s">
        <v>751</v>
      </c>
      <c r="AI311" s="828"/>
      <c r="AJ311" s="828"/>
      <c r="AK311" s="828"/>
      <c r="AL311" s="828"/>
      <c r="AM311" s="828"/>
      <c r="AN311" s="828"/>
      <c r="AO311" s="828"/>
      <c r="AP311" s="828"/>
      <c r="AQ311" s="828"/>
      <c r="AR311" s="828"/>
      <c r="AS311" s="828"/>
      <c r="AT311" s="829"/>
      <c r="AU311" s="830" t="s">
        <v>744</v>
      </c>
      <c r="AV311" s="831"/>
      <c r="AW311" s="831"/>
      <c r="AX311" s="833"/>
    </row>
    <row r="312" spans="1:50" ht="24.75"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88.1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2">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2">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2">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5">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44.25" customHeight="1" x14ac:dyDescent="0.2">
      <c r="A366" s="873">
        <v>1</v>
      </c>
      <c r="B366" s="873">
        <v>1</v>
      </c>
      <c r="C366" s="874" t="s">
        <v>752</v>
      </c>
      <c r="D366" s="875"/>
      <c r="E366" s="875"/>
      <c r="F366" s="875"/>
      <c r="G366" s="875"/>
      <c r="H366" s="875"/>
      <c r="I366" s="875"/>
      <c r="J366" s="876">
        <v>3010401011971</v>
      </c>
      <c r="K366" s="877"/>
      <c r="L366" s="877"/>
      <c r="M366" s="877"/>
      <c r="N366" s="877"/>
      <c r="O366" s="877"/>
      <c r="P366" s="878" t="s">
        <v>753</v>
      </c>
      <c r="Q366" s="879"/>
      <c r="R366" s="879"/>
      <c r="S366" s="879"/>
      <c r="T366" s="879"/>
      <c r="U366" s="879"/>
      <c r="V366" s="879"/>
      <c r="W366" s="879"/>
      <c r="X366" s="879"/>
      <c r="Y366" s="880">
        <v>88.1</v>
      </c>
      <c r="Z366" s="881"/>
      <c r="AA366" s="881"/>
      <c r="AB366" s="882"/>
      <c r="AC366" s="883" t="s">
        <v>336</v>
      </c>
      <c r="AD366" s="884"/>
      <c r="AE366" s="884"/>
      <c r="AF366" s="884"/>
      <c r="AG366" s="884"/>
      <c r="AH366" s="867">
        <v>1</v>
      </c>
      <c r="AI366" s="868"/>
      <c r="AJ366" s="868"/>
      <c r="AK366" s="868"/>
      <c r="AL366" s="869">
        <v>96</v>
      </c>
      <c r="AM366" s="870"/>
      <c r="AN366" s="870"/>
      <c r="AO366" s="871"/>
      <c r="AP366" s="872" t="s">
        <v>761</v>
      </c>
      <c r="AQ366" s="872"/>
      <c r="AR366" s="872"/>
      <c r="AS366" s="872"/>
      <c r="AT366" s="872"/>
      <c r="AU366" s="872"/>
      <c r="AV366" s="872"/>
      <c r="AW366" s="872"/>
      <c r="AX366" s="872"/>
    </row>
    <row r="367" spans="1:51" ht="30" hidden="1" customHeight="1" x14ac:dyDescent="0.2">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2">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2">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2">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2">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2">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2">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2">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2">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42.75" customHeight="1" x14ac:dyDescent="0.2">
      <c r="A399" s="873">
        <v>1</v>
      </c>
      <c r="B399" s="873">
        <v>1</v>
      </c>
      <c r="C399" s="874" t="s">
        <v>752</v>
      </c>
      <c r="D399" s="875"/>
      <c r="E399" s="875"/>
      <c r="F399" s="875"/>
      <c r="G399" s="875"/>
      <c r="H399" s="875"/>
      <c r="I399" s="875"/>
      <c r="J399" s="876">
        <v>3010401011971</v>
      </c>
      <c r="K399" s="877"/>
      <c r="L399" s="877"/>
      <c r="M399" s="877"/>
      <c r="N399" s="877"/>
      <c r="O399" s="877"/>
      <c r="P399" s="878" t="s">
        <v>760</v>
      </c>
      <c r="Q399" s="879"/>
      <c r="R399" s="879"/>
      <c r="S399" s="879"/>
      <c r="T399" s="879"/>
      <c r="U399" s="879"/>
      <c r="V399" s="879"/>
      <c r="W399" s="879"/>
      <c r="X399" s="879"/>
      <c r="Y399" s="880">
        <v>1</v>
      </c>
      <c r="Z399" s="881"/>
      <c r="AA399" s="881"/>
      <c r="AB399" s="882"/>
      <c r="AC399" s="883" t="s">
        <v>341</v>
      </c>
      <c r="AD399" s="884"/>
      <c r="AE399" s="884"/>
      <c r="AF399" s="884"/>
      <c r="AG399" s="884"/>
      <c r="AH399" s="867" t="s">
        <v>761</v>
      </c>
      <c r="AI399" s="868"/>
      <c r="AJ399" s="868"/>
      <c r="AK399" s="868"/>
      <c r="AL399" s="869" t="s">
        <v>761</v>
      </c>
      <c r="AM399" s="870"/>
      <c r="AN399" s="870"/>
      <c r="AO399" s="871"/>
      <c r="AP399" s="872" t="s">
        <v>761</v>
      </c>
      <c r="AQ399" s="872"/>
      <c r="AR399" s="872"/>
      <c r="AS399" s="872"/>
      <c r="AT399" s="872"/>
      <c r="AU399" s="872"/>
      <c r="AV399" s="872"/>
      <c r="AW399" s="872"/>
      <c r="AX399" s="872"/>
      <c r="AY399">
        <f>$AY$396</f>
        <v>1</v>
      </c>
    </row>
    <row r="400" spans="1:51" ht="42.75" customHeight="1" x14ac:dyDescent="0.2">
      <c r="A400" s="873">
        <v>2</v>
      </c>
      <c r="B400" s="873">
        <v>1</v>
      </c>
      <c r="C400" s="874" t="s">
        <v>754</v>
      </c>
      <c r="D400" s="875"/>
      <c r="E400" s="875"/>
      <c r="F400" s="875"/>
      <c r="G400" s="875"/>
      <c r="H400" s="875"/>
      <c r="I400" s="875"/>
      <c r="J400" s="876">
        <v>3011005000122</v>
      </c>
      <c r="K400" s="877"/>
      <c r="L400" s="877"/>
      <c r="M400" s="877"/>
      <c r="N400" s="877"/>
      <c r="O400" s="877"/>
      <c r="P400" s="878" t="s">
        <v>758</v>
      </c>
      <c r="Q400" s="879"/>
      <c r="R400" s="879"/>
      <c r="S400" s="879"/>
      <c r="T400" s="879"/>
      <c r="U400" s="879"/>
      <c r="V400" s="879"/>
      <c r="W400" s="879"/>
      <c r="X400" s="879"/>
      <c r="Y400" s="880">
        <v>0.2</v>
      </c>
      <c r="Z400" s="881"/>
      <c r="AA400" s="881"/>
      <c r="AB400" s="882"/>
      <c r="AC400" s="883" t="s">
        <v>341</v>
      </c>
      <c r="AD400" s="884"/>
      <c r="AE400" s="884"/>
      <c r="AF400" s="884"/>
      <c r="AG400" s="884"/>
      <c r="AH400" s="867" t="s">
        <v>761</v>
      </c>
      <c r="AI400" s="868"/>
      <c r="AJ400" s="868"/>
      <c r="AK400" s="868"/>
      <c r="AL400" s="869" t="s">
        <v>761</v>
      </c>
      <c r="AM400" s="870"/>
      <c r="AN400" s="870"/>
      <c r="AO400" s="871"/>
      <c r="AP400" s="872" t="s">
        <v>762</v>
      </c>
      <c r="AQ400" s="872"/>
      <c r="AR400" s="872"/>
      <c r="AS400" s="872"/>
      <c r="AT400" s="872"/>
      <c r="AU400" s="872"/>
      <c r="AV400" s="872"/>
      <c r="AW400" s="872"/>
      <c r="AX400" s="872"/>
      <c r="AY400">
        <f>COUNTA($C$400)</f>
        <v>1</v>
      </c>
    </row>
    <row r="401" spans="1:51" ht="42.75" customHeight="1" x14ac:dyDescent="0.2">
      <c r="A401" s="873">
        <v>3</v>
      </c>
      <c r="B401" s="873">
        <v>1</v>
      </c>
      <c r="C401" s="874" t="s">
        <v>755</v>
      </c>
      <c r="D401" s="875"/>
      <c r="E401" s="875"/>
      <c r="F401" s="875"/>
      <c r="G401" s="875"/>
      <c r="H401" s="875"/>
      <c r="I401" s="875"/>
      <c r="J401" s="876">
        <v>5010602032542</v>
      </c>
      <c r="K401" s="877"/>
      <c r="L401" s="877"/>
      <c r="M401" s="877"/>
      <c r="N401" s="877"/>
      <c r="O401" s="877"/>
      <c r="P401" s="878" t="s">
        <v>757</v>
      </c>
      <c r="Q401" s="879"/>
      <c r="R401" s="879"/>
      <c r="S401" s="879"/>
      <c r="T401" s="879"/>
      <c r="U401" s="879"/>
      <c r="V401" s="879"/>
      <c r="W401" s="879"/>
      <c r="X401" s="879"/>
      <c r="Y401" s="880">
        <v>0.1</v>
      </c>
      <c r="Z401" s="881"/>
      <c r="AA401" s="881"/>
      <c r="AB401" s="882"/>
      <c r="AC401" s="883" t="s">
        <v>341</v>
      </c>
      <c r="AD401" s="884"/>
      <c r="AE401" s="884"/>
      <c r="AF401" s="884"/>
      <c r="AG401" s="884"/>
      <c r="AH401" s="885" t="s">
        <v>761</v>
      </c>
      <c r="AI401" s="886"/>
      <c r="AJ401" s="886"/>
      <c r="AK401" s="886"/>
      <c r="AL401" s="869" t="s">
        <v>762</v>
      </c>
      <c r="AM401" s="870"/>
      <c r="AN401" s="870"/>
      <c r="AO401" s="871"/>
      <c r="AP401" s="872" t="s">
        <v>761</v>
      </c>
      <c r="AQ401" s="872"/>
      <c r="AR401" s="872"/>
      <c r="AS401" s="872"/>
      <c r="AT401" s="872"/>
      <c r="AU401" s="872"/>
      <c r="AV401" s="872"/>
      <c r="AW401" s="872"/>
      <c r="AX401" s="872"/>
      <c r="AY401">
        <f>COUNTA($C$401)</f>
        <v>1</v>
      </c>
    </row>
    <row r="402" spans="1:51" ht="42.75" customHeight="1" x14ac:dyDescent="0.2">
      <c r="A402" s="873">
        <v>4</v>
      </c>
      <c r="B402" s="873">
        <v>1</v>
      </c>
      <c r="C402" s="874" t="s">
        <v>756</v>
      </c>
      <c r="D402" s="875"/>
      <c r="E402" s="875"/>
      <c r="F402" s="875"/>
      <c r="G402" s="875"/>
      <c r="H402" s="875"/>
      <c r="I402" s="875"/>
      <c r="J402" s="876">
        <v>1130001020603</v>
      </c>
      <c r="K402" s="877"/>
      <c r="L402" s="877"/>
      <c r="M402" s="877"/>
      <c r="N402" s="877"/>
      <c r="O402" s="877"/>
      <c r="P402" s="878" t="s">
        <v>759</v>
      </c>
      <c r="Q402" s="879"/>
      <c r="R402" s="879"/>
      <c r="S402" s="879"/>
      <c r="T402" s="879"/>
      <c r="U402" s="879"/>
      <c r="V402" s="879"/>
      <c r="W402" s="879"/>
      <c r="X402" s="879"/>
      <c r="Y402" s="880">
        <v>0</v>
      </c>
      <c r="Z402" s="881"/>
      <c r="AA402" s="881"/>
      <c r="AB402" s="882"/>
      <c r="AC402" s="883" t="s">
        <v>341</v>
      </c>
      <c r="AD402" s="884"/>
      <c r="AE402" s="884"/>
      <c r="AF402" s="884"/>
      <c r="AG402" s="884"/>
      <c r="AH402" s="885" t="s">
        <v>761</v>
      </c>
      <c r="AI402" s="886"/>
      <c r="AJ402" s="886"/>
      <c r="AK402" s="886"/>
      <c r="AL402" s="869" t="s">
        <v>762</v>
      </c>
      <c r="AM402" s="870"/>
      <c r="AN402" s="870"/>
      <c r="AO402" s="871"/>
      <c r="AP402" s="872" t="s">
        <v>761</v>
      </c>
      <c r="AQ402" s="872"/>
      <c r="AR402" s="872"/>
      <c r="AS402" s="872"/>
      <c r="AT402" s="872"/>
      <c r="AU402" s="872"/>
      <c r="AV402" s="872"/>
      <c r="AW402" s="872"/>
      <c r="AX402" s="872"/>
      <c r="AY402">
        <f>COUNTA($C$402)</f>
        <v>1</v>
      </c>
    </row>
    <row r="403" spans="1:51" ht="30" hidden="1" customHeight="1" x14ac:dyDescent="0.2">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2">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2">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2">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2">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2">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220" max="16383" man="1"/>
    <brk id="254"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26" sqref="B26"/>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724</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724</v>
      </c>
      <c r="M11" s="13" t="str">
        <f t="shared" si="2"/>
        <v>その他の事項経費</v>
      </c>
      <c r="N11" s="13" t="str">
        <f t="shared" si="6"/>
        <v>その他の事項経費</v>
      </c>
      <c r="O11" s="13"/>
      <c r="P11" s="13"/>
      <c r="Q11" s="19"/>
      <c r="T11" s="13"/>
      <c r="W11" s="32" t="s">
        <v>684</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t="s">
        <v>724</v>
      </c>
      <c r="C14" s="13" t="str">
        <f t="shared" si="9"/>
        <v>食育推進</v>
      </c>
      <c r="D14" s="13" t="str">
        <f t="shared" si="8"/>
        <v>食育推進</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食育推進</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食育推進</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食育推進</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食育推進</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食育推進</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食育推進</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食育推進</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食育推進</v>
      </c>
      <c r="F22" s="18" t="s">
        <v>123</v>
      </c>
      <c r="G22" s="17"/>
      <c r="H22" s="13" t="str">
        <f t="shared" si="1"/>
        <v/>
      </c>
      <c r="I22" s="13" t="str">
        <f t="shared" si="5"/>
        <v>一般会計</v>
      </c>
      <c r="K22" s="13"/>
      <c r="L22" s="13"/>
      <c r="O22" s="13"/>
      <c r="P22" s="13"/>
      <c r="Q22" s="19"/>
      <c r="T22" s="13"/>
      <c r="U22" s="32" t="s">
        <v>686</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食育推進</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食育推進</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685</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689</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B23" sqref="G21:AX24"/>
    </sheetView>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2">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343</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2">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343</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2">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343</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2">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343</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2">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343</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2">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343</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2">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343</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2">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343</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2">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343</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2">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343</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2022-06-13T05:29:08Z</cp:lastPrinted>
  <dcterms:created xsi:type="dcterms:W3CDTF">2012-03-13T00:50:25Z</dcterms:created>
  <dcterms:modified xsi:type="dcterms:W3CDTF">2022-08-22T12:42:12Z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