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BD2D04FD-6E57-4A82-BD19-38DBCC02FEA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7" i="11" l="1"/>
  <c r="AY399"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8" i="11" l="1"/>
  <c r="AY176" i="11"/>
  <c r="AY128" i="11"/>
  <c r="AY193" i="11"/>
  <c r="AY163" i="11"/>
  <c r="AY198" i="11"/>
  <c r="AY174" i="11"/>
  <c r="AY210" i="11"/>
  <c r="AY212" i="11"/>
  <c r="AY209" i="11"/>
  <c r="AY211" i="11"/>
  <c r="AY201" i="11"/>
  <c r="AY203" i="11"/>
  <c r="AY205" i="11"/>
  <c r="AY207" i="11"/>
  <c r="AY202" i="11"/>
  <c r="AY204" i="11"/>
  <c r="AY100" i="11"/>
  <c r="AY114" i="11"/>
  <c r="AY116" i="11"/>
  <c r="AY118" i="11"/>
  <c r="AY120" i="11"/>
  <c r="AY124" i="11"/>
  <c r="AY126" i="11"/>
  <c r="AY130" i="11"/>
  <c r="AY152" i="11"/>
  <c r="AY154" i="11"/>
  <c r="AY140" i="11"/>
  <c r="AY142" i="11"/>
  <c r="AY144" i="11"/>
  <c r="AY134" i="11"/>
  <c r="AY171" i="11"/>
  <c r="AY113" i="11"/>
  <c r="AY115" i="11"/>
  <c r="AY117" i="11"/>
  <c r="AY119" i="11"/>
  <c r="AY123" i="11"/>
  <c r="AY129" i="11"/>
  <c r="AY151" i="11"/>
  <c r="AY153" i="11"/>
  <c r="AY155" i="11"/>
  <c r="AY164" i="11"/>
  <c r="AY141" i="11"/>
  <c r="AY143" i="11"/>
  <c r="AY137"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91" i="11" l="1"/>
  <c r="AY83" i="11"/>
  <c r="AY85" i="11"/>
  <c r="AY87" i="11"/>
  <c r="AY89" i="11"/>
  <c r="AY79" i="11"/>
  <c r="AY81"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tc={BF959D78-D1EF-4649-B674-9F1642F0869E}</author>
  </authors>
  <commentList>
    <comment ref="A308" authorId="0" shapeId="0" xr:uid="{BF959D78-D1EF-4649-B674-9F1642F086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費目・使途にCを追記してください。</t>
      </text>
    </comment>
  </commentList>
</comments>
</file>

<file path=xl/sharedStrings.xml><?xml version="1.0" encoding="utf-8"?>
<sst xmlns="http://schemas.openxmlformats.org/spreadsheetml/2006/main" count="2108" uniqueCount="773">
  <si>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</si>
  <si>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</si>
  <si>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</si>
  <si>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</si>
  <si>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</si>
  <si>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</si>
  <si>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</si>
  <si>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</si>
  <si>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</si>
  <si>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</si>
  <si>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</si>
  <si>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</si>
  <si>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</si>
  <si>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</si>
  <si>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</si>
  <si>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</si>
  <si>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</si>
  <si>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</si>
  <si>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</si>
  <si>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</si>
  <si>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</si>
  <si>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</si>
  <si>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</si>
  <si>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</si>
  <si>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</si>
  <si>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</si>
  <si>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</si>
  <si>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</si>
  <si>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</si>
  <si>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</si>
  <si>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</si>
  <si>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</si>
  <si>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</si>
  <si>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</si>
  <si>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</si>
  <si>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</si>
  <si>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</si>
  <si>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</si>
  <si>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</si>
  <si>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</si>
  <si>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</si>
  <si>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</si>
  <si>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</si>
  <si>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</si>
  <si>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</si>
  <si>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</si>
  <si>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</si>
  <si>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</si>
  <si>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</si>
  <si>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</si>
  <si>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</si>
  <si>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</si>
  <si>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</si>
  <si>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</si>
  <si>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</si>
  <si>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</si>
  <si>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</si>
  <si>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</si>
  <si>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</si>
  <si>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</si>
  <si>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</si>
  <si>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</si>
  <si>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</si>
  <si>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</si>
  <si>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</si>
  <si>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</si>
  <si>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</si>
  <si>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</si>
  <si>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</si>
  <si>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</si>
  <si>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</si>
  <si>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</si>
  <si>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</si>
  <si>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</si>
  <si>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</si>
  <si>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</si>
  <si>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</si>
  <si>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</si>
  <si>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</si>
  <si>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</si>
  <si>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</si>
  <si>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</si>
  <si>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</si>
  <si>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</si>
  <si>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</si>
  <si>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</si>
  <si>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</si>
  <si>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</si>
  <si>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</si>
  <si>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</si>
  <si>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</si>
  <si>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</si>
  <si>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</si>
  <si>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</si>
  <si>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</si>
  <si>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</si>
  <si>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</si>
  <si>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</si>
  <si>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</si>
  <si>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</si>
  <si>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</si>
  <si>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</si>
  <si>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</si>
  <si>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</si>
  <si>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</si>
  <si>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</si>
  <si>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</si>
  <si>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</si>
  <si>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</si>
  <si>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</si>
  <si>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</si>
  <si>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</si>
  <si>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</si>
  <si>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</si>
  <si>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</si>
  <si>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</si>
  <si>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</si>
  <si>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</si>
  <si>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</si>
  <si>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</si>
  <si>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</si>
  <si>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</si>
  <si>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</si>
  <si>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</si>
  <si>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</si>
  <si>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</si>
  <si>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</si>
  <si>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</si>
  <si>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</si>
  <si>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</si>
  <si>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</si>
  <si>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</si>
  <si>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</si>
  <si>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</si>
  <si>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</si>
  <si>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</si>
  <si>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</si>
  <si>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</si>
  <si>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</si>
  <si>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</si>
  <si>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</si>
  <si>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</si>
  <si>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</si>
  <si>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</si>
  <si>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</si>
  <si>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</si>
  <si>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</si>
  <si>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</si>
  <si>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</si>
  <si>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</si>
  <si>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</si>
  <si>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</si>
  <si>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</si>
  <si>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</si>
  <si>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</si>
  <si>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</si>
  <si>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</si>
  <si>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</si>
  <si>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</si>
  <si>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</si>
  <si>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</si>
  <si>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</si>
  <si>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</si>
  <si>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</si>
  <si>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</si>
  <si>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</si>
  <si>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</si>
  <si>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</si>
  <si>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</si>
  <si>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</si>
  <si>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</si>
  <si>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</si>
  <si>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</si>
  <si>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</si>
  <si>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</si>
  <si>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</si>
  <si>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</si>
  <si>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</si>
  <si>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</si>
  <si>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</si>
  <si>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</si>
  <si>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</si>
  <si>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</si>
  <si>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</si>
  <si>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</si>
  <si>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</si>
  <si>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</si>
  <si>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</si>
  <si>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</si>
  <si>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</si>
  <si>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</si>
  <si>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</si>
  <si>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</si>
  <si>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</si>
  <si>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</si>
  <si>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</si>
  <si>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</si>
  <si>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</si>
  <si>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</si>
  <si>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</si>
  <si>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</si>
  <si>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</si>
  <si>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</si>
  <si>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</si>
  <si>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</si>
  <si>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</si>
  <si>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</si>
  <si>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</si>
  <si>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</si>
  <si>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</si>
  <si>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</si>
  <si>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</si>
  <si>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</si>
  <si>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</si>
  <si>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</si>
  <si>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</si>
  <si>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</si>
  <si>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</si>
  <si>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</si>
  <si>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</si>
  <si>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</si>
  <si>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</si>
  <si>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</si>
  <si>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</si>
  <si>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</si>
  <si>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</si>
  <si>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</si>
  <si>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</si>
  <si>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</si>
  <si>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</si>
  <si>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</si>
  <si>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</si>
  <si>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</si>
  <si>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</si>
  <si>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</si>
  <si>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</si>
  <si>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</si>
  <si>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</si>
  <si>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</si>
  <si>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</si>
  <si>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</si>
  <si>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</si>
  <si>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</si>
  <si>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</si>
  <si>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</si>
  <si>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</si>
  <si>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</si>
  <si>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</si>
  <si>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</si>
  <si>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</si>
  <si>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</si>
  <si>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</si>
  <si>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</si>
  <si>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</si>
  <si>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</si>
  <si>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</si>
  <si>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</si>
  <si>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</si>
  <si>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</si>
  <si>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</si>
  <si>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</si>
  <si>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</si>
  <si>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</si>
  <si>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</si>
  <si>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</si>
  <si>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</si>
  <si>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</si>
  <si>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</si>
  <si>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</si>
  <si>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</si>
  <si>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</si>
  <si>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</si>
  <si>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</si>
  <si>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</si>
  <si>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</si>
  <si>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</si>
  <si>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</si>
  <si>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</si>
  <si>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</si>
  <si>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</si>
  <si>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</si>
  <si>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</si>
  <si>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</si>
  <si>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</si>
  <si>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</si>
  <si>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</si>
  <si>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</si>
  <si>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</si>
  <si>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</si>
  <si>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</si>
  <si>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</si>
  <si>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</si>
  <si>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</si>
  <si>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</si>
  <si>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</si>
  <si>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</si>
  <si>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</si>
  <si>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</si>
  <si>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</si>
  <si>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</si>
  <si>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</si>
  <si>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</si>
  <si>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</si>
  <si>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</si>
  <si>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</si>
  <si>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</si>
  <si>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</si>
  <si>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</si>
  <si>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</si>
  <si>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</si>
  <si>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</si>
  <si>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</si>
  <si>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</si>
  <si>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</si>
  <si>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</si>
  <si>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</si>
  <si>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</si>
  <si>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</si>
  <si>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</si>
  <si>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</si>
  <si>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</si>
  <si>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</si>
  <si>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</si>
  <si>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</si>
  <si>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</si>
  <si>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</si>
  <si>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</si>
  <si>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</si>
  <si>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</si>
  <si>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</si>
  <si>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</si>
  <si>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</si>
  <si>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</si>
  <si>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</si>
  <si>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</si>
  <si>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</si>
  <si>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</si>
  <si>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</si>
  <si>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</si>
  <si>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</si>
  <si>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</si>
  <si>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</si>
  <si>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</si>
  <si>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</si>
  <si>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</si>
  <si>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</si>
  <si>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</si>
  <si>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</si>
  <si>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</si>
  <si>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</si>
  <si>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</si>
  <si>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</si>
  <si>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</si>
  <si>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</si>
  <si>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</si>
  <si>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</si>
  <si>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</si>
  <si>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</si>
  <si>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</si>
  <si>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</si>
  <si>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</si>
  <si>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</si>
  <si>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</si>
  <si>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</si>
  <si>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</si>
  <si>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</si>
  <si>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</si>
  <si>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</si>
  <si>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</si>
  <si>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</si>
  <si>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</si>
  <si>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</si>
  <si>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</si>
  <si>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</si>
  <si>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</si>
  <si>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</si>
  <si>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</si>
  <si>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</si>
  <si>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</si>
  <si>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</si>
  <si>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</si>
  <si>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</si>
  <si>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</si>
  <si>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</si>
  <si>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</si>
  <si>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</si>
  <si>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</si>
  <si>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</si>
  <si>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</si>
  <si>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</si>
  <si>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</si>
  <si>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</si>
  <si>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</si>
  <si>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</si>
  <si>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</si>
  <si>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</si>
  <si>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</si>
  <si>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</si>
  <si>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</si>
  <si>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</si>
  <si>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</si>
  <si>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</si>
  <si>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</si>
  <si>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</si>
  <si>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</si>
  <si>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</si>
  <si>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</si>
  <si>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</si>
  <si>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</si>
  <si>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</si>
  <si>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</si>
  <si>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</si>
  <si>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</si>
  <si>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</si>
  <si>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</si>
  <si>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</si>
  <si>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</si>
  <si>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</si>
  <si>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</si>
  <si>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</si>
  <si>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</si>
  <si>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</si>
  <si>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</si>
  <si>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</si>
  <si>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</si>
  <si>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</si>
  <si>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</si>
  <si>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</si>
  <si>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</si>
  <si>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</si>
  <si>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</si>
  <si>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</si>
  <si>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</si>
  <si>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</si>
  <si>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</si>
  <si>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</si>
  <si>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</si>
  <si>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</si>
  <si>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</si>
  <si>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</si>
  <si>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</si>
  <si>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</si>
  <si>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</si>
  <si>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</si>
  <si>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</si>
  <si>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</si>
  <si>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</si>
  <si>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</si>
  <si>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</si>
  <si>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</si>
  <si>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</si>
  <si>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</si>
  <si>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</si>
  <si>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</si>
  <si>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</si>
  <si>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</si>
  <si>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</si>
  <si>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</si>
  <si>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</si>
  <si>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</si>
  <si>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</si>
  <si>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</si>
  <si>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</si>
  <si>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</si>
  <si>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</si>
  <si>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</si>
  <si>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</si>
  <si>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</si>
  <si>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</si>
  <si>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</si>
  <si>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</si>
  <si>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</si>
  <si>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</si>
  <si>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</si>
  <si>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</si>
  <si>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</si>
  <si>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</si>
  <si>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</si>
  <si>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</si>
  <si>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</si>
  <si>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</si>
  <si>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</si>
  <si>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</si>
  <si>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</si>
  <si>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</si>
  <si>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</si>
  <si>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</si>
  <si>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</si>
  <si>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</si>
  <si>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</si>
  <si>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</si>
  <si>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</si>
  <si>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</si>
  <si>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</si>
  <si>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</si>
  <si>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</si>
  <si>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</si>
  <si>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</si>
  <si>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</si>
  <si>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</si>
  <si>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</si>
  <si>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</si>
  <si>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</si>
  <si>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</si>
  <si>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</si>
  <si>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</si>
  <si>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</si>
  <si>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</si>
  <si>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</si>
  <si>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</si>
  <si>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</si>
  <si>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</si>
  <si>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</si>
  <si>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</si>
  <si>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</si>
  <si>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</si>
  <si>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</si>
  <si>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</si>
  <si>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</si>
  <si>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</si>
  <si>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</si>
  <si>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</si>
  <si>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</si>
  <si>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</si>
  <si>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</si>
  <si>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</si>
  <si>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</si>
  <si>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</si>
  <si>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</si>
  <si>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</si>
  <si>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</si>
  <si>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</si>
  <si>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</si>
  <si>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</si>
  <si>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</si>
  <si>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</si>
  <si>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</si>
  <si>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</si>
  <si>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</si>
  <si>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</si>
  <si>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</si>
  <si>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</si>
  <si>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</si>
  <si>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</si>
  <si>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</si>
  <si>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</si>
  <si>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</si>
  <si>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</si>
  <si>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</si>
  <si>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</si>
  <si>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</si>
  <si>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</si>
  <si>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</si>
  <si>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</si>
  <si>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</si>
  <si>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</si>
  <si>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</si>
  <si>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</si>
  <si>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</si>
  <si>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</si>
  <si>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</si>
  <si>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</si>
  <si>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</si>
  <si>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</si>
  <si>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</si>
  <si>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</si>
  <si>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</si>
  <si>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</si>
  <si>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</si>
  <si>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</si>
  <si>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</si>
  <si>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</si>
  <si>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</si>
  <si>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</si>
  <si>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</si>
  <si>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</si>
  <si>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</si>
  <si>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</si>
  <si>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</si>
  <si>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</si>
  <si>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</si>
  <si>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</si>
  <si>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</si>
  <si>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</si>
  <si>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</si>
  <si>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</si>
  <si>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</si>
  <si>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</si>
  <si>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</si>
  <si>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</si>
  <si>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</si>
  <si>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</si>
  <si>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</si>
  <si>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</si>
  <si>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</si>
  <si>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</si>
  <si>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</si>
  <si>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</si>
  <si>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</si>
  <si>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</si>
  <si>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</si>
  <si>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</si>
  <si>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</si>
  <si>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</si>
  <si>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</si>
  <si>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</si>
  <si>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</si>
  <si>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</si>
  <si>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</si>
  <si>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</si>
  <si>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</si>
  <si>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</si>
  <si>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</si>
  <si>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</si>
  <si>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</si>
  <si>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</si>
  <si>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</si>
  <si>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</si>
  <si>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</si>
  <si>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</si>
  <si>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</si>
  <si>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</si>
  <si>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</si>
  <si>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</si>
  <si>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</si>
  <si>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</si>
  <si>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</si>
  <si>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</si>
  <si>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</si>
  <si>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</si>
  <si>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</si>
  <si>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</si>
  <si>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</si>
  <si>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</si>
  <si>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</si>
  <si>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</si>
  <si>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</si>
  <si>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</si>
  <si>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</si>
  <si>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</si>
  <si>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</si>
  <si>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</si>
  <si>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</si>
  <si>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</si>
  <si>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</si>
  <si>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</si>
  <si>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</si>
  <si>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</si>
  <si>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</si>
  <si>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</si>
  <si>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</si>
  <si>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</si>
  <si>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</si>
  <si>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</si>
  <si>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</si>
  <si>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</si>
  <si>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</si>
  <si>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</si>
  <si>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</si>
  <si>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</si>
  <si>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</si>
  <si>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</si>
  <si>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</si>
  <si>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</si>
  <si>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</si>
  <si>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</si>
  <si>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</si>
  <si>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</si>
  <si>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</si>
  <si>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</si>
  <si>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</si>
  <si>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</si>
  <si>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</si>
  <si>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</si>
  <si>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</si>
  <si>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</si>
  <si>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</si>
  <si>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</si>
  <si>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</si>
  <si>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</si>
  <si>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</si>
  <si>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</si>
  <si>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</si>
  <si>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</si>
  <si>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</si>
  <si>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</si>
  <si>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</si>
  <si>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</si>
  <si>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</si>
  <si>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</si>
  <si>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</si>
  <si>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</si>
  <si>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ＥＳＴ普及推進・エコモビリティ技術海外展開推進費</t>
  </si>
  <si>
    <t>水・大気環境局</t>
  </si>
  <si>
    <t>令和2年度</t>
  </si>
  <si>
    <t>自動車環境対策課</t>
  </si>
  <si>
    <t>-</t>
  </si>
  <si>
    <t>①ESTに関する政策対話 ： 各国の取組の進捗状況のフォローアップ及び継続的な政策対話として、アジアEST地域フォーラムを定期的に開催し、ベストプラクティスを共有することなどにより、アジア地域におけるESTを推進する。
②ESTの実現 ： 都市レベルにおけるESTの推進を図るとともにアジア開発銀行（ADB）等の開発金融機関との連携を強化し、具体プロジェクトを推進する環境を構築する。
③国内のESTに関連する技術について、フォーラムとの連携により海外への発信を図る。</t>
  </si>
  <si>
    <t>経済協力開発機構等拠出金</t>
  </si>
  <si>
    <t>環境保全調査費</t>
  </si>
  <si>
    <t>国・都市数</t>
  </si>
  <si>
    <t>人</t>
  </si>
  <si>
    <t>アジアＥＳＴ地域フォーラムの参加国数
※フォーラム非開催の年度においてはEST研修の参加国数にて算出（複数の研修がある場合は重複を配慮）</t>
  </si>
  <si>
    <t>カ国</t>
  </si>
  <si>
    <t>執行額（百万円）／フォーラム開催数／参加国数
※フォーラム非開催の年度においてはEST研修の参加国数にて算出（複数の研修がある場合は重複を配慮）</t>
    <phoneticPr fontId="5"/>
  </si>
  <si>
    <t>百万円</t>
  </si>
  <si>
    <t>百万円/件</t>
    <phoneticPr fontId="5"/>
  </si>
  <si>
    <t>26/1/22</t>
  </si>
  <si>
    <t>／　</t>
    <phoneticPr fontId="5"/>
  </si>
  <si>
    <t>　　/</t>
    <phoneticPr fontId="5"/>
  </si>
  <si>
    <t>／　　　　　　　　　　　　　　</t>
    <phoneticPr fontId="5"/>
  </si>
  <si>
    <t>／　　　　　　　　　　　　　　</t>
    <phoneticPr fontId="5"/>
  </si>
  <si>
    <t>／　　　　　　　　　　　　　　</t>
    <phoneticPr fontId="5"/>
  </si>
  <si>
    <t>新32</t>
  </si>
  <si>
    <t>新02</t>
  </si>
  <si>
    <t>○</t>
  </si>
  <si>
    <t>30/1/24</t>
    <phoneticPr fontId="5"/>
  </si>
  <si>
    <t>29/1/22</t>
    <phoneticPr fontId="5"/>
  </si>
  <si>
    <t>アジアEST地域フォーラムの開催を通じてアジア地域におけるESTを推進し、また、アジア開発銀行（ADB）等との連携を強化して、具体プロジェクトを推進する環境を構築する。さらに、国内のESTに関連する技術について、フォーラムとの連携により海外への発信を図る。</t>
    <rPh sb="6" eb="8">
      <t>チイキ</t>
    </rPh>
    <rPh sb="14" eb="16">
      <t>カイサイ</t>
    </rPh>
    <rPh sb="17" eb="18">
      <t>ツウ</t>
    </rPh>
    <rPh sb="23" eb="25">
      <t>チイキ</t>
    </rPh>
    <rPh sb="33" eb="35">
      <t>スイシン</t>
    </rPh>
    <rPh sb="43" eb="45">
      <t>カイハツ</t>
    </rPh>
    <rPh sb="45" eb="47">
      <t>ギンコウ</t>
    </rPh>
    <rPh sb="52" eb="53">
      <t>トウ</t>
    </rPh>
    <rPh sb="55" eb="57">
      <t>レンケイ</t>
    </rPh>
    <rPh sb="58" eb="60">
      <t>キョウカ</t>
    </rPh>
    <phoneticPr fontId="5"/>
  </si>
  <si>
    <t>アジアEST地域フォーラムを開催し、 各国の取組の進捗状況のフォローアップやベストプラクティスを共有する場を設けることを活動目標とする。</t>
    <rPh sb="6" eb="8">
      <t>チイキ</t>
    </rPh>
    <rPh sb="14" eb="16">
      <t>カイサイ</t>
    </rPh>
    <rPh sb="52" eb="53">
      <t>バ</t>
    </rPh>
    <rPh sb="54" eb="55">
      <t>モウ</t>
    </rPh>
    <rPh sb="60" eb="62">
      <t>カツドウ</t>
    </rPh>
    <rPh sb="62" eb="64">
      <t>モクヒョウ</t>
    </rPh>
    <phoneticPr fontId="5"/>
  </si>
  <si>
    <t>-</t>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</si>
  <si>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5"/>
  </si>
  <si>
    <t>本事業は、地球温暖化対策の観点を含めたEST実現に向けて、アジア各国における戦略的な取組計画各策定等の支援を行うことが目的であり、定量的な成果指標の設定はできない。</t>
    <rPh sb="0" eb="3">
      <t>ホンジギョウ</t>
    </rPh>
    <rPh sb="5" eb="7">
      <t>チキュウ</t>
    </rPh>
    <rPh sb="7" eb="10">
      <t>オンダンカ</t>
    </rPh>
    <rPh sb="10" eb="12">
      <t>タイサク</t>
    </rPh>
    <rPh sb="13" eb="15">
      <t>カンテン</t>
    </rPh>
    <rPh sb="16" eb="17">
      <t>フク</t>
    </rPh>
    <rPh sb="22" eb="24">
      <t>ジツゲン</t>
    </rPh>
    <rPh sb="25" eb="26">
      <t>ム</t>
    </rPh>
    <rPh sb="32" eb="34">
      <t>カクコク</t>
    </rPh>
    <rPh sb="38" eb="41">
      <t>センリャクテキ</t>
    </rPh>
    <rPh sb="42" eb="44">
      <t>トリクミ</t>
    </rPh>
    <rPh sb="44" eb="46">
      <t>ケイカク</t>
    </rPh>
    <rPh sb="46" eb="47">
      <t>カク</t>
    </rPh>
    <rPh sb="47" eb="49">
      <t>サクテイ</t>
    </rPh>
    <rPh sb="49" eb="50">
      <t>トウ</t>
    </rPh>
    <rPh sb="51" eb="53">
      <t>シエン</t>
    </rPh>
    <rPh sb="54" eb="55">
      <t>オコナ</t>
    </rPh>
    <rPh sb="59" eb="61">
      <t>モクテキ</t>
    </rPh>
    <rPh sb="65" eb="68">
      <t>テイリョウテキ</t>
    </rPh>
    <rPh sb="69" eb="71">
      <t>セイカ</t>
    </rPh>
    <rPh sb="71" eb="73">
      <t>シヒョウ</t>
    </rPh>
    <rPh sb="74" eb="76">
      <t>セッテイ</t>
    </rPh>
    <phoneticPr fontId="5"/>
  </si>
  <si>
    <t>３．大気・水・土壌環境等の保全</t>
    <phoneticPr fontId="5"/>
  </si>
  <si>
    <t>-</t>
    <phoneticPr fontId="5"/>
  </si>
  <si>
    <t>-</t>
    <phoneticPr fontId="5"/>
  </si>
  <si>
    <t>-</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</si>
  <si>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</si>
  <si>
    <t>政府間のハイレベル政策対話を通じて推進しており、国が実施すべき事業である。</t>
  </si>
  <si>
    <t>環境負荷削減は地球規模で早急に取り組むべき課題であり、優先度の高い事業である。</t>
  </si>
  <si>
    <t>無</t>
  </si>
  <si>
    <t>有</t>
  </si>
  <si>
    <t>アジア地域における環境的に持続可能な交通（ＥＳＴ）の実現のための公益性のある拠出金であり、負担関係は妥当である。</t>
  </si>
  <si>
    <t>会場費を他と共同開催することや会議資料の事前共有等により配布資料の削減に努める等、コスト削減に努め、妥当なコストとなっている。</t>
  </si>
  <si>
    <t>政府間のハイレベル政策対話など、真に必要な費用に限定して拠出している。</t>
  </si>
  <si>
    <t>フォーラム開催のための支出については、事業の目的を達成するための必要最低限の内容のみとするとともに、他の会議と共同開催とし経費削減に努めるなど工夫をおこなっている。</t>
  </si>
  <si>
    <t>‐</t>
  </si>
  <si>
    <t>海外への技術展開として他事業の既存プラットフォームとの連携により、HP等を新たに作成するより低コストで実施する。</t>
    <rPh sb="0" eb="2">
      <t>カイガイ</t>
    </rPh>
    <rPh sb="4" eb="6">
      <t>ギジュツ</t>
    </rPh>
    <rPh sb="6" eb="8">
      <t>テンカイ</t>
    </rPh>
    <rPh sb="11" eb="14">
      <t>タジギョウ</t>
    </rPh>
    <rPh sb="15" eb="17">
      <t>キゾン</t>
    </rPh>
    <rPh sb="27" eb="29">
      <t>レンケイ</t>
    </rPh>
    <rPh sb="35" eb="36">
      <t>トウ</t>
    </rPh>
    <rPh sb="37" eb="38">
      <t>アラ</t>
    </rPh>
    <rPh sb="40" eb="42">
      <t>サクセイ</t>
    </rPh>
    <rPh sb="46" eb="47">
      <t>テイ</t>
    </rPh>
    <rPh sb="51" eb="53">
      <t>ジッシ</t>
    </rPh>
    <phoneticPr fontId="5"/>
  </si>
  <si>
    <t>各国ハイレベルによる政策対話である「アジアEST地域フォーラム」を継続的に行うことにより、日本発の本取組についての国際的な認知が進み、アジア開発銀行等の国際機関との連携による幅広い取組に育ってきている。</t>
    <rPh sb="74" eb="75">
      <t>トウ</t>
    </rPh>
    <rPh sb="76" eb="78">
      <t>コクサイ</t>
    </rPh>
    <rPh sb="78" eb="80">
      <t>キカン</t>
    </rPh>
    <rPh sb="82" eb="84">
      <t>レンケイ</t>
    </rPh>
    <phoneticPr fontId="5"/>
  </si>
  <si>
    <t>各国ハイレベルによる政策対話である「アジアEST地域フォーラム」を継続的に行うことにより、日本発の本取組についての国際的な認知が進み、アジア開発銀行などのドナーも巻き込んだ幅広い取組に育ってきている。また、拠出金が、アジアESTフォーラムの会議開催費用として使用されていることについて、UNCRDからの報告に基づき確認し、使途を把握できる状態にある。</t>
    <phoneticPr fontId="5"/>
  </si>
  <si>
    <t>拠出金</t>
    <rPh sb="0" eb="3">
      <t>キョシュツキン</t>
    </rPh>
    <phoneticPr fontId="5"/>
  </si>
  <si>
    <t>B.　一般社団法人海外環境協力センター</t>
    <rPh sb="3" eb="5">
      <t>イッパン</t>
    </rPh>
    <rPh sb="5" eb="9">
      <t>シャダンホウジン</t>
    </rPh>
    <rPh sb="9" eb="11">
      <t>カイガイ</t>
    </rPh>
    <rPh sb="11" eb="13">
      <t>カンキョウ</t>
    </rPh>
    <rPh sb="13" eb="15">
      <t>キョウリョク</t>
    </rPh>
    <phoneticPr fontId="5"/>
  </si>
  <si>
    <t>A.　国際連合地域開発センター</t>
    <rPh sb="3" eb="5">
      <t>コクサイ</t>
    </rPh>
    <rPh sb="5" eb="7">
      <t>レンゴウ</t>
    </rPh>
    <rPh sb="7" eb="9">
      <t>チイキ</t>
    </rPh>
    <rPh sb="9" eb="11">
      <t>カイハツ</t>
    </rPh>
    <phoneticPr fontId="5"/>
  </si>
  <si>
    <t>日本発の本取組についての国際的な認知が進み、アジア開発銀行などのドナーも巻き込んだ幅広い取組に育ってきており、より大きな波及効果が得られるよう、引き続きアジア開発銀行等との連携を進める。継続的な政策対話においては、参加国の拡大に伴い経費が増加傾向にあるが、予算効率化のため、参加国に対して可能な限り自費参加を働きかけ、また、事前共有等により配布資料の削減に努めるなど、旅費・経費の削減を図る。</t>
    <phoneticPr fontId="5"/>
  </si>
  <si>
    <t>国際連合地域開発センター</t>
    <rPh sb="0" eb="2">
      <t>コクサイ</t>
    </rPh>
    <rPh sb="2" eb="4">
      <t>レンゴウ</t>
    </rPh>
    <rPh sb="4" eb="6">
      <t>チイキ</t>
    </rPh>
    <rPh sb="6" eb="8">
      <t>カイハツ</t>
    </rPh>
    <phoneticPr fontId="5"/>
  </si>
  <si>
    <t>-</t>
    <phoneticPr fontId="5"/>
  </si>
  <si>
    <t>一般社団法人海外環境協力センター</t>
    <phoneticPr fontId="5"/>
  </si>
  <si>
    <t>国内技術の海外発信</t>
    <rPh sb="0" eb="2">
      <t>コクナイ</t>
    </rPh>
    <rPh sb="2" eb="4">
      <t>ギジュツ</t>
    </rPh>
    <rPh sb="5" eb="7">
      <t>カイガイ</t>
    </rPh>
    <rPh sb="7" eb="9">
      <t>ハッシン</t>
    </rPh>
    <phoneticPr fontId="5"/>
  </si>
  <si>
    <t>最低価格落札方式を用いて競争性の確保に努めていたが、一者応札が発生した。</t>
    <rPh sb="0" eb="2">
      <t>サイテイ</t>
    </rPh>
    <rPh sb="2" eb="4">
      <t>カカク</t>
    </rPh>
    <phoneticPr fontId="5"/>
  </si>
  <si>
    <t>アジアEST地域フォーラムにて、アジアの脱炭素化に向けた動きを加速化するために、SDGs やパリ協定などの国際潮流に沿った2030 年までのEST の目標を掲げた「愛知宣言2030」を採択している。</t>
    <rPh sb="6" eb="8">
      <t>チイキ</t>
    </rPh>
    <phoneticPr fontId="5"/>
  </si>
  <si>
    <t>人件費</t>
    <rPh sb="0" eb="3">
      <t>ジンケンヒ</t>
    </rPh>
    <phoneticPr fontId="5"/>
  </si>
  <si>
    <t>ESTに関する政策対話及びESTの実現</t>
    <rPh sb="4" eb="5">
      <t>カン</t>
    </rPh>
    <rPh sb="7" eb="9">
      <t>セイサク</t>
    </rPh>
    <rPh sb="9" eb="11">
      <t>タイワ</t>
    </rPh>
    <rPh sb="11" eb="12">
      <t>オヨ</t>
    </rPh>
    <rPh sb="17" eb="19">
      <t>ジツゲン</t>
    </rPh>
    <phoneticPr fontId="5"/>
  </si>
  <si>
    <t>ESTに関する政策対話及びESTの実現</t>
    <phoneticPr fontId="5"/>
  </si>
  <si>
    <t>国内技術の海外発信のための情報収集・整理</t>
    <rPh sb="0" eb="2">
      <t>コクナイ</t>
    </rPh>
    <rPh sb="2" eb="4">
      <t>ギジュツ</t>
    </rPh>
    <rPh sb="5" eb="7">
      <t>カイガイ</t>
    </rPh>
    <rPh sb="7" eb="9">
      <t>ハッシン</t>
    </rPh>
    <rPh sb="13" eb="15">
      <t>ジョウホウ</t>
    </rPh>
    <rPh sb="15" eb="17">
      <t>シュウシュウ</t>
    </rPh>
    <rPh sb="18" eb="20">
      <t>セイリ</t>
    </rPh>
    <phoneticPr fontId="5"/>
  </si>
  <si>
    <t>その他</t>
    <rPh sb="2" eb="3">
      <t>タ</t>
    </rPh>
    <phoneticPr fontId="5"/>
  </si>
  <si>
    <t>印刷製本、一般管理費等</t>
    <rPh sb="0" eb="2">
      <t>インサツ</t>
    </rPh>
    <rPh sb="2" eb="4">
      <t>セイホン</t>
    </rPh>
    <rPh sb="5" eb="7">
      <t>イッパン</t>
    </rPh>
    <rPh sb="7" eb="10">
      <t>カンリヒ</t>
    </rPh>
    <rPh sb="10" eb="11">
      <t>トウ</t>
    </rPh>
    <phoneticPr fontId="5"/>
  </si>
  <si>
    <t>アジアEST地域フォーラムに関する資料準備のための翻訳作業</t>
    <rPh sb="6" eb="8">
      <t>チイキ</t>
    </rPh>
    <rPh sb="14" eb="15">
      <t>カン</t>
    </rPh>
    <rPh sb="17" eb="19">
      <t>シリョウ</t>
    </rPh>
    <rPh sb="19" eb="21">
      <t>ジュンビ</t>
    </rPh>
    <rPh sb="25" eb="27">
      <t>ホンヤク</t>
    </rPh>
    <rPh sb="27" eb="29">
      <t>サギョウ</t>
    </rPh>
    <phoneticPr fontId="5"/>
  </si>
  <si>
    <t>アジアEST地域フォーラムに関する資料準備のための通訳作業</t>
    <rPh sb="6" eb="8">
      <t>チイキ</t>
    </rPh>
    <rPh sb="14" eb="15">
      <t>カン</t>
    </rPh>
    <rPh sb="17" eb="19">
      <t>シリョウ</t>
    </rPh>
    <rPh sb="19" eb="21">
      <t>ジュンビ</t>
    </rPh>
    <rPh sb="25" eb="27">
      <t>ツウヤク</t>
    </rPh>
    <rPh sb="27" eb="29">
      <t>サギョウ</t>
    </rPh>
    <phoneticPr fontId="5"/>
  </si>
  <si>
    <t>アジアの脱炭素化に向けた動きを加速化するために、SDGs やパリ協定などの国際潮流に沿った2030 年までのEST の目標を掲げた「愛知宣言2030」の採択国の合計数を成果指標とし、アジアEST地域フォーラムの全ての参加国（25カ国）の採択を成果目標とする。</t>
    <rPh sb="76" eb="78">
      <t>サイタク</t>
    </rPh>
    <rPh sb="78" eb="79">
      <t>コク</t>
    </rPh>
    <rPh sb="80" eb="83">
      <t>ゴウケイスウ</t>
    </rPh>
    <rPh sb="84" eb="86">
      <t>セイカ</t>
    </rPh>
    <rPh sb="86" eb="88">
      <t>シヒョウ</t>
    </rPh>
    <rPh sb="97" eb="99">
      <t>チイキ</t>
    </rPh>
    <rPh sb="105" eb="106">
      <t>スベ</t>
    </rPh>
    <rPh sb="108" eb="111">
      <t>サンカコク</t>
    </rPh>
    <rPh sb="115" eb="116">
      <t>コク</t>
    </rPh>
    <rPh sb="118" eb="120">
      <t>サイタク</t>
    </rPh>
    <rPh sb="121" eb="123">
      <t>セイカ</t>
    </rPh>
    <rPh sb="123" eb="125">
      <t>モクヒョウ</t>
    </rPh>
    <phoneticPr fontId="5"/>
  </si>
  <si>
    <t>「愛知宣言2030」の採択国の合計数</t>
    <rPh sb="1" eb="3">
      <t>アイチ</t>
    </rPh>
    <rPh sb="3" eb="5">
      <t>センゲン</t>
    </rPh>
    <rPh sb="11" eb="13">
      <t>サイタク</t>
    </rPh>
    <rPh sb="13" eb="14">
      <t>コク</t>
    </rPh>
    <rPh sb="15" eb="18">
      <t>ゴウケイスウ</t>
    </rPh>
    <phoneticPr fontId="5"/>
  </si>
  <si>
    <t>-</t>
    <phoneticPr fontId="5"/>
  </si>
  <si>
    <t>-</t>
    <phoneticPr fontId="5"/>
  </si>
  <si>
    <t>愛知宣言2030
（国連地域開発センター(UNCRD)HP)</t>
    <rPh sb="0" eb="2">
      <t>アイチ</t>
    </rPh>
    <rPh sb="2" eb="4">
      <t>センゲン</t>
    </rPh>
    <phoneticPr fontId="5"/>
  </si>
  <si>
    <t>アジアの脱炭素化に向けた動きを加速化するための、SDGs やパリ協定などの国際潮流に沿った2030 年までのEST の目標を掲げた「愛知宣言2030」をフォーラム参加国の多数が採択しており、成果が表れている。</t>
    <rPh sb="81" eb="84">
      <t>サンカコク</t>
    </rPh>
    <rPh sb="85" eb="87">
      <t>タスウ</t>
    </rPh>
    <rPh sb="88" eb="90">
      <t>サイタク</t>
    </rPh>
    <rPh sb="95" eb="97">
      <t>セイカ</t>
    </rPh>
    <rPh sb="98" eb="99">
      <t>アラワ</t>
    </rPh>
    <phoneticPr fontId="5"/>
  </si>
  <si>
    <t>インフラシステム海外展開戦略2025（令和3年6月改訂版）</t>
    <phoneticPr fontId="5"/>
  </si>
  <si>
    <t>目標3-1</t>
    <rPh sb="0" eb="2">
      <t>モクヒョウ</t>
    </rPh>
    <phoneticPr fontId="5"/>
  </si>
  <si>
    <t>https://www.env.go.jp/guide/seisaku/index.html</t>
    <phoneticPr fontId="5"/>
  </si>
  <si>
    <t>外部有識者点検対象外</t>
    <phoneticPr fontId="5"/>
  </si>
  <si>
    <t>活動目標及び活動実績がフォーラム開催のみとなっているため、ESTの普及促進のため、より効果的な事業内容に見直し等を行うこと。</t>
    <phoneticPr fontId="5"/>
  </si>
  <si>
    <t>自動車環境対策課長
福島健彦</t>
    <rPh sb="10" eb="12">
      <t>フクシマ</t>
    </rPh>
    <rPh sb="12" eb="14">
      <t>タケヒコ</t>
    </rPh>
    <phoneticPr fontId="5"/>
  </si>
  <si>
    <t>「愛知宣言2030」に目標に向けた実施と追跡が新たに盛り込まれたことを踏まえ、UNCRDやADBと連携した研修やワークショップの実施等、フォーラム以外の具体的な事業内容を検討する。</t>
  </si>
  <si>
    <t>株式会社エァクレーレン</t>
    <rPh sb="0" eb="4">
      <t>カブシキガイシャ</t>
    </rPh>
    <phoneticPr fontId="5"/>
  </si>
  <si>
    <t>日本コンベンションサービス株式会社</t>
    <rPh sb="13" eb="1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</si>
</sst>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129857</xdr:colOff>
      <xdr:row>277</xdr:row>
      <xdr:rowOff>147157</xdr:rowOff>
    </xdr:from>
    <xdr:to>
      <xdr:col>30</xdr:col>
      <xdr:colOff>55645</xdr:colOff>
      <xdr:row>279</xdr:row>
      <xdr:rowOff>111334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982190" y="48555324"/>
          <a:ext cx="1576788" cy="6697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国内技術の海外発信</a:t>
          </a:r>
          <a:endParaRPr lang="ja-JP" altLang="ja-JP">
            <a:effectLst/>
          </a:endParaRPr>
        </a:p>
      </xdr:txBody>
    </xdr:sp>
    <xdr:clientData/>
  </xdr:twoCellAnchor>
  <xdr:twoCellAnchor>
    <xdr:from>
      <xdr:col>25</xdr:col>
      <xdr:colOff>138362</xdr:colOff>
      <xdr:row>274</xdr:row>
      <xdr:rowOff>204501</xdr:rowOff>
    </xdr:from>
    <xdr:to>
      <xdr:col>39</xdr:col>
      <xdr:colOff>9427</xdr:colOff>
      <xdr:row>275</xdr:row>
      <xdr:rowOff>199256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724473" y="47554334"/>
          <a:ext cx="2439287" cy="347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133139</xdr:colOff>
      <xdr:row>275</xdr:row>
      <xdr:rowOff>196980</xdr:rowOff>
    </xdr:from>
    <xdr:to>
      <xdr:col>37</xdr:col>
      <xdr:colOff>22899</xdr:colOff>
      <xdr:row>277</xdr:row>
      <xdr:rowOff>63593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85472" y="47899591"/>
          <a:ext cx="2824871" cy="572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一般社団法人海外環境協力センター</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３．０百万円</a:t>
          </a:r>
          <a:endParaRPr lang="ja-JP" altLang="ja-JP">
            <a:solidFill>
              <a:sysClr val="windowText" lastClr="000000"/>
            </a:solidFill>
            <a:effectLst/>
          </a:endParaRPr>
        </a:p>
      </xdr:txBody>
    </xdr:sp>
    <xdr:clientData/>
  </xdr:twoCellAnchor>
  <xdr:twoCellAnchor>
    <xdr:from>
      <xdr:col>20</xdr:col>
      <xdr:colOff>33541</xdr:colOff>
      <xdr:row>270</xdr:row>
      <xdr:rowOff>147077</xdr:rowOff>
    </xdr:from>
    <xdr:to>
      <xdr:col>34</xdr:col>
      <xdr:colOff>163689</xdr:colOff>
      <xdr:row>271</xdr:row>
      <xdr:rowOff>324438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67659" y="58014253"/>
          <a:ext cx="2954030" cy="524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t>２８．３百万円</a:t>
          </a:r>
        </a:p>
      </xdr:txBody>
    </xdr:sp>
    <xdr:clientData/>
  </xdr:twoCellAnchor>
  <xdr:twoCellAnchor>
    <xdr:from>
      <xdr:col>8</xdr:col>
      <xdr:colOff>88336</xdr:colOff>
      <xdr:row>275</xdr:row>
      <xdr:rowOff>191267</xdr:rowOff>
    </xdr:from>
    <xdr:to>
      <xdr:col>20</xdr:col>
      <xdr:colOff>38471</xdr:colOff>
      <xdr:row>277</xdr:row>
      <xdr:rowOff>44149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55892" y="47893878"/>
          <a:ext cx="2151468" cy="55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ja-JP" altLang="en-US" sz="1100"/>
            <a:t>２５．０百万円</a:t>
          </a:r>
        </a:p>
      </xdr:txBody>
    </xdr:sp>
    <xdr:clientData/>
  </xdr:twoCellAnchor>
  <xdr:oneCellAnchor>
    <xdr:from>
      <xdr:col>7</xdr:col>
      <xdr:colOff>155223</xdr:colOff>
      <xdr:row>274</xdr:row>
      <xdr:rowOff>246347</xdr:rowOff>
    </xdr:from>
    <xdr:ext cx="933212"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39334" y="47596180"/>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8</xdr:col>
      <xdr:colOff>155575</xdr:colOff>
      <xdr:row>277</xdr:row>
      <xdr:rowOff>92605</xdr:rowOff>
    </xdr:from>
    <xdr:to>
      <xdr:col>20</xdr:col>
      <xdr:colOff>110424</xdr:colOff>
      <xdr:row>279</xdr:row>
      <xdr:rowOff>112711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23131" y="48500772"/>
          <a:ext cx="2156182" cy="725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に関する政策対話及び</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twoCellAnchor>
    <xdr:from>
      <xdr:col>25</xdr:col>
      <xdr:colOff>58032</xdr:colOff>
      <xdr:row>272</xdr:row>
      <xdr:rowOff>14019</xdr:rowOff>
    </xdr:from>
    <xdr:to>
      <xdr:col>25</xdr:col>
      <xdr:colOff>59620</xdr:colOff>
      <xdr:row>275</xdr:row>
      <xdr:rowOff>204652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4020454" y="47281986"/>
          <a:ext cx="124896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188539</xdr:colOff>
      <xdr:row>269</xdr:row>
      <xdr:rowOff>168088</xdr:rowOff>
    </xdr:from>
    <xdr:to>
      <xdr:col>49</xdr:col>
      <xdr:colOff>210350</xdr:colOff>
      <xdr:row>272</xdr:row>
      <xdr:rowOff>172971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7145930" y="45912936"/>
          <a:ext cx="2804768" cy="1073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ja-JP" altLang="en-US" sz="1100"/>
            <a:t>０．２百万円</a:t>
          </a:r>
        </a:p>
      </xdr:txBody>
    </xdr:sp>
    <xdr:clientData/>
  </xdr:twoCellAnchor>
  <xdr:twoCellAnchor>
    <xdr:from>
      <xdr:col>38</xdr:col>
      <xdr:colOff>31079</xdr:colOff>
      <xdr:row>277</xdr:row>
      <xdr:rowOff>147157</xdr:rowOff>
    </xdr:from>
    <xdr:to>
      <xdr:col>47</xdr:col>
      <xdr:colOff>176389</xdr:colOff>
      <xdr:row>279</xdr:row>
      <xdr:rowOff>111334</xdr:rowOff>
    </xdr:to>
    <xdr:sp macro="" textlink="">
      <xdr:nvSpPr>
        <xdr:cNvPr id="14" name="大かっこ 13">
          <a:extLst>
            <a:ext uri="{FF2B5EF4-FFF2-40B4-BE49-F238E27FC236}">
              <a16:creationId xmlns:a16="http://schemas.microsoft.com/office/drawing/2014/main" id="{7CE4D4A4-BCE7-768A-86B6-04ECBB9C2D76}"/>
            </a:ext>
          </a:extLst>
        </xdr:cNvPr>
        <xdr:cNvSpPr/>
      </xdr:nvSpPr>
      <xdr:spPr bwMode="auto">
        <a:xfrm>
          <a:off x="7001968" y="48555324"/>
          <a:ext cx="1796310" cy="6697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アジア</a:t>
          </a:r>
          <a:r>
            <a:rPr lang="en-US" altLang="ja-JP">
              <a:effectLst/>
            </a:rPr>
            <a:t>EST</a:t>
          </a:r>
          <a:r>
            <a:rPr lang="ja-JP" altLang="en-US">
              <a:effectLst/>
            </a:rPr>
            <a:t>地域フォーラムに関する資料準備</a:t>
          </a:r>
          <a:endParaRPr lang="ja-JP" altLang="ja-JP">
            <a:effectLst/>
          </a:endParaRPr>
        </a:p>
      </xdr:txBody>
    </xdr:sp>
    <xdr:clientData/>
  </xdr:twoCellAnchor>
  <xdr:twoCellAnchor>
    <xdr:from>
      <xdr:col>39</xdr:col>
      <xdr:colOff>159529</xdr:colOff>
      <xdr:row>274</xdr:row>
      <xdr:rowOff>204501</xdr:rowOff>
    </xdr:from>
    <xdr:to>
      <xdr:col>52</xdr:col>
      <xdr:colOff>136427</xdr:colOff>
      <xdr:row>275</xdr:row>
      <xdr:rowOff>199256</xdr:rowOff>
    </xdr:to>
    <xdr:sp macro="" textlink="">
      <xdr:nvSpPr>
        <xdr:cNvPr id="15" name="テキスト ボックス 14">
          <a:extLst>
            <a:ext uri="{FF2B5EF4-FFF2-40B4-BE49-F238E27FC236}">
              <a16:creationId xmlns:a16="http://schemas.microsoft.com/office/drawing/2014/main" id="{097CF78B-07CE-BCB0-A4BC-C9B7DCB71F64}"/>
            </a:ext>
          </a:extLst>
        </xdr:cNvPr>
        <xdr:cNvSpPr txBox="1"/>
      </xdr:nvSpPr>
      <xdr:spPr bwMode="auto">
        <a:xfrm>
          <a:off x="7313862" y="47554334"/>
          <a:ext cx="2439287" cy="347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34362</xdr:colOff>
      <xdr:row>275</xdr:row>
      <xdr:rowOff>196980</xdr:rowOff>
    </xdr:from>
    <xdr:to>
      <xdr:col>49</xdr:col>
      <xdr:colOff>98779</xdr:colOff>
      <xdr:row>277</xdr:row>
      <xdr:rowOff>63593</xdr:rowOff>
    </xdr:to>
    <xdr:sp macro="" textlink="">
      <xdr:nvSpPr>
        <xdr:cNvPr id="16" name="テキスト ボックス 15">
          <a:extLst>
            <a:ext uri="{FF2B5EF4-FFF2-40B4-BE49-F238E27FC236}">
              <a16:creationId xmlns:a16="http://schemas.microsoft.com/office/drawing/2014/main" id="{3E31A305-6AB0-04A0-8ECB-0D830947C03D}"/>
            </a:ext>
          </a:extLst>
        </xdr:cNvPr>
        <xdr:cNvSpPr txBox="1"/>
      </xdr:nvSpPr>
      <xdr:spPr>
        <a:xfrm>
          <a:off x="7005251" y="47899591"/>
          <a:ext cx="2082306" cy="572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０．３百万円</a:t>
          </a:r>
          <a:endParaRPr lang="ja-JP" altLang="ja-JP">
            <a:solidFill>
              <a:sysClr val="windowText" lastClr="000000"/>
            </a:solidFill>
            <a:effectLst/>
          </a:endParaRPr>
        </a:p>
      </xdr:txBody>
    </xdr:sp>
    <xdr:clientData/>
  </xdr:twoCellAnchor>
  <xdr:twoCellAnchor>
    <xdr:from>
      <xdr:col>16</xdr:col>
      <xdr:colOff>4674</xdr:colOff>
      <xdr:row>272</xdr:row>
      <xdr:rowOff>35279</xdr:rowOff>
    </xdr:from>
    <xdr:to>
      <xdr:col>21</xdr:col>
      <xdr:colOff>93589</xdr:colOff>
      <xdr:row>275</xdr:row>
      <xdr:rowOff>155226</xdr:rowOff>
    </xdr:to>
    <xdr:cxnSp macro="">
      <xdr:nvCxnSpPr>
        <xdr:cNvPr id="3" name="コネクタ: カギ線 2">
          <a:extLst>
            <a:ext uri="{FF2B5EF4-FFF2-40B4-BE49-F238E27FC236}">
              <a16:creationId xmlns:a16="http://schemas.microsoft.com/office/drawing/2014/main" id="{6478DE48-01CE-7A8B-6047-FBA07FFBF4D8}"/>
            </a:ext>
          </a:extLst>
        </xdr:cNvPr>
        <xdr:cNvCxnSpPr/>
      </xdr:nvCxnSpPr>
      <xdr:spPr>
        <a:xfrm rot="5400000">
          <a:off x="2853714" y="46765628"/>
          <a:ext cx="1178280" cy="10061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135924</xdr:colOff>
      <xdr:row>272</xdr:row>
      <xdr:rowOff>35279</xdr:rowOff>
    </xdr:from>
    <xdr:to>
      <xdr:col>39</xdr:col>
      <xdr:colOff>21168</xdr:colOff>
      <xdr:row>275</xdr:row>
      <xdr:rowOff>148169</xdr:rowOff>
    </xdr:to>
    <xdr:cxnSp macro="">
      <xdr:nvCxnSpPr>
        <xdr:cNvPr id="21" name="コネクタ: カギ線 20">
          <a:extLst>
            <a:ext uri="{FF2B5EF4-FFF2-40B4-BE49-F238E27FC236}">
              <a16:creationId xmlns:a16="http://schemas.microsoft.com/office/drawing/2014/main" id="{A22A137A-BD2A-CA21-79BA-A807BEB16882}"/>
            </a:ext>
          </a:extLst>
        </xdr:cNvPr>
        <xdr:cNvCxnSpPr/>
      </xdr:nvCxnSpPr>
      <xdr:spPr>
        <a:xfrm rot="16200000" flipH="1">
          <a:off x="6096934" y="46772214"/>
          <a:ext cx="1171223" cy="98591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近藤 光梨" id="{E578ED8B-8CA5-4BAE-AF85-79537ECBB73A}" userId="S::KONDO44@moe.go.jp::e8c1014f-b377-4d77-9204-2f952c025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08" dT="2022-06-03T08:52:44.34" personId="{E578ED8B-8CA5-4BAE-AF85-79537ECBB73A}" id="{BF959D78-D1EF-4649-B674-9F1642F0869E}">
    <text>費目・使途にCを追記してください。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G398" sqref="BG39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689</v>
      </c>
      <c r="AK2" s="850"/>
      <c r="AL2" s="850"/>
      <c r="AM2" s="850"/>
      <c r="AN2" s="90" t="s">
        <v>367</v>
      </c>
      <c r="AO2" s="850">
        <v>21</v>
      </c>
      <c r="AP2" s="850"/>
      <c r="AQ2" s="850"/>
      <c r="AR2" s="91" t="s">
        <v>367</v>
      </c>
      <c r="AS2" s="851">
        <v>141</v>
      </c>
      <c r="AT2" s="851"/>
      <c r="AU2" s="851"/>
      <c r="AV2" s="90" t="str">
        <f>IF(AW2="","","-")</f>
        <v/>
      </c>
      <c r="AW2" s="852"/>
      <c r="AX2" s="852"/>
    </row>
    <row r="3" spans="1:50" ht="21" customHeight="1" thickBot="1" x14ac:dyDescent="0.25">
      <c r="A3" s="853" t="s">
        <v>679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694</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769</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764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交通安全対策、国土強靱化施策、地球温暖化対策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721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委託・請負、その他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t="s">
        <v>696</v>
      </c>
      <c r="Q13" s="714"/>
      <c r="R13" s="714"/>
      <c r="S13" s="714"/>
      <c r="T13" s="714"/>
      <c r="U13" s="714"/>
      <c r="V13" s="715"/>
      <c r="W13" s="713">
        <v>26</v>
      </c>
      <c r="X13" s="714"/>
      <c r="Y13" s="714"/>
      <c r="Z13" s="714"/>
      <c r="AA13" s="714"/>
      <c r="AB13" s="714"/>
      <c r="AC13" s="715"/>
      <c r="AD13" s="713">
        <v>30</v>
      </c>
      <c r="AE13" s="714"/>
      <c r="AF13" s="714"/>
      <c r="AG13" s="714"/>
      <c r="AH13" s="714"/>
      <c r="AI13" s="714"/>
      <c r="AJ13" s="715"/>
      <c r="AK13" s="713">
        <v>29</v>
      </c>
      <c r="AL13" s="714"/>
      <c r="AM13" s="714"/>
      <c r="AN13" s="714"/>
      <c r="AO13" s="714"/>
      <c r="AP13" s="714"/>
      <c r="AQ13" s="715"/>
      <c r="AR13" s="750">
        <v>29</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t="s">
        <v>696</v>
      </c>
      <c r="X14" s="714"/>
      <c r="Y14" s="714"/>
      <c r="Z14" s="714"/>
      <c r="AA14" s="714"/>
      <c r="AB14" s="714"/>
      <c r="AC14" s="715"/>
      <c r="AD14" s="713" t="s">
        <v>696</v>
      </c>
      <c r="AE14" s="714"/>
      <c r="AF14" s="714"/>
      <c r="AG14" s="714"/>
      <c r="AH14" s="714"/>
      <c r="AI14" s="714"/>
      <c r="AJ14" s="715"/>
      <c r="AK14" s="713" t="s">
        <v>696</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696</v>
      </c>
      <c r="AL15" s="714"/>
      <c r="AM15" s="714"/>
      <c r="AN15" s="714"/>
      <c r="AO15" s="714"/>
      <c r="AP15" s="714"/>
      <c r="AQ15" s="715"/>
      <c r="AR15" s="713" t="s">
        <v>367</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696</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696</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26</v>
      </c>
      <c r="X18" s="794"/>
      <c r="Y18" s="794"/>
      <c r="Z18" s="794"/>
      <c r="AA18" s="794"/>
      <c r="AB18" s="794"/>
      <c r="AC18" s="795"/>
      <c r="AD18" s="793">
        <f>SUM(AD13:AJ17)</f>
        <v>30</v>
      </c>
      <c r="AE18" s="794"/>
      <c r="AF18" s="794"/>
      <c r="AG18" s="794"/>
      <c r="AH18" s="794"/>
      <c r="AI18" s="794"/>
      <c r="AJ18" s="795"/>
      <c r="AK18" s="793">
        <f>SUM(AK13:AQ17)</f>
        <v>29</v>
      </c>
      <c r="AL18" s="794"/>
      <c r="AM18" s="794"/>
      <c r="AN18" s="794"/>
      <c r="AO18" s="794"/>
      <c r="AP18" s="794"/>
      <c r="AQ18" s="795"/>
      <c r="AR18" s="793">
        <f>SUM(AR13:AX17)</f>
        <v>29</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t="s">
        <v>696</v>
      </c>
      <c r="Q19" s="714"/>
      <c r="R19" s="714"/>
      <c r="S19" s="714"/>
      <c r="T19" s="714"/>
      <c r="U19" s="714"/>
      <c r="V19" s="715"/>
      <c r="W19" s="713">
        <v>26</v>
      </c>
      <c r="X19" s="714"/>
      <c r="Y19" s="714"/>
      <c r="Z19" s="714"/>
      <c r="AA19" s="714"/>
      <c r="AB19" s="714"/>
      <c r="AC19" s="715"/>
      <c r="AD19" s="713">
        <v>29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1</v>
      </c>
      <c r="X20" s="761"/>
      <c r="Y20" s="761"/>
      <c r="Z20" s="761"/>
      <c r="AA20" s="761"/>
      <c r="AB20" s="761"/>
      <c r="AC20" s="761"/>
      <c r="AD20" s="761">
        <f>IF(AD18=0, "-", SUM(AD19)/AD18)</f>
        <v>0.96666666666666667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1</v>
      </c>
      <c r="X21" s="761"/>
      <c r="Y21" s="761"/>
      <c r="Z21" s="761"/>
      <c r="AA21" s="761"/>
      <c r="AB21" s="761"/>
      <c r="AC21" s="761"/>
      <c r="AD21" s="761">
        <f>IF(AD19=0, "-", SUM(AD19)/SUM(AD13,AD14))</f>
        <v>0.96666666666666667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674</v>
      </c>
      <c r="B22" s="720"/>
      <c r="C22" s="720"/>
      <c r="D22" s="720"/>
      <c r="E22" s="720"/>
      <c r="F22" s="721"/>
      <c r="G22" s="725" t="s">
        <v>309</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698</v>
      </c>
      <c r="H23" s="748"/>
      <c r="I23" s="748"/>
      <c r="J23" s="748"/>
      <c r="K23" s="748"/>
      <c r="L23" s="748"/>
      <c r="M23" s="748"/>
      <c r="N23" s="748"/>
      <c r="O23" s="749"/>
      <c r="P23" s="750">
        <v>25</v>
      </c>
      <c r="Q23" s="751"/>
      <c r="R23" s="751"/>
      <c r="S23" s="751"/>
      <c r="T23" s="751"/>
      <c r="U23" s="751"/>
      <c r="V23" s="752"/>
      <c r="W23" s="750">
        <v>25</v>
      </c>
      <c r="X23" s="751"/>
      <c r="Y23" s="751"/>
      <c r="Z23" s="751"/>
      <c r="AA23" s="751"/>
      <c r="AB23" s="751"/>
      <c r="AC23" s="752"/>
      <c r="AD23" s="753" t="s">
        <v>367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2"/>
      <c r="B24" s="723"/>
      <c r="C24" s="723"/>
      <c r="D24" s="723"/>
      <c r="E24" s="723"/>
      <c r="F24" s="724"/>
      <c r="G24" s="716" t="s">
        <v>699</v>
      </c>
      <c r="H24" s="717"/>
      <c r="I24" s="717"/>
      <c r="J24" s="717"/>
      <c r="K24" s="717"/>
      <c r="L24" s="717"/>
      <c r="M24" s="717"/>
      <c r="N24" s="717"/>
      <c r="O24" s="718"/>
      <c r="P24" s="713">
        <v>4</v>
      </c>
      <c r="Q24" s="714"/>
      <c r="R24" s="714"/>
      <c r="S24" s="714"/>
      <c r="T24" s="714"/>
      <c r="U24" s="714"/>
      <c r="V24" s="715"/>
      <c r="W24" s="713">
        <v>4</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35"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29</v>
      </c>
      <c r="Q29" s="736"/>
      <c r="R29" s="736"/>
      <c r="S29" s="736"/>
      <c r="T29" s="736"/>
      <c r="U29" s="736"/>
      <c r="V29" s="737"/>
      <c r="W29" s="738">
        <f>AR13</f>
        <v>29</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663</v>
      </c>
      <c r="B30" s="742"/>
      <c r="C30" s="742"/>
      <c r="D30" s="742"/>
      <c r="E30" s="742"/>
      <c r="F30" s="743"/>
      <c r="G30" s="744" t="s">
        <v>718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675</v>
      </c>
      <c r="AV31" s="639"/>
      <c r="AW31" s="639"/>
      <c r="AX31" s="648"/>
    </row>
    <row r="32" spans="1:50" ht="51.75" customHeight="1" x14ac:dyDescent="0.2">
      <c r="A32" s="663"/>
      <c r="B32" s="168"/>
      <c r="C32" s="168"/>
      <c r="D32" s="168"/>
      <c r="E32" s="168"/>
      <c r="F32" s="169"/>
      <c r="G32" s="745" t="s">
        <v>719</v>
      </c>
      <c r="H32" s="650"/>
      <c r="I32" s="650"/>
      <c r="J32" s="650"/>
      <c r="K32" s="650"/>
      <c r="L32" s="650"/>
      <c r="M32" s="650"/>
      <c r="N32" s="650"/>
      <c r="O32" s="650"/>
      <c r="P32" s="653" t="s">
        <v>702</v>
      </c>
      <c r="Q32" s="654"/>
      <c r="R32" s="654"/>
      <c r="S32" s="654"/>
      <c r="T32" s="654"/>
      <c r="U32" s="654"/>
      <c r="V32" s="654"/>
      <c r="W32" s="654"/>
      <c r="X32" s="655"/>
      <c r="Y32" s="659" t="s">
        <v>52</v>
      </c>
      <c r="Z32" s="660"/>
      <c r="AA32" s="661"/>
      <c r="AB32" s="662" t="s">
        <v>703</v>
      </c>
      <c r="AC32" s="662"/>
      <c r="AD32" s="662"/>
      <c r="AE32" s="631" t="s">
        <v>696</v>
      </c>
      <c r="AF32" s="631"/>
      <c r="AG32" s="631"/>
      <c r="AH32" s="631"/>
      <c r="AI32" s="631">
        <v>22</v>
      </c>
      <c r="AJ32" s="631"/>
      <c r="AK32" s="631"/>
      <c r="AL32" s="631"/>
      <c r="AM32" s="631">
        <v>24</v>
      </c>
      <c r="AN32" s="631"/>
      <c r="AO32" s="631"/>
      <c r="AP32" s="631"/>
      <c r="AQ32" s="677" t="s">
        <v>367</v>
      </c>
      <c r="AR32" s="631"/>
      <c r="AS32" s="631"/>
      <c r="AT32" s="631"/>
      <c r="AU32" s="108" t="s">
        <v>367</v>
      </c>
      <c r="AV32" s="633"/>
      <c r="AW32" s="633"/>
      <c r="AX32" s="634"/>
    </row>
    <row r="33" spans="1:51" ht="51.7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t="s">
        <v>696</v>
      </c>
      <c r="AF33" s="631"/>
      <c r="AG33" s="631"/>
      <c r="AH33" s="631"/>
      <c r="AI33" s="631">
        <v>22</v>
      </c>
      <c r="AJ33" s="631"/>
      <c r="AK33" s="631"/>
      <c r="AL33" s="631"/>
      <c r="AM33" s="631">
        <v>22</v>
      </c>
      <c r="AN33" s="631"/>
      <c r="AO33" s="631"/>
      <c r="AP33" s="631"/>
      <c r="AQ33" s="631">
        <v>24</v>
      </c>
      <c r="AR33" s="631"/>
      <c r="AS33" s="631"/>
      <c r="AT33" s="631"/>
      <c r="AU33" s="108" t="s">
        <v>367</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676</v>
      </c>
      <c r="AR34" s="643"/>
      <c r="AS34" s="643"/>
      <c r="AT34" s="643"/>
      <c r="AU34" s="643"/>
      <c r="AV34" s="643"/>
      <c r="AW34" s="643"/>
      <c r="AX34" s="644"/>
    </row>
    <row r="35" spans="1:51" ht="47.25" customHeight="1" x14ac:dyDescent="0.2">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665</v>
      </c>
      <c r="Z35" s="672"/>
      <c r="AA35" s="673"/>
      <c r="AB35" s="674" t="s">
        <v>705</v>
      </c>
      <c r="AC35" s="675"/>
      <c r="AD35" s="676"/>
      <c r="AE35" s="677" t="s">
        <v>696</v>
      </c>
      <c r="AF35" s="677"/>
      <c r="AG35" s="677"/>
      <c r="AH35" s="677"/>
      <c r="AI35" s="677">
        <v>1.2</v>
      </c>
      <c r="AJ35" s="677"/>
      <c r="AK35" s="677"/>
      <c r="AL35" s="677"/>
      <c r="AM35" s="677">
        <v>1.3</v>
      </c>
      <c r="AN35" s="677"/>
      <c r="AO35" s="677"/>
      <c r="AP35" s="677"/>
      <c r="AQ35" s="108">
        <v>1.3</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706</v>
      </c>
      <c r="AC36" s="628"/>
      <c r="AD36" s="629"/>
      <c r="AE36" s="630" t="s">
        <v>696</v>
      </c>
      <c r="AF36" s="630"/>
      <c r="AG36" s="630"/>
      <c r="AH36" s="630"/>
      <c r="AI36" s="630" t="s">
        <v>707</v>
      </c>
      <c r="AJ36" s="630"/>
      <c r="AK36" s="630"/>
      <c r="AL36" s="630"/>
      <c r="AM36" s="630" t="s">
        <v>716</v>
      </c>
      <c r="AN36" s="630"/>
      <c r="AO36" s="630"/>
      <c r="AP36" s="630"/>
      <c r="AQ36" s="630" t="s">
        <v>717</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8</v>
      </c>
      <c r="AR38" s="523"/>
      <c r="AS38" s="142" t="s">
        <v>224</v>
      </c>
      <c r="AT38" s="143"/>
      <c r="AU38" s="141" t="s">
        <v>696</v>
      </c>
      <c r="AV38" s="141"/>
      <c r="AW38" s="123" t="s">
        <v>170</v>
      </c>
      <c r="AX38" s="144"/>
    </row>
    <row r="39" spans="1:51" ht="53.25" customHeight="1" x14ac:dyDescent="0.2">
      <c r="A39" s="689"/>
      <c r="B39" s="687"/>
      <c r="C39" s="687"/>
      <c r="D39" s="687"/>
      <c r="E39" s="687"/>
      <c r="F39" s="688"/>
      <c r="G39" s="193" t="s">
        <v>758</v>
      </c>
      <c r="H39" s="194"/>
      <c r="I39" s="194"/>
      <c r="J39" s="194"/>
      <c r="K39" s="194"/>
      <c r="L39" s="194"/>
      <c r="M39" s="194"/>
      <c r="N39" s="194"/>
      <c r="O39" s="195"/>
      <c r="P39" s="146" t="s">
        <v>759</v>
      </c>
      <c r="Q39" s="146"/>
      <c r="R39" s="146"/>
      <c r="S39" s="146"/>
      <c r="T39" s="146"/>
      <c r="U39" s="146"/>
      <c r="V39" s="146"/>
      <c r="W39" s="146"/>
      <c r="X39" s="147"/>
      <c r="Y39" s="234" t="s">
        <v>12</v>
      </c>
      <c r="Z39" s="235"/>
      <c r="AA39" s="236"/>
      <c r="AB39" s="163" t="s">
        <v>700</v>
      </c>
      <c r="AC39" s="163"/>
      <c r="AD39" s="163"/>
      <c r="AE39" s="108" t="s">
        <v>696</v>
      </c>
      <c r="AF39" s="102"/>
      <c r="AG39" s="102"/>
      <c r="AH39" s="102"/>
      <c r="AI39" s="108" t="s">
        <v>760</v>
      </c>
      <c r="AJ39" s="102"/>
      <c r="AK39" s="102"/>
      <c r="AL39" s="102"/>
      <c r="AM39" s="108">
        <v>21</v>
      </c>
      <c r="AN39" s="102"/>
      <c r="AO39" s="102"/>
      <c r="AP39" s="102"/>
      <c r="AQ39" s="109" t="s">
        <v>696</v>
      </c>
      <c r="AR39" s="110"/>
      <c r="AS39" s="110"/>
      <c r="AT39" s="111"/>
      <c r="AU39" s="102" t="s">
        <v>696</v>
      </c>
      <c r="AV39" s="102"/>
      <c r="AW39" s="102"/>
      <c r="AX39" s="103"/>
    </row>
    <row r="40" spans="1:51" ht="5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696</v>
      </c>
      <c r="AF40" s="102"/>
      <c r="AG40" s="102"/>
      <c r="AH40" s="102"/>
      <c r="AI40" s="108" t="s">
        <v>760</v>
      </c>
      <c r="AJ40" s="102"/>
      <c r="AK40" s="102"/>
      <c r="AL40" s="102"/>
      <c r="AM40" s="108">
        <v>25</v>
      </c>
      <c r="AN40" s="102"/>
      <c r="AO40" s="102"/>
      <c r="AP40" s="102"/>
      <c r="AQ40" s="109">
        <v>25</v>
      </c>
      <c r="AR40" s="110"/>
      <c r="AS40" s="110"/>
      <c r="AT40" s="111"/>
      <c r="AU40" s="102">
        <v>25</v>
      </c>
      <c r="AV40" s="102"/>
      <c r="AW40" s="102"/>
      <c r="AX40" s="103"/>
    </row>
    <row r="41" spans="1:51" ht="5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696</v>
      </c>
      <c r="AF41" s="102"/>
      <c r="AG41" s="102"/>
      <c r="AH41" s="102"/>
      <c r="AI41" s="108" t="s">
        <v>761</v>
      </c>
      <c r="AJ41" s="102"/>
      <c r="AK41" s="102"/>
      <c r="AL41" s="102"/>
      <c r="AM41" s="108">
        <v>84</v>
      </c>
      <c r="AN41" s="102"/>
      <c r="AO41" s="102"/>
      <c r="AP41" s="102"/>
      <c r="AQ41" s="109" t="s">
        <v>696</v>
      </c>
      <c r="AR41" s="110"/>
      <c r="AS41" s="110"/>
      <c r="AT41" s="111"/>
      <c r="AU41" s="102" t="s">
        <v>696</v>
      </c>
      <c r="AV41" s="102"/>
      <c r="AW41" s="102"/>
      <c r="AX41" s="103"/>
    </row>
    <row r="42" spans="1:51" ht="23.25" customHeight="1" x14ac:dyDescent="0.2">
      <c r="A42" s="202" t="s">
        <v>343</v>
      </c>
      <c r="B42" s="165"/>
      <c r="C42" s="165"/>
      <c r="D42" s="165"/>
      <c r="E42" s="165"/>
      <c r="F42" s="166"/>
      <c r="G42" s="204" t="s">
        <v>762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675</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676</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709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t="s">
        <v>696</v>
      </c>
      <c r="AV72" s="141"/>
      <c r="AW72" s="123" t="s">
        <v>170</v>
      </c>
      <c r="AX72" s="144"/>
      <c r="AY72">
        <f t="shared" ref="AY72:AY77" si="1">$AY$71</f>
        <v>0</v>
      </c>
    </row>
    <row r="73" spans="1:51" ht="48.7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701</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48.7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701</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48.75" hidden="1" customHeight="1" thickBot="1" x14ac:dyDescent="0.2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675</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710</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709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675</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711</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709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675</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712</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709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1</v>
      </c>
    </row>
    <row r="201" spans="1:60" ht="18.75"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t="s">
        <v>696</v>
      </c>
      <c r="AR201" s="523"/>
      <c r="AS201" s="142" t="s">
        <v>224</v>
      </c>
      <c r="AT201" s="143"/>
      <c r="AU201" s="141" t="s">
        <v>367</v>
      </c>
      <c r="AV201" s="141"/>
      <c r="AW201" s="590" t="s">
        <v>170</v>
      </c>
      <c r="AX201" s="591"/>
      <c r="AY201">
        <f t="shared" ref="AY201:AY207" si="10">$AY$200</f>
        <v>1</v>
      </c>
    </row>
    <row r="202" spans="1:60" ht="49.5" customHeight="1" x14ac:dyDescent="0.2">
      <c r="A202" s="528"/>
      <c r="B202" s="529"/>
      <c r="C202" s="529"/>
      <c r="D202" s="529"/>
      <c r="E202" s="529"/>
      <c r="F202" s="530"/>
      <c r="G202" s="574" t="s">
        <v>225</v>
      </c>
      <c r="H202" s="576" t="s">
        <v>722</v>
      </c>
      <c r="I202" s="577"/>
      <c r="J202" s="577"/>
      <c r="K202" s="577"/>
      <c r="L202" s="577"/>
      <c r="M202" s="577"/>
      <c r="N202" s="577"/>
      <c r="O202" s="578"/>
      <c r="P202" s="576" t="s">
        <v>367</v>
      </c>
      <c r="Q202" s="577"/>
      <c r="R202" s="577"/>
      <c r="S202" s="577"/>
      <c r="T202" s="577"/>
      <c r="U202" s="577"/>
      <c r="V202" s="578"/>
      <c r="W202" s="582"/>
      <c r="X202" s="583"/>
      <c r="Y202" s="563" t="s">
        <v>12</v>
      </c>
      <c r="Z202" s="563"/>
      <c r="AA202" s="564"/>
      <c r="AB202" s="573" t="s">
        <v>333</v>
      </c>
      <c r="AC202" s="573"/>
      <c r="AD202" s="573"/>
      <c r="AE202" s="108" t="s">
        <v>720</v>
      </c>
      <c r="AF202" s="102"/>
      <c r="AG202" s="102"/>
      <c r="AH202" s="102"/>
      <c r="AI202" s="108" t="s">
        <v>696</v>
      </c>
      <c r="AJ202" s="102"/>
      <c r="AK202" s="102"/>
      <c r="AL202" s="102"/>
      <c r="AM202" s="108" t="s">
        <v>696</v>
      </c>
      <c r="AN202" s="102"/>
      <c r="AO202" s="102"/>
      <c r="AP202" s="102"/>
      <c r="AQ202" s="108" t="s">
        <v>696</v>
      </c>
      <c r="AR202" s="102"/>
      <c r="AS202" s="102"/>
      <c r="AT202" s="518"/>
      <c r="AU202" s="102" t="s">
        <v>696</v>
      </c>
      <c r="AV202" s="102"/>
      <c r="AW202" s="102"/>
      <c r="AX202" s="103"/>
      <c r="AY202">
        <f t="shared" si="10"/>
        <v>1</v>
      </c>
    </row>
    <row r="203" spans="1:60" ht="49.5"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t="s">
        <v>720</v>
      </c>
      <c r="AF203" s="102"/>
      <c r="AG203" s="102"/>
      <c r="AH203" s="102"/>
      <c r="AI203" s="108" t="s">
        <v>696</v>
      </c>
      <c r="AJ203" s="102"/>
      <c r="AK203" s="102"/>
      <c r="AL203" s="102"/>
      <c r="AM203" s="108" t="s">
        <v>696</v>
      </c>
      <c r="AN203" s="102"/>
      <c r="AO203" s="102"/>
      <c r="AP203" s="102"/>
      <c r="AQ203" s="108" t="s">
        <v>696</v>
      </c>
      <c r="AR203" s="102"/>
      <c r="AS203" s="102"/>
      <c r="AT203" s="518"/>
      <c r="AU203" s="102" t="s">
        <v>696</v>
      </c>
      <c r="AV203" s="102"/>
      <c r="AW203" s="102"/>
      <c r="AX203" s="103"/>
      <c r="AY203">
        <f t="shared" si="10"/>
        <v>1</v>
      </c>
    </row>
    <row r="204" spans="1:60" ht="49.5"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t="s">
        <v>720</v>
      </c>
      <c r="AF204" s="114"/>
      <c r="AG204" s="114"/>
      <c r="AH204" s="114"/>
      <c r="AI204" s="113" t="s">
        <v>696</v>
      </c>
      <c r="AJ204" s="114"/>
      <c r="AK204" s="114"/>
      <c r="AL204" s="114"/>
      <c r="AM204" s="113" t="s">
        <v>696</v>
      </c>
      <c r="AN204" s="114"/>
      <c r="AO204" s="114"/>
      <c r="AP204" s="114"/>
      <c r="AQ204" s="108" t="s">
        <v>696</v>
      </c>
      <c r="AR204" s="102"/>
      <c r="AS204" s="102"/>
      <c r="AT204" s="518"/>
      <c r="AU204" s="102" t="s">
        <v>696</v>
      </c>
      <c r="AV204" s="102"/>
      <c r="AW204" s="102"/>
      <c r="AX204" s="103"/>
      <c r="AY204">
        <f t="shared" si="10"/>
        <v>1</v>
      </c>
    </row>
    <row r="205" spans="1:60" ht="23.25" customHeight="1" x14ac:dyDescent="0.2">
      <c r="A205" s="528" t="s">
        <v>321</v>
      </c>
      <c r="B205" s="529"/>
      <c r="C205" s="529"/>
      <c r="D205" s="529"/>
      <c r="E205" s="529"/>
      <c r="F205" s="530"/>
      <c r="G205" s="553" t="s">
        <v>226</v>
      </c>
      <c r="H205" s="554" t="s">
        <v>367</v>
      </c>
      <c r="I205" s="554"/>
      <c r="J205" s="554"/>
      <c r="K205" s="554"/>
      <c r="L205" s="554"/>
      <c r="M205" s="554"/>
      <c r="N205" s="554"/>
      <c r="O205" s="554"/>
      <c r="P205" s="554" t="s">
        <v>367</v>
      </c>
      <c r="Q205" s="554"/>
      <c r="R205" s="554"/>
      <c r="S205" s="554"/>
      <c r="T205" s="554"/>
      <c r="U205" s="554"/>
      <c r="V205" s="554"/>
      <c r="W205" s="557" t="s">
        <v>332</v>
      </c>
      <c r="X205" s="558"/>
      <c r="Y205" s="563" t="s">
        <v>12</v>
      </c>
      <c r="Z205" s="563"/>
      <c r="AA205" s="564"/>
      <c r="AB205" s="573" t="s">
        <v>333</v>
      </c>
      <c r="AC205" s="573"/>
      <c r="AD205" s="573"/>
      <c r="AE205" s="108" t="s">
        <v>696</v>
      </c>
      <c r="AF205" s="102"/>
      <c r="AG205" s="102"/>
      <c r="AH205" s="102"/>
      <c r="AI205" s="108" t="s">
        <v>696</v>
      </c>
      <c r="AJ205" s="102"/>
      <c r="AK205" s="102"/>
      <c r="AL205" s="102"/>
      <c r="AM205" s="108" t="s">
        <v>696</v>
      </c>
      <c r="AN205" s="102"/>
      <c r="AO205" s="102"/>
      <c r="AP205" s="102"/>
      <c r="AQ205" s="108" t="s">
        <v>696</v>
      </c>
      <c r="AR205" s="102"/>
      <c r="AS205" s="102"/>
      <c r="AT205" s="518"/>
      <c r="AU205" s="102" t="s">
        <v>696</v>
      </c>
      <c r="AV205" s="102"/>
      <c r="AW205" s="102"/>
      <c r="AX205" s="103"/>
      <c r="AY205">
        <f t="shared" si="10"/>
        <v>1</v>
      </c>
    </row>
    <row r="206" spans="1:60" ht="23.25"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t="s">
        <v>696</v>
      </c>
      <c r="AF206" s="102"/>
      <c r="AG206" s="102"/>
      <c r="AH206" s="102"/>
      <c r="AI206" s="108" t="s">
        <v>696</v>
      </c>
      <c r="AJ206" s="102"/>
      <c r="AK206" s="102"/>
      <c r="AL206" s="102"/>
      <c r="AM206" s="108" t="s">
        <v>696</v>
      </c>
      <c r="AN206" s="102"/>
      <c r="AO206" s="102"/>
      <c r="AP206" s="102"/>
      <c r="AQ206" s="108" t="s">
        <v>696</v>
      </c>
      <c r="AR206" s="102"/>
      <c r="AS206" s="102"/>
      <c r="AT206" s="518"/>
      <c r="AU206" s="102" t="s">
        <v>696</v>
      </c>
      <c r="AV206" s="102"/>
      <c r="AW206" s="102"/>
      <c r="AX206" s="103"/>
      <c r="AY206">
        <f t="shared" si="10"/>
        <v>1</v>
      </c>
    </row>
    <row r="207" spans="1:60" ht="23.25"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t="s">
        <v>696</v>
      </c>
      <c r="AF207" s="114"/>
      <c r="AG207" s="114"/>
      <c r="AH207" s="114"/>
      <c r="AI207" s="113" t="s">
        <v>696</v>
      </c>
      <c r="AJ207" s="114"/>
      <c r="AK207" s="114"/>
      <c r="AL207" s="114"/>
      <c r="AM207" s="113" t="s">
        <v>696</v>
      </c>
      <c r="AN207" s="114"/>
      <c r="AO207" s="114"/>
      <c r="AP207" s="571"/>
      <c r="AQ207" s="108" t="s">
        <v>696</v>
      </c>
      <c r="AR207" s="102"/>
      <c r="AS207" s="102"/>
      <c r="AT207" s="518"/>
      <c r="AU207" s="102" t="s">
        <v>696</v>
      </c>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724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723</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766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2.25"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765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681</v>
      </c>
      <c r="D218" s="507"/>
      <c r="E218" s="164" t="s">
        <v>362</v>
      </c>
      <c r="F218" s="166"/>
      <c r="G218" s="487" t="s">
        <v>230</v>
      </c>
      <c r="H218" s="488"/>
      <c r="I218" s="488"/>
      <c r="J218" s="508" t="s">
        <v>696</v>
      </c>
      <c r="K218" s="509"/>
      <c r="L218" s="509"/>
      <c r="M218" s="509"/>
      <c r="N218" s="509"/>
      <c r="O218" s="509"/>
      <c r="P218" s="509"/>
      <c r="Q218" s="509"/>
      <c r="R218" s="509"/>
      <c r="S218" s="509"/>
      <c r="T218" s="510"/>
      <c r="U218" s="485" t="s">
        <v>725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720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4" t="s">
        <v>726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02.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727</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728</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748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6.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715</v>
      </c>
      <c r="AE229" s="364"/>
      <c r="AF229" s="364"/>
      <c r="AG229" s="366" t="s">
        <v>732</v>
      </c>
      <c r="AH229" s="367"/>
      <c r="AI229" s="367"/>
      <c r="AJ229" s="367"/>
      <c r="AK229" s="367"/>
      <c r="AL229" s="367"/>
      <c r="AM229" s="367"/>
      <c r="AN229" s="367"/>
      <c r="AO229" s="367"/>
      <c r="AP229" s="367"/>
      <c r="AQ229" s="367"/>
      <c r="AR229" s="367"/>
      <c r="AS229" s="367"/>
      <c r="AT229" s="367"/>
      <c r="AU229" s="367"/>
      <c r="AV229" s="367"/>
      <c r="AW229" s="367"/>
      <c r="AX229" s="368"/>
    </row>
    <row r="230" spans="1:50" ht="51.7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733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736</v>
      </c>
      <c r="AE231" s="380"/>
      <c r="AF231" s="380"/>
      <c r="AG231" s="374" t="s">
        <v>696</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734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736</v>
      </c>
      <c r="AE233" s="417"/>
      <c r="AF233" s="417"/>
      <c r="AG233" s="418" t="s">
        <v>696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736</v>
      </c>
      <c r="AE234" s="380"/>
      <c r="AF234" s="449"/>
      <c r="AG234" s="374" t="s">
        <v>696</v>
      </c>
      <c r="AH234" s="375"/>
      <c r="AI234" s="375"/>
      <c r="AJ234" s="375"/>
      <c r="AK234" s="375"/>
      <c r="AL234" s="375"/>
      <c r="AM234" s="375"/>
      <c r="AN234" s="375"/>
      <c r="AO234" s="375"/>
      <c r="AP234" s="375"/>
      <c r="AQ234" s="375"/>
      <c r="AR234" s="375"/>
      <c r="AS234" s="375"/>
      <c r="AT234" s="375"/>
      <c r="AU234" s="375"/>
      <c r="AV234" s="375"/>
      <c r="AW234" s="375"/>
      <c r="AX234" s="376"/>
    </row>
    <row r="235" spans="1:50" ht="51.7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735</v>
      </c>
      <c r="AH235" s="413"/>
      <c r="AI235" s="413"/>
      <c r="AJ235" s="413"/>
      <c r="AK235" s="413"/>
      <c r="AL235" s="413"/>
      <c r="AM235" s="413"/>
      <c r="AN235" s="413"/>
      <c r="AO235" s="413"/>
      <c r="AP235" s="413"/>
      <c r="AQ235" s="413"/>
      <c r="AR235" s="413"/>
      <c r="AS235" s="413"/>
      <c r="AT235" s="413"/>
      <c r="AU235" s="413"/>
      <c r="AV235" s="413"/>
      <c r="AW235" s="413"/>
      <c r="AX235" s="414"/>
    </row>
    <row r="236" spans="1:50" ht="60.75"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763</v>
      </c>
      <c r="AH236" s="367"/>
      <c r="AI236" s="367"/>
      <c r="AJ236" s="367"/>
      <c r="AK236" s="367"/>
      <c r="AL236" s="367"/>
      <c r="AM236" s="367"/>
      <c r="AN236" s="367"/>
      <c r="AO236" s="367"/>
      <c r="AP236" s="367"/>
      <c r="AQ236" s="367"/>
      <c r="AR236" s="367"/>
      <c r="AS236" s="367"/>
      <c r="AT236" s="367"/>
      <c r="AU236" s="367"/>
      <c r="AV236" s="367"/>
      <c r="AW236" s="367"/>
      <c r="AX236" s="368"/>
    </row>
    <row r="237" spans="1:50" ht="60.7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737</v>
      </c>
      <c r="AH237" s="375"/>
      <c r="AI237" s="375"/>
      <c r="AJ237" s="375"/>
      <c r="AK237" s="375"/>
      <c r="AL237" s="375"/>
      <c r="AM237" s="375"/>
      <c r="AN237" s="375"/>
      <c r="AO237" s="375"/>
      <c r="AP237" s="375"/>
      <c r="AQ237" s="375"/>
      <c r="AR237" s="375"/>
      <c r="AS237" s="375"/>
      <c r="AT237" s="375"/>
      <c r="AU237" s="375"/>
      <c r="AV237" s="375"/>
      <c r="AW237" s="375"/>
      <c r="AX237" s="376"/>
    </row>
    <row r="238" spans="1:50" ht="60.75"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738</v>
      </c>
      <c r="AH238" s="375"/>
      <c r="AI238" s="375"/>
      <c r="AJ238" s="375"/>
      <c r="AK238" s="375"/>
      <c r="AL238" s="375"/>
      <c r="AM238" s="375"/>
      <c r="AN238" s="375"/>
      <c r="AO238" s="375"/>
      <c r="AP238" s="375"/>
      <c r="AQ238" s="375"/>
      <c r="AR238" s="375"/>
      <c r="AS238" s="375"/>
      <c r="AT238" s="375"/>
      <c r="AU238" s="375"/>
      <c r="AV238" s="375"/>
      <c r="AW238" s="375"/>
      <c r="AX238" s="376"/>
    </row>
    <row r="239" spans="1:50" ht="60.7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749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736</v>
      </c>
      <c r="AE240" s="398"/>
      <c r="AF240" s="399"/>
      <c r="AG240" s="400" t="s">
        <v>367</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687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t="s">
        <v>696</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t="s">
        <v>696</v>
      </c>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t="s">
        <v>696</v>
      </c>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t="s">
        <v>696</v>
      </c>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5"/>
      <c r="N246" s="886"/>
      <c r="O246" s="897" t="s">
        <v>696</v>
      </c>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739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743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767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132</v>
      </c>
      <c r="B252" s="339"/>
      <c r="C252" s="339"/>
      <c r="D252" s="339"/>
      <c r="E252" s="340"/>
      <c r="F252" s="914" t="s">
        <v>768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348</v>
      </c>
      <c r="B254" s="339"/>
      <c r="C254" s="339"/>
      <c r="D254" s="339"/>
      <c r="E254" s="340"/>
      <c r="F254" s="341" t="s">
        <v>770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367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696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696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696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696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696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690</v>
      </c>
      <c r="F266" s="101"/>
      <c r="G266" s="101"/>
      <c r="H266" s="92" t="str">
        <f>IF(E266="","","-")</f>
        <v>-</v>
      </c>
      <c r="I266" s="101" t="s">
        <v>713</v>
      </c>
      <c r="J266" s="101"/>
      <c r="K266" s="92" t="str">
        <f>IF(I266="","","-")</f>
        <v>-</v>
      </c>
      <c r="L266" s="116">
        <v>16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t="s">
        <v>714</v>
      </c>
      <c r="J267" s="101"/>
      <c r="K267" s="92"/>
      <c r="L267" s="116">
        <v>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150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742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740</v>
      </c>
      <c r="H310" s="300"/>
      <c r="I310" s="300"/>
      <c r="J310" s="300"/>
      <c r="K310" s="301"/>
      <c r="L310" s="302" t="s">
        <v>751</v>
      </c>
      <c r="M310" s="303"/>
      <c r="N310" s="303"/>
      <c r="O310" s="303"/>
      <c r="P310" s="303"/>
      <c r="Q310" s="303"/>
      <c r="R310" s="303"/>
      <c r="S310" s="303"/>
      <c r="T310" s="303"/>
      <c r="U310" s="303"/>
      <c r="V310" s="303"/>
      <c r="W310" s="303"/>
      <c r="X310" s="304"/>
      <c r="Y310" s="305">
        <v>25</v>
      </c>
      <c r="Z310" s="306"/>
      <c r="AA310" s="306"/>
      <c r="AB310" s="307"/>
      <c r="AC310" s="299" t="s">
        <v>750</v>
      </c>
      <c r="AD310" s="300"/>
      <c r="AE310" s="300"/>
      <c r="AF310" s="300"/>
      <c r="AG310" s="301"/>
      <c r="AH310" s="302" t="s">
        <v>753</v>
      </c>
      <c r="AI310" s="303"/>
      <c r="AJ310" s="303"/>
      <c r="AK310" s="303"/>
      <c r="AL310" s="303"/>
      <c r="AM310" s="303"/>
      <c r="AN310" s="303"/>
      <c r="AO310" s="303"/>
      <c r="AP310" s="303"/>
      <c r="AQ310" s="303"/>
      <c r="AR310" s="303"/>
      <c r="AS310" s="303"/>
      <c r="AT310" s="304"/>
      <c r="AU310" s="305">
        <v>2.1</v>
      </c>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754</v>
      </c>
      <c r="AD311" s="290"/>
      <c r="AE311" s="290"/>
      <c r="AF311" s="290"/>
      <c r="AG311" s="291"/>
      <c r="AH311" s="292" t="s">
        <v>755</v>
      </c>
      <c r="AI311" s="293"/>
      <c r="AJ311" s="293"/>
      <c r="AK311" s="293"/>
      <c r="AL311" s="293"/>
      <c r="AM311" s="293"/>
      <c r="AN311" s="293"/>
      <c r="AO311" s="293"/>
      <c r="AP311" s="293"/>
      <c r="AQ311" s="293"/>
      <c r="AR311" s="293"/>
      <c r="AS311" s="293"/>
      <c r="AT311" s="294"/>
      <c r="AU311" s="295">
        <v>0.9</v>
      </c>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60.75" customHeight="1" x14ac:dyDescent="0.2">
      <c r="A366" s="245">
        <v>1</v>
      </c>
      <c r="B366" s="245">
        <v>1</v>
      </c>
      <c r="C366" s="266" t="s">
        <v>744</v>
      </c>
      <c r="D366" s="265"/>
      <c r="E366" s="265"/>
      <c r="F366" s="265"/>
      <c r="G366" s="265"/>
      <c r="H366" s="265"/>
      <c r="I366" s="265"/>
      <c r="J366" s="248" t="s">
        <v>720</v>
      </c>
      <c r="K366" s="249"/>
      <c r="L366" s="249"/>
      <c r="M366" s="249"/>
      <c r="N366" s="249"/>
      <c r="O366" s="249"/>
      <c r="P366" s="267" t="s">
        <v>752</v>
      </c>
      <c r="Q366" s="250"/>
      <c r="R366" s="250"/>
      <c r="S366" s="250"/>
      <c r="T366" s="250"/>
      <c r="U366" s="250"/>
      <c r="V366" s="250"/>
      <c r="W366" s="250"/>
      <c r="X366" s="250"/>
      <c r="Y366" s="251">
        <v>25</v>
      </c>
      <c r="Z366" s="252"/>
      <c r="AA366" s="252"/>
      <c r="AB366" s="253"/>
      <c r="AC366" s="237" t="s">
        <v>76</v>
      </c>
      <c r="AD366" s="238"/>
      <c r="AE366" s="238"/>
      <c r="AF366" s="238"/>
      <c r="AG366" s="238"/>
      <c r="AH366" s="268" t="s">
        <v>745</v>
      </c>
      <c r="AI366" s="269"/>
      <c r="AJ366" s="269"/>
      <c r="AK366" s="269"/>
      <c r="AL366" s="241" t="s">
        <v>720</v>
      </c>
      <c r="AM366" s="242"/>
      <c r="AN366" s="242"/>
      <c r="AO366" s="243"/>
      <c r="AP366" s="244" t="s">
        <v>725</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746</v>
      </c>
      <c r="D399" s="265"/>
      <c r="E399" s="265"/>
      <c r="F399" s="265"/>
      <c r="G399" s="265"/>
      <c r="H399" s="265"/>
      <c r="I399" s="265"/>
      <c r="J399" s="248">
        <v>8010405010569</v>
      </c>
      <c r="K399" s="249"/>
      <c r="L399" s="249"/>
      <c r="M399" s="249"/>
      <c r="N399" s="249"/>
      <c r="O399" s="249"/>
      <c r="P399" s="267" t="s">
        <v>747</v>
      </c>
      <c r="Q399" s="250"/>
      <c r="R399" s="250"/>
      <c r="S399" s="250"/>
      <c r="T399" s="250"/>
      <c r="U399" s="250"/>
      <c r="V399" s="250"/>
      <c r="W399" s="250"/>
      <c r="X399" s="250"/>
      <c r="Y399" s="251">
        <v>3</v>
      </c>
      <c r="Z399" s="252"/>
      <c r="AA399" s="252"/>
      <c r="AB399" s="253"/>
      <c r="AC399" s="237" t="s">
        <v>335</v>
      </c>
      <c r="AD399" s="238"/>
      <c r="AE399" s="238"/>
      <c r="AF399" s="238"/>
      <c r="AG399" s="238"/>
      <c r="AH399" s="268">
        <v>1</v>
      </c>
      <c r="AI399" s="269"/>
      <c r="AJ399" s="269"/>
      <c r="AK399" s="269"/>
      <c r="AL399" s="241">
        <v>85</v>
      </c>
      <c r="AM399" s="242"/>
      <c r="AN399" s="242"/>
      <c r="AO399" s="243"/>
      <c r="AP399" s="244" t="s">
        <v>720</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5.9" customHeight="1" x14ac:dyDescent="0.2">
      <c r="A432" s="245">
        <v>1</v>
      </c>
      <c r="B432" s="245">
        <v>1</v>
      </c>
      <c r="C432" s="266" t="s">
        <v>771</v>
      </c>
      <c r="D432" s="265"/>
      <c r="E432" s="265"/>
      <c r="F432" s="265"/>
      <c r="G432" s="265"/>
      <c r="H432" s="265"/>
      <c r="I432" s="265"/>
      <c r="J432" s="248">
        <v>4010401004009</v>
      </c>
      <c r="K432" s="249"/>
      <c r="L432" s="249"/>
      <c r="M432" s="249"/>
      <c r="N432" s="249"/>
      <c r="O432" s="249"/>
      <c r="P432" s="267" t="s">
        <v>756</v>
      </c>
      <c r="Q432" s="250"/>
      <c r="R432" s="250"/>
      <c r="S432" s="250"/>
      <c r="T432" s="250"/>
      <c r="U432" s="250"/>
      <c r="V432" s="250"/>
      <c r="W432" s="250"/>
      <c r="X432" s="250"/>
      <c r="Y432" s="251">
        <v>0.2</v>
      </c>
      <c r="Z432" s="252"/>
      <c r="AA432" s="252"/>
      <c r="AB432" s="253"/>
      <c r="AC432" s="237" t="s">
        <v>341</v>
      </c>
      <c r="AD432" s="238"/>
      <c r="AE432" s="238"/>
      <c r="AF432" s="238"/>
      <c r="AG432" s="238"/>
      <c r="AH432" s="268" t="s">
        <v>367</v>
      </c>
      <c r="AI432" s="269"/>
      <c r="AJ432" s="269"/>
      <c r="AK432" s="269"/>
      <c r="AL432" s="241" t="s">
        <v>367</v>
      </c>
      <c r="AM432" s="242"/>
      <c r="AN432" s="242"/>
      <c r="AO432" s="243"/>
      <c r="AP432" s="244"/>
      <c r="AQ432" s="244"/>
      <c r="AR432" s="244"/>
      <c r="AS432" s="244"/>
      <c r="AT432" s="244"/>
      <c r="AU432" s="244"/>
      <c r="AV432" s="244"/>
      <c r="AW432" s="244"/>
      <c r="AX432" s="244"/>
      <c r="AY432">
        <f>$AY$429</f>
        <v>1</v>
      </c>
    </row>
    <row r="433" spans="1:51" ht="45.9" customHeight="1" x14ac:dyDescent="0.2">
      <c r="A433" s="245">
        <v>2</v>
      </c>
      <c r="B433" s="245">
        <v>1</v>
      </c>
      <c r="C433" s="266" t="s">
        <v>772</v>
      </c>
      <c r="D433" s="265"/>
      <c r="E433" s="265"/>
      <c r="F433" s="265"/>
      <c r="G433" s="265"/>
      <c r="H433" s="265"/>
      <c r="I433" s="265"/>
      <c r="J433" s="248">
        <v>2010001033161</v>
      </c>
      <c r="K433" s="249"/>
      <c r="L433" s="249"/>
      <c r="M433" s="249"/>
      <c r="N433" s="249"/>
      <c r="O433" s="249"/>
      <c r="P433" s="267" t="s">
        <v>757</v>
      </c>
      <c r="Q433" s="250"/>
      <c r="R433" s="250"/>
      <c r="S433" s="250"/>
      <c r="T433" s="250"/>
      <c r="U433" s="250"/>
      <c r="V433" s="250"/>
      <c r="W433" s="250"/>
      <c r="X433" s="250"/>
      <c r="Y433" s="251">
        <v>0.1</v>
      </c>
      <c r="Z433" s="252"/>
      <c r="AA433" s="252"/>
      <c r="AB433" s="253"/>
      <c r="AC433" s="237" t="s">
        <v>341</v>
      </c>
      <c r="AD433" s="238"/>
      <c r="AE433" s="238"/>
      <c r="AF433" s="238"/>
      <c r="AG433" s="238"/>
      <c r="AH433" s="268" t="s">
        <v>367</v>
      </c>
      <c r="AI433" s="269"/>
      <c r="AJ433" s="269"/>
      <c r="AK433" s="269"/>
      <c r="AL433" s="241" t="s">
        <v>367</v>
      </c>
      <c r="AM433" s="242"/>
      <c r="AN433" s="242"/>
      <c r="AO433" s="243"/>
      <c r="AP433" s="244"/>
      <c r="AQ433" s="244"/>
      <c r="AR433" s="244"/>
      <c r="AS433" s="244"/>
      <c r="AT433" s="244"/>
      <c r="AU433" s="244"/>
      <c r="AV433" s="244"/>
      <c r="AW433" s="244"/>
      <c r="AX433" s="244"/>
      <c r="AY433">
        <f>COUNTA($C$433)</f>
        <v>1</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0" man="1"/>
    <brk id="220" max="50" man="1"/>
    <brk id="246" max="50" man="1"/>
    <brk id="268" max="50" man="1"/>
    <brk id="628"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6" sqref="B1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t="s">
        <v>715</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t="s">
        <v>715</v>
      </c>
      <c r="R8" s="13" t="str">
        <f t="shared" si="3"/>
        <v>その他</v>
      </c>
      <c r="S8" s="13" t="str">
        <f t="shared" si="4"/>
        <v>委託・請負、その他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t="s">
        <v>715</v>
      </c>
      <c r="C10" s="13" t="str">
        <f t="shared" si="0"/>
        <v>国土強靱化施策</v>
      </c>
      <c r="D10" s="13" t="str">
        <f t="shared" si="8"/>
        <v>交通安全対策、国土強靱化施策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委託・請負、その他</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交通安全対策、国土強靱化施策</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交通安全対策、国土強靱化施策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交通安全対策、国土強靱化施策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交通安全対策、国土強靱化施策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交通安全対策、国土強靱化施策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715</v>
      </c>
      <c r="C16" s="13" t="str">
        <f t="shared" si="9"/>
        <v>地球温暖化対策</v>
      </c>
      <c r="D16" s="13" t="str">
        <f t="shared" si="8"/>
        <v>交通安全対策、国土強靱化施策、地球温暖化対策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交通安全対策、国土強靱化施策、地球温暖化対策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交通安全対策、国土強靱化施策、地球温暖化対策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交通安全対策、国土強靱化施策、地球温暖化対策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交通安全対策、国土強靱化施策、地球温暖化対策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交通安全対策、国土強靱化施策、地球温暖化対策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交通安全対策、国土強靱化施策、地球温暖化対策</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交通安全対策、国土強靱化施策、地球温暖化対策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交通安全対策、国土強靱化施策、地球温暖化対策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2022-08-26T05:35:34Z</cp:lastPrinted>
  <dcterms:created xsi:type="dcterms:W3CDTF">2012-03-13T00:50:25Z</dcterms:created>
  <dcterms:modified xsi:type="dcterms:W3CDTF">2022-08-26T05:35:36Z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