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9808EA61-2F42-45CD-931B-EB1D31C99FEB}"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29" i="11" s="1"/>
  <c r="AY341" i="11" l="1"/>
  <c r="AY326" i="11"/>
  <c r="AY322" i="11"/>
  <c r="AY331" i="11"/>
  <c r="AY324" i="11"/>
  <c r="AY328" i="11"/>
  <c r="AY333" i="11"/>
  <c r="AY323" i="11"/>
  <c r="AY325" i="11"/>
  <c r="AY327" i="11"/>
  <c r="AY330" i="11"/>
  <c r="AY332" i="11"/>
  <c r="AY397" i="11"/>
  <c r="AY399" i="11"/>
  <c r="AY336" i="11"/>
  <c r="AY337" i="11"/>
  <c r="AY338" i="11"/>
  <c r="AY340" i="11"/>
  <c r="AY70" i="11"/>
  <c r="AY66" i="11"/>
  <c r="AY75" i="11"/>
  <c r="AY73" i="11"/>
  <c r="AY77" i="11"/>
  <c r="AY74" i="11"/>
  <c r="AY72" i="11"/>
  <c r="AY335" i="11"/>
  <c r="AY214" i="11"/>
  <c r="AY208" i="11"/>
  <c r="AY212" i="11" s="1"/>
  <c r="AY200" i="11"/>
  <c r="AY207" i="11" s="1"/>
  <c r="AY195" i="11"/>
  <c r="AY196" i="11" s="1"/>
  <c r="AY190" i="11"/>
  <c r="AY192" i="11" s="1"/>
  <c r="AY180" i="11"/>
  <c r="AY187" i="11" s="1"/>
  <c r="AY173" i="11"/>
  <c r="AY176" i="11" s="1"/>
  <c r="AY170" i="11"/>
  <c r="AY172"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5" i="11" s="1"/>
  <c r="AY99" i="11"/>
  <c r="AY100" i="11" s="1"/>
  <c r="AY98" i="11"/>
  <c r="AY102" i="11"/>
  <c r="AY104" i="11" s="1"/>
  <c r="AY142" i="11" l="1"/>
  <c r="AY145" i="11"/>
  <c r="AY130" i="11"/>
  <c r="AY163" i="11"/>
  <c r="AY116" i="11"/>
  <c r="AY118" i="11"/>
  <c r="AY125" i="11"/>
  <c r="AY178" i="11"/>
  <c r="AY114" i="11"/>
  <c r="AY117" i="11"/>
  <c r="AY119" i="11"/>
  <c r="AY124" i="11"/>
  <c r="AY164" i="11"/>
  <c r="AY144" i="11"/>
  <c r="AY177" i="11"/>
  <c r="AY179" i="11"/>
  <c r="AY202" i="11"/>
  <c r="AY138" i="11"/>
  <c r="AY152" i="11"/>
  <c r="AY171" i="11"/>
  <c r="AY203" i="11"/>
  <c r="AY201" i="11"/>
  <c r="AY126" i="11"/>
  <c r="AY153" i="11"/>
  <c r="AY120" i="11"/>
  <c r="AY128" i="11"/>
  <c r="AY154" i="11"/>
  <c r="AY140" i="11"/>
  <c r="AY134" i="11"/>
  <c r="AY204" i="11"/>
  <c r="AY113" i="11"/>
  <c r="AY121" i="11"/>
  <c r="AY129" i="11"/>
  <c r="AY155" i="11"/>
  <c r="AY141" i="11"/>
  <c r="AY174" i="11"/>
  <c r="AY193" i="11"/>
  <c r="AY205" i="11"/>
  <c r="AY175" i="11"/>
  <c r="AY206" i="11"/>
  <c r="AY151" i="11"/>
  <c r="AY198" i="11"/>
  <c r="AY209" i="11"/>
  <c r="AY211" i="11"/>
  <c r="AY213" i="11"/>
  <c r="AY210" i="11"/>
  <c r="AY1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4" i="11" l="1"/>
  <c r="AY82" i="11"/>
  <c r="AY96" i="11"/>
  <c r="AY80" i="11"/>
  <c r="AY81" i="11"/>
  <c r="AY83" i="11"/>
  <c r="AY85" i="11"/>
  <c r="AY97" i="11"/>
  <c r="AY91" i="11"/>
  <c r="AY49" i="11"/>
  <c r="AY92" i="11"/>
  <c r="AY55" i="11"/>
  <c r="AY90"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<sst xmlns="http://schemas.openxmlformats.org/spreadsheetml/2006/main" count="2134" uniqueCount="824">
  <si>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</si>
  <si>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</si>
  <si>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</si>
  <si>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</si>
  <si>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</si>
  <si>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</si>
  <si>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</si>
  <si>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</si>
  <si>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</si>
  <si>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</si>
  <si>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</si>
  <si>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</si>
  <si>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</si>
  <si>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</si>
  <si>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</si>
  <si>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</si>
  <si>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</si>
  <si>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</si>
  <si>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</si>
  <si>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</si>
  <si>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</si>
  <si>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</si>
  <si>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</si>
  <si>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</si>
  <si>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</si>
  <si>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</si>
  <si>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</si>
  <si>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</si>
  <si>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</si>
  <si>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</si>
  <si>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</si>
  <si>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</si>
  <si>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</si>
  <si>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</si>
  <si>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</si>
  <si>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</si>
  <si>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</si>
  <si>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</si>
  <si>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</si>
  <si>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</si>
  <si>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</si>
  <si>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</si>
  <si>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</si>
  <si>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</si>
  <si>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</si>
  <si>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</si>
  <si>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</si>
  <si>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</si>
  <si>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</si>
  <si>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</si>
  <si>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</si>
  <si>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</si>
  <si>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</si>
  <si>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</si>
  <si>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</si>
  <si>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</si>
  <si>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</si>
  <si>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</si>
  <si>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</si>
  <si>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</si>
  <si>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</si>
  <si>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</si>
  <si>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</si>
  <si>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</si>
  <si>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</si>
  <si>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</si>
  <si>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</si>
  <si>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</si>
  <si>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</si>
  <si>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</si>
  <si>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</si>
  <si>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</si>
  <si>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</si>
  <si>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</si>
  <si>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</si>
  <si>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</si>
  <si>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</si>
  <si>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</si>
  <si>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</si>
  <si>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</si>
  <si>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</si>
  <si>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</si>
  <si>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</si>
  <si>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</si>
  <si>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</si>
  <si>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</si>
  <si>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</si>
  <si>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</si>
  <si>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</si>
  <si>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</si>
  <si>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</si>
  <si>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</si>
  <si>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</si>
  <si>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</si>
  <si>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</si>
  <si>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</si>
  <si>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</si>
  <si>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</si>
  <si>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</si>
  <si>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</si>
  <si>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</si>
  <si>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</si>
  <si>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</si>
  <si>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</si>
  <si>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</si>
  <si>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</si>
  <si>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</si>
  <si>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</si>
  <si>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</si>
  <si>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</si>
  <si>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</si>
  <si>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</si>
  <si>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</si>
  <si>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</si>
  <si>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</si>
  <si>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</si>
  <si>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</si>
  <si>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</si>
  <si>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</si>
  <si>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</si>
  <si>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</si>
  <si>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</si>
  <si>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</si>
  <si>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</si>
  <si>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</si>
  <si>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</si>
  <si>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</si>
  <si>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</si>
  <si>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</si>
  <si>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</si>
  <si>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</si>
  <si>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</si>
  <si>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</si>
  <si>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</si>
  <si>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</si>
  <si>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</si>
  <si>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</si>
  <si>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</si>
  <si>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</si>
  <si>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</si>
  <si>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</si>
  <si>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</si>
  <si>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</si>
  <si>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</si>
  <si>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</si>
  <si>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</si>
  <si>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</si>
  <si>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</si>
  <si>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</si>
  <si>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</si>
  <si>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</si>
  <si>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</si>
  <si>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</si>
  <si>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</si>
  <si>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</si>
  <si>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</si>
  <si>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</si>
  <si>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</si>
  <si>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</si>
  <si>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</si>
  <si>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</si>
  <si>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</si>
  <si>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</si>
  <si>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</si>
  <si>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</si>
  <si>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</si>
  <si>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</si>
  <si>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</si>
  <si>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</si>
  <si>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</si>
  <si>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</si>
  <si>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</si>
  <si>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</si>
  <si>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</si>
  <si>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</si>
  <si>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</si>
  <si>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</si>
  <si>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</si>
  <si>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</si>
  <si>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</si>
  <si>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</si>
  <si>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</si>
  <si>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</si>
  <si>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</si>
  <si>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</si>
  <si>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</si>
  <si>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</si>
  <si>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</si>
  <si>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</si>
  <si>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</si>
  <si>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</si>
  <si>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</si>
  <si>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</si>
  <si>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</si>
  <si>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</si>
  <si>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</si>
  <si>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</si>
  <si>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</si>
  <si>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</si>
  <si>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</si>
  <si>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</si>
  <si>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</si>
  <si>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</si>
  <si>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</si>
  <si>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</si>
  <si>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</si>
  <si>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</si>
  <si>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</si>
  <si>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</si>
  <si>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</si>
  <si>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</si>
  <si>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</si>
  <si>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</si>
  <si>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</si>
  <si>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</si>
  <si>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</si>
  <si>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</si>
  <si>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</si>
  <si>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</si>
  <si>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</si>
  <si>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</si>
  <si>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</si>
  <si>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</si>
  <si>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</si>
  <si>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</si>
  <si>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</si>
  <si>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</si>
  <si>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</si>
  <si>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</si>
  <si>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</si>
  <si>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</si>
  <si>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</si>
  <si>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</si>
  <si>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</si>
  <si>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</si>
  <si>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</si>
  <si>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</si>
  <si>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</si>
  <si>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</si>
  <si>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</si>
  <si>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</si>
  <si>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</si>
  <si>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</si>
  <si>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</si>
  <si>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</si>
  <si>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</si>
  <si>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</si>
  <si>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</si>
  <si>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</si>
  <si>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</si>
  <si>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</si>
  <si>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</si>
  <si>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</si>
  <si>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</si>
  <si>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</si>
  <si>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</si>
  <si>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</si>
  <si>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</si>
  <si>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</si>
  <si>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</si>
  <si>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</si>
  <si>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</si>
  <si>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</si>
  <si>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</si>
  <si>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</si>
  <si>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</si>
  <si>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</si>
  <si>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</si>
  <si>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</si>
  <si>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</si>
  <si>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</si>
  <si>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</si>
  <si>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</si>
  <si>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</si>
  <si>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</si>
  <si>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</si>
  <si>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</si>
  <si>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</si>
  <si>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</si>
  <si>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</si>
  <si>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</si>
  <si>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</si>
  <si>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</si>
  <si>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</si>
  <si>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</si>
  <si>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</si>
  <si>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</si>
  <si>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</si>
  <si>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</si>
  <si>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</si>
  <si>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</si>
  <si>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</si>
  <si>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</si>
  <si>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</si>
  <si>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</si>
  <si>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</si>
  <si>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</si>
  <si>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</si>
  <si>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</si>
  <si>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</si>
  <si>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</si>
  <si>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</si>
  <si>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</si>
  <si>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</si>
  <si>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</si>
  <si>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</si>
  <si>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</si>
  <si>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</si>
  <si>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</si>
  <si>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</si>
  <si>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</si>
  <si>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</si>
  <si>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</si>
  <si>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</si>
  <si>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</si>
  <si>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</si>
  <si>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</si>
  <si>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</si>
  <si>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</si>
  <si>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</si>
  <si>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</si>
  <si>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</si>
  <si>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</si>
  <si>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</si>
  <si>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</si>
  <si>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</si>
  <si>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</si>
  <si>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</si>
  <si>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</si>
  <si>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</si>
  <si>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</si>
  <si>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</si>
  <si>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</si>
  <si>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</si>
  <si>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</si>
  <si>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</si>
  <si>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</si>
  <si>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</si>
  <si>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</si>
  <si>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</si>
  <si>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</si>
  <si>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</si>
  <si>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</si>
  <si>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</si>
  <si>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</si>
  <si>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</si>
  <si>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</si>
  <si>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</si>
  <si>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</si>
  <si>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</si>
  <si>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</si>
  <si>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</si>
  <si>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</si>
  <si>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</si>
  <si>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</si>
  <si>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</si>
  <si>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</si>
  <si>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</si>
  <si>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</si>
  <si>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</si>
  <si>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</si>
  <si>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</si>
  <si>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</si>
  <si>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</si>
  <si>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</si>
  <si>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</si>
  <si>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</si>
  <si>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</si>
  <si>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</si>
  <si>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</si>
  <si>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</si>
  <si>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</si>
  <si>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</si>
  <si>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</si>
  <si>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</si>
  <si>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</si>
  <si>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</si>
  <si>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</si>
  <si>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</si>
  <si>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</si>
  <si>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</si>
  <si>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</si>
  <si>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</si>
  <si>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</si>
  <si>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</si>
  <si>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</si>
  <si>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</si>
  <si>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</si>
  <si>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</si>
  <si>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</si>
  <si>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</si>
  <si>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</si>
  <si>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</si>
  <si>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</si>
  <si>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</si>
  <si>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</si>
  <si>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</si>
  <si>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</si>
  <si>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</si>
  <si>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</si>
  <si>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</si>
  <si>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</si>
  <si>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</si>
  <si>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</si>
  <si>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</si>
  <si>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</si>
  <si>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</si>
  <si>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</si>
  <si>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</si>
  <si>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</si>
  <si>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</si>
  <si>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</si>
  <si>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</si>
  <si>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</si>
  <si>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</si>
  <si>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</si>
  <si>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</si>
  <si>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</si>
  <si>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</si>
  <si>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</si>
  <si>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</si>
  <si>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</si>
  <si>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</si>
  <si>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</si>
  <si>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</si>
  <si>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</si>
  <si>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</si>
  <si>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</si>
  <si>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</si>
  <si>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</si>
  <si>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</si>
  <si>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</si>
  <si>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</si>
  <si>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</si>
  <si>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</si>
  <si>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</si>
  <si>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</si>
  <si>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</si>
  <si>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</si>
  <si>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</si>
  <si>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</si>
  <si>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</si>
  <si>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</si>
  <si>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</si>
  <si>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</si>
  <si>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</si>
  <si>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</si>
  <si>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</si>
  <si>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</si>
  <si>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</si>
  <si>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</si>
  <si>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</si>
  <si>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</si>
  <si>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</si>
  <si>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</si>
  <si>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</si>
  <si>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</si>
  <si>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</si>
  <si>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</si>
  <si>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</si>
  <si>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</si>
  <si>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</si>
  <si>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</si>
  <si>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</si>
  <si>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</si>
  <si>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</si>
  <si>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</si>
  <si>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</si>
  <si>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</si>
  <si>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</si>
  <si>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</si>
  <si>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</si>
  <si>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</si>
  <si>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</si>
  <si>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</si>
  <si>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</si>
  <si>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</si>
  <si>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</si>
  <si>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</si>
  <si>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</si>
  <si>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</si>
  <si>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</si>
  <si>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</si>
  <si>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</si>
  <si>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</si>
  <si>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</si>
  <si>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</si>
  <si>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</si>
  <si>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</si>
  <si>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</si>
  <si>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</si>
  <si>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</si>
  <si>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</si>
  <si>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</si>
  <si>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</si>
  <si>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</si>
  <si>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</si>
  <si>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</si>
  <si>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</si>
  <si>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</si>
  <si>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</si>
  <si>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</si>
  <si>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</si>
  <si>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</si>
  <si>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</si>
  <si>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</si>
  <si>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</si>
  <si>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</si>
  <si>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</si>
  <si>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</si>
  <si>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</si>
  <si>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</si>
  <si>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</si>
  <si>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</si>
  <si>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</si>
  <si>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</si>
  <si>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</si>
  <si>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</si>
  <si>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</si>
  <si>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</si>
  <si>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</si>
  <si>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</si>
  <si>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</si>
  <si>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</si>
  <si>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</si>
  <si>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</si>
  <si>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</si>
  <si>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</si>
  <si>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</si>
  <si>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</si>
  <si>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</si>
  <si>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</si>
  <si>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</si>
  <si>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</si>
  <si>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</si>
  <si>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</si>
  <si>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</si>
  <si>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</si>
  <si>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</si>
  <si>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</si>
  <si>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</si>
  <si>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</si>
  <si>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</si>
  <si>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</si>
  <si>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</si>
  <si>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</si>
  <si>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</si>
  <si>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</si>
  <si>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</si>
  <si>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</si>
  <si>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</si>
  <si>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</si>
  <si>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</si>
  <si>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</si>
  <si>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</si>
  <si>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</si>
  <si>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</si>
  <si>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</si>
  <si>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</si>
  <si>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</si>
  <si>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</si>
  <si>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</si>
  <si>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</si>
  <si>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</si>
  <si>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</si>
  <si>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</si>
  <si>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</si>
  <si>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</si>
  <si>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</si>
  <si>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</si>
  <si>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</si>
  <si>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</si>
  <si>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</si>
  <si>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</si>
  <si>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</si>
  <si>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</si>
  <si>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</si>
  <si>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</si>
  <si>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</si>
  <si>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</si>
  <si>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</si>
  <si>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</si>
  <si>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</si>
  <si>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</si>
  <si>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</si>
  <si>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</si>
  <si>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</si>
  <si>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</si>
  <si>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</si>
  <si>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</si>
  <si>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</si>
  <si>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</si>
  <si>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</si>
  <si>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</si>
  <si>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</si>
  <si>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</si>
  <si>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</si>
  <si>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</si>
  <si>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</si>
  <si>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</si>
  <si>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</si>
  <si>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</si>
  <si>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</si>
  <si>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</si>
  <si>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</si>
  <si>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</si>
  <si>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</si>
  <si>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</si>
  <si>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</si>
  <si>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</si>
  <si>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</si>
  <si>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</si>
  <si>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</si>
  <si>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</si>
  <si>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</si>
  <si>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</si>
  <si>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</si>
  <si>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</si>
  <si>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</si>
  <si>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</si>
  <si>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</si>
  <si>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</si>
  <si>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</si>
  <si>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</si>
  <si>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</si>
  <si>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</si>
  <si>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</si>
  <si>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</si>
  <si>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</si>
  <si>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</si>
  <si>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</si>
  <si>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</si>
  <si>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</si>
  <si>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</si>
  <si>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</si>
  <si>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</si>
  <si>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</si>
  <si>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</si>
  <si>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</si>
  <si>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</si>
  <si>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</si>
  <si>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</si>
  <si>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</si>
  <si>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</si>
  <si>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</si>
  <si>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</si>
  <si>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</si>
  <si>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</si>
  <si>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</si>
  <si>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</si>
  <si>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</si>
  <si>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</si>
  <si>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</si>
  <si>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</si>
  <si>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</si>
  <si>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</si>
  <si>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</si>
  <si>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</si>
  <si>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</si>
  <si>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</si>
  <si>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</si>
  <si>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</si>
  <si>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</si>
  <si>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</si>
  <si>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</si>
  <si>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</si>
  <si>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</si>
  <si>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</si>
  <si>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</si>
  <si>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</si>
  <si>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</si>
  <si>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</si>
  <si>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</si>
  <si>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</si>
  <si>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</si>
  <si>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</si>
  <si>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</si>
  <si>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</si>
  <si>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</si>
  <si>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</si>
  <si>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</si>
  <si>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</si>
  <si>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</si>
  <si>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</si>
  <si>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</si>
  <si>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</si>
  <si>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</si>
  <si>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</si>
  <si>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</si>
  <si>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</si>
  <si>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</si>
  <si>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</si>
  <si>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健全な水循環に係る総合対策推進費</t>
  </si>
  <si>
    <t>水・大気環境局</t>
  </si>
  <si>
    <t>平成27年度</t>
  </si>
  <si>
    <t>水環境課</t>
  </si>
  <si>
    <t>-</t>
  </si>
  <si>
    <t>環境保全調査費</t>
  </si>
  <si>
    <t>①湖沼における気候変動影響に対する適応策について、地方自治体向けの手引き資料を令和２年度までに作成する。</t>
  </si>
  <si>
    <t>①地方自治体向けの手引き資料を作成し、具体的な適応策を周知する。</t>
  </si>
  <si>
    <t>件</t>
  </si>
  <si>
    <t>気候変動による湖沼の水環境への影響評価・適応策検討に係る手引き（令和３年３月　環境省　水・大気環境局）
http://www.env.go.jp/water/kosyou/post_88.html</t>
  </si>
  <si>
    <t>②水環境等に係る民間企業等の取組及び国民の意識の定着を目指し、官民連携事業の登録企業・団体数を増加させる。</t>
  </si>
  <si>
    <t>②水環境等に関する意識醸成の状況（官民連携事業(ウォータープロジェクト)に参加登録いただいた企業・団体数）</t>
  </si>
  <si>
    <t>団体</t>
  </si>
  <si>
    <t>ウォータープロジェクト活動状況（環境省HP）
(http://www.env.go.jp/water/project/)</t>
  </si>
  <si>
    <t>③水環境等に係る国民の意識定着度を向上させる。</t>
  </si>
  <si>
    <t>③水環境等に関する意識定着度（ウォータープロジェクトにおけるセミナー・ワークショップ等の参加者へのアンケート調査において、水環境保全・活用の重要性について理解できた参加者の割合）</t>
  </si>
  <si>
    <t>●●</t>
    <phoneticPr fontId="5"/>
  </si>
  <si>
    <t>①専門家が構成員となっている検討会の開催回数</t>
  </si>
  <si>
    <t>回</t>
  </si>
  <si>
    <t>団体取組数</t>
  </si>
  <si>
    <t>百万円</t>
  </si>
  <si>
    <t>右記のとおり</t>
    <phoneticPr fontId="5"/>
  </si>
  <si>
    <t>18/2</t>
  </si>
  <si>
    <t>16/3</t>
  </si>
  <si>
    <t>②-1全体事業費／プロジェクト参加団体及び主な取組数</t>
    <phoneticPr fontId="5"/>
  </si>
  <si>
    <t>右記のとおり</t>
    <phoneticPr fontId="5"/>
  </si>
  <si>
    <t>3.8/221</t>
  </si>
  <si>
    <t>9.7/271</t>
  </si>
  <si>
    <t>②-2事業費（開催費用）／ウォータープロジェクトにおけるセミナー、ワークショップ等の開催回数　　　　　　　　　　　　　　</t>
    <phoneticPr fontId="5"/>
  </si>
  <si>
    <t>2.1/4</t>
  </si>
  <si>
    <t>1/2</t>
  </si>
  <si>
    <t>／　　　　　　　　　　　　　　</t>
    <phoneticPr fontId="5"/>
  </si>
  <si>
    <t>　　/</t>
    <phoneticPr fontId="5"/>
  </si>
  <si>
    <t>水循環推進経費</t>
  </si>
  <si>
    <t>069,070</t>
  </si>
  <si>
    <t>068,069</t>
  </si>
  <si>
    <t>115,新20-028,114</t>
  </si>
  <si>
    <t>120,129,新27-016</t>
  </si>
  <si>
    <t>新27-014</t>
  </si>
  <si>
    <t>132</t>
  </si>
  <si>
    <t>146</t>
  </si>
  <si>
    <t>0143</t>
  </si>
  <si>
    <t>○</t>
  </si>
  <si>
    <t>-</t>
    <phoneticPr fontId="5"/>
  </si>
  <si>
    <t>②-1ウォータープロジェクト参加団体の主な取組数</t>
    <phoneticPr fontId="5"/>
  </si>
  <si>
    <t>-</t>
    <phoneticPr fontId="5"/>
  </si>
  <si>
    <t>-</t>
    <phoneticPr fontId="5"/>
  </si>
  <si>
    <t>-</t>
    <phoneticPr fontId="5"/>
  </si>
  <si>
    <t>人件費</t>
    <rPh sb="0" eb="3">
      <t>ジンケンヒ</t>
    </rPh>
    <phoneticPr fontId="5"/>
  </si>
  <si>
    <t>諸謝金</t>
    <rPh sb="0" eb="1">
      <t>ショ</t>
    </rPh>
    <rPh sb="1" eb="3">
      <t>シャキン</t>
    </rPh>
    <phoneticPr fontId="5"/>
  </si>
  <si>
    <t>旅費</t>
    <rPh sb="0" eb="2">
      <t>リョヒ</t>
    </rPh>
    <phoneticPr fontId="5"/>
  </si>
  <si>
    <t>会議費</t>
    <rPh sb="0" eb="3">
      <t>カイギヒ</t>
    </rPh>
    <phoneticPr fontId="5"/>
  </si>
  <si>
    <t>消耗品費</t>
    <rPh sb="0" eb="3">
      <t>ショウモウヒン</t>
    </rPh>
    <rPh sb="3" eb="4">
      <t>ヒ</t>
    </rPh>
    <phoneticPr fontId="5"/>
  </si>
  <si>
    <t>外注費</t>
    <rPh sb="0" eb="3">
      <t>ガイチュウヒ</t>
    </rPh>
    <phoneticPr fontId="5"/>
  </si>
  <si>
    <t>その他</t>
    <rPh sb="2" eb="3">
      <t>タ</t>
    </rPh>
    <phoneticPr fontId="5"/>
  </si>
  <si>
    <t>調査・検討</t>
    <rPh sb="0" eb="2">
      <t>チョウサ</t>
    </rPh>
    <rPh sb="3" eb="5">
      <t>ケントウ</t>
    </rPh>
    <phoneticPr fontId="5"/>
  </si>
  <si>
    <t>職員旅費、委員旅費</t>
    <phoneticPr fontId="5"/>
  </si>
  <si>
    <t>会場借料、速記料</t>
    <rPh sb="0" eb="2">
      <t>カイジョウ</t>
    </rPh>
    <rPh sb="2" eb="4">
      <t>シャクリョウ</t>
    </rPh>
    <rPh sb="5" eb="7">
      <t>ソッキ</t>
    </rPh>
    <rPh sb="7" eb="8">
      <t>リョウ</t>
    </rPh>
    <phoneticPr fontId="5"/>
  </si>
  <si>
    <t>映像配信等の補助作業</t>
    <rPh sb="0" eb="2">
      <t>エイゾウ</t>
    </rPh>
    <rPh sb="2" eb="4">
      <t>ハイシン</t>
    </rPh>
    <rPh sb="4" eb="5">
      <t>トウ</t>
    </rPh>
    <rPh sb="6" eb="8">
      <t>ホジョ</t>
    </rPh>
    <rPh sb="8" eb="10">
      <t>サギョウ</t>
    </rPh>
    <phoneticPr fontId="5"/>
  </si>
  <si>
    <t>営業管理費、一般管理費、販売管理費、消費税等</t>
    <rPh sb="0" eb="2">
      <t>エイギョウ</t>
    </rPh>
    <rPh sb="2" eb="5">
      <t>カンリヒ</t>
    </rPh>
    <rPh sb="6" eb="8">
      <t>イッパン</t>
    </rPh>
    <rPh sb="8" eb="11">
      <t>カンリヒ</t>
    </rPh>
    <rPh sb="12" eb="14">
      <t>ハンバイ</t>
    </rPh>
    <rPh sb="14" eb="17">
      <t>カンリヒ</t>
    </rPh>
    <rPh sb="18" eb="21">
      <t>ショウヒゼイ</t>
    </rPh>
    <rPh sb="21" eb="22">
      <t>トウ</t>
    </rPh>
    <phoneticPr fontId="5"/>
  </si>
  <si>
    <t>いであ株式会社</t>
    <rPh sb="3" eb="7">
      <t>カブシキガイシャ</t>
    </rPh>
    <phoneticPr fontId="5"/>
  </si>
  <si>
    <t>健全な水循環に係る活動・取組方策検討</t>
    <phoneticPr fontId="5"/>
  </si>
  <si>
    <t>-</t>
    <phoneticPr fontId="5"/>
  </si>
  <si>
    <t>株式会社エム・シー・アンド・ピー</t>
    <rPh sb="0" eb="4">
      <t>カブシキガイシャ</t>
    </rPh>
    <phoneticPr fontId="5"/>
  </si>
  <si>
    <t>水循環基本法に基づく普及啓発事業支援</t>
    <phoneticPr fontId="5"/>
  </si>
  <si>
    <t>リトルスタジオインク株式会社</t>
    <rPh sb="10" eb="14">
      <t>カブシキガイシャ</t>
    </rPh>
    <phoneticPr fontId="5"/>
  </si>
  <si>
    <t>官民連携事業サイト更新用データ作成</t>
    <phoneticPr fontId="5"/>
  </si>
  <si>
    <t>-</t>
    <phoneticPr fontId="5"/>
  </si>
  <si>
    <t>-</t>
    <phoneticPr fontId="5"/>
  </si>
  <si>
    <t>-</t>
    <phoneticPr fontId="5"/>
  </si>
  <si>
    <t>有</t>
  </si>
  <si>
    <t>無</t>
  </si>
  <si>
    <t>‐</t>
  </si>
  <si>
    <t>-</t>
    <phoneticPr fontId="5"/>
  </si>
  <si>
    <t>実施事業の提案内容及び入札額について評価を行っており、妥当である。</t>
    <phoneticPr fontId="5"/>
  </si>
  <si>
    <t>官民連携事業の実施に必要な経費に限定されている。</t>
    <phoneticPr fontId="5"/>
  </si>
  <si>
    <t>水循環基本法（平成26年法律第16号）第4、10、13、15条、17、18、19条
環境基本法（平成５年法律第91号）第16条、第28条
気候変動適応法（平成30年法律第50号）第3条、第16、19条</t>
    <phoneticPr fontId="5"/>
  </si>
  <si>
    <t>シンポジウム、セミナー等の開催にあたってはオンライン形式での開催により効率的に集客が得られるよう開催形式を工夫して実施している。</t>
    <rPh sb="11" eb="12">
      <t>トウ</t>
    </rPh>
    <rPh sb="13" eb="15">
      <t>カイサイ</t>
    </rPh>
    <rPh sb="26" eb="28">
      <t>ケイシキ</t>
    </rPh>
    <rPh sb="30" eb="32">
      <t>カイサイ</t>
    </rPh>
    <rPh sb="35" eb="38">
      <t>コウリツテキ</t>
    </rPh>
    <rPh sb="39" eb="41">
      <t>シュウキャク</t>
    </rPh>
    <rPh sb="42" eb="43">
      <t>エ</t>
    </rPh>
    <rPh sb="48" eb="50">
      <t>カイサイ</t>
    </rPh>
    <rPh sb="50" eb="52">
      <t>ケイシキ</t>
    </rPh>
    <rPh sb="53" eb="55">
      <t>クフウ</t>
    </rPh>
    <rPh sb="57" eb="59">
      <t>ジッシ</t>
    </rPh>
    <phoneticPr fontId="5"/>
  </si>
  <si>
    <t>官民連携事業による参加登録企業・団体数等は着実に増加しており、成果目標に見合った実績となっている。</t>
    <phoneticPr fontId="5"/>
  </si>
  <si>
    <r>
      <t>②-1</t>
    </r>
    <r>
      <rPr>
        <sz val="11"/>
        <rFont val="ＭＳ Ｐゴシック"/>
        <family val="3"/>
        <charset val="128"/>
      </rPr>
      <t xml:space="preserve"> ウォータープロジェクト参加団体の取組数を増加させる。</t>
    </r>
    <rPh sb="15" eb="17">
      <t>サンカ</t>
    </rPh>
    <rPh sb="17" eb="19">
      <t>ダンタイ</t>
    </rPh>
    <rPh sb="20" eb="22">
      <t>トリクミ</t>
    </rPh>
    <rPh sb="22" eb="23">
      <t>スウ</t>
    </rPh>
    <rPh sb="24" eb="26">
      <t>ゾウカ</t>
    </rPh>
    <phoneticPr fontId="5"/>
  </si>
  <si>
    <t>②-2ウォータープロジェクトにおけるセミナー、ワークショップ等の開催回数</t>
    <phoneticPr fontId="5"/>
  </si>
  <si>
    <t>-</t>
    <phoneticPr fontId="5"/>
  </si>
  <si>
    <t>-</t>
    <phoneticPr fontId="5"/>
  </si>
  <si>
    <t>①事業費／専門家が構成員となっている検討会の開催回数</t>
    <phoneticPr fontId="5"/>
  </si>
  <si>
    <t>①専門家が構成員となっている検討会を複数回開催する。</t>
    <rPh sb="18" eb="20">
      <t>フクスウ</t>
    </rPh>
    <rPh sb="20" eb="21">
      <t>カイ</t>
    </rPh>
    <rPh sb="21" eb="23">
      <t>カイサイ</t>
    </rPh>
    <phoneticPr fontId="5"/>
  </si>
  <si>
    <t>官民連携事業（ウォータープロジェクト）の参加登録企業・団体数等は成果目標を上回っており、水環境等に関する意識醸成の取組は着実に進められている。
事業の効率的・効果的な実施に当たっては、競争性の高い調達に努めている。</t>
    <rPh sb="0" eb="2">
      <t>カンミン</t>
    </rPh>
    <rPh sb="2" eb="4">
      <t>レンケイ</t>
    </rPh>
    <rPh sb="4" eb="6">
      <t>ジギョウ</t>
    </rPh>
    <rPh sb="20" eb="22">
      <t>サンカ</t>
    </rPh>
    <rPh sb="22" eb="24">
      <t>トウロク</t>
    </rPh>
    <rPh sb="24" eb="26">
      <t>キギョウ</t>
    </rPh>
    <rPh sb="27" eb="30">
      <t>ダンタイスウ</t>
    </rPh>
    <rPh sb="30" eb="31">
      <t>トウ</t>
    </rPh>
    <rPh sb="32" eb="34">
      <t>セイカ</t>
    </rPh>
    <rPh sb="34" eb="36">
      <t>モクヒョウ</t>
    </rPh>
    <rPh sb="37" eb="39">
      <t>ウワマワ</t>
    </rPh>
    <rPh sb="44" eb="47">
      <t>ミズカンキョウ</t>
    </rPh>
    <rPh sb="47" eb="48">
      <t>トウ</t>
    </rPh>
    <rPh sb="49" eb="50">
      <t>カン</t>
    </rPh>
    <rPh sb="52" eb="54">
      <t>イシキ</t>
    </rPh>
    <rPh sb="54" eb="56">
      <t>ジョウセイ</t>
    </rPh>
    <rPh sb="57" eb="59">
      <t>トリクミ</t>
    </rPh>
    <rPh sb="60" eb="62">
      <t>チャクジツ</t>
    </rPh>
    <rPh sb="63" eb="64">
      <t>スス</t>
    </rPh>
    <rPh sb="72" eb="74">
      <t>ジギョウ</t>
    </rPh>
    <rPh sb="75" eb="78">
      <t>コウリツテキ</t>
    </rPh>
    <rPh sb="79" eb="82">
      <t>コウカテキ</t>
    </rPh>
    <rPh sb="83" eb="85">
      <t>ジッシ</t>
    </rPh>
    <rPh sb="86" eb="87">
      <t>ア</t>
    </rPh>
    <rPh sb="92" eb="95">
      <t>キョウソウセイ</t>
    </rPh>
    <rPh sb="96" eb="97">
      <t>タカ</t>
    </rPh>
    <rPh sb="98" eb="100">
      <t>チョウタツ</t>
    </rPh>
    <rPh sb="101" eb="102">
      <t>ツト</t>
    </rPh>
    <phoneticPr fontId="5"/>
  </si>
  <si>
    <t>官民連携事業は、引き続き、競争性の高い調達を図り、効果的かつ効率的に事業を推進する。</t>
    <rPh sb="0" eb="2">
      <t>カンミン</t>
    </rPh>
    <rPh sb="2" eb="4">
      <t>レンケイ</t>
    </rPh>
    <rPh sb="4" eb="6">
      <t>ジギョウ</t>
    </rPh>
    <rPh sb="8" eb="9">
      <t>ヒ</t>
    </rPh>
    <rPh sb="10" eb="11">
      <t>ツヅ</t>
    </rPh>
    <rPh sb="13" eb="16">
      <t>キョウソウセイ</t>
    </rPh>
    <rPh sb="17" eb="18">
      <t>タカ</t>
    </rPh>
    <rPh sb="19" eb="21">
      <t>チョウタツ</t>
    </rPh>
    <rPh sb="22" eb="23">
      <t>ハカ</t>
    </rPh>
    <rPh sb="25" eb="28">
      <t>コウカテキ</t>
    </rPh>
    <rPh sb="30" eb="33">
      <t>コウリツテキ</t>
    </rPh>
    <rPh sb="34" eb="36">
      <t>ジギョウ</t>
    </rPh>
    <rPh sb="37" eb="39">
      <t>スイシン</t>
    </rPh>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</si>
  <si>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</si>
  <si>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</si>
  <si>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t>
    <phoneticPr fontId="5"/>
  </si>
  <si>
    <t xml:space="preserve">①公共用水域の中で水の滞留期間の長い湖沼において、気候変動に伴う水温、水質等の変化を再現可能なモデルを構築した上で、将来の気候変動の影響を評価し、具体的な適応策を検討する。（令和2年度完了）
②健全な水循環の維持又は回復のため、民間の主体的・自発的取組の促進と官民連携の機会の場を創出する官民連携事業（ウォータープロジェクト）を促進するとともに、国民に向けて水環境等の重要性等を訴求し意識の醸成を図る取組を官民連携にて実施する。
</t>
    <rPh sb="87" eb="89">
      <t>レイワ</t>
    </rPh>
    <rPh sb="90" eb="92">
      <t>ネンド</t>
    </rPh>
    <rPh sb="92" eb="94">
      <t>カンリョウ</t>
    </rPh>
    <phoneticPr fontId="5"/>
  </si>
  <si>
    <t>25.3/314</t>
    <phoneticPr fontId="5"/>
  </si>
  <si>
    <t>18.1/350</t>
    <phoneticPr fontId="5"/>
  </si>
  <si>
    <t>気候変動により引き起こされる湖沼への影響を予測し、必要となる適応策の検討を推進する（令和2年度完了）。また、平成26年7月に施行された「水循環基本法」に基づき、健全な水循環の維持・回復のため、広く国民に対して健全な水循環の重要性の理解や関心を深める。</t>
    <rPh sb="42" eb="44">
      <t>レイワ</t>
    </rPh>
    <rPh sb="45" eb="47">
      <t>ネンド</t>
    </rPh>
    <rPh sb="47" eb="49">
      <t>カンリョウ</t>
    </rPh>
    <phoneticPr fontId="5"/>
  </si>
  <si>
    <t>②-2ウォータープロジェクトにおけるセミナー、ワークショップ等を継続的に開催する。</t>
    <rPh sb="32" eb="35">
      <t>ケイゾクテキ</t>
    </rPh>
    <rPh sb="36" eb="38">
      <t>カイサイ</t>
    </rPh>
    <phoneticPr fontId="5"/>
  </si>
  <si>
    <t>国民に向けて水環境等の重要性等を訴求し意識の醸成を図るための取り組みとしてセミナーやワークショップ等を官民連携にて開催する。</t>
    <rPh sb="30" eb="31">
      <t>ト</t>
    </rPh>
    <rPh sb="32" eb="33">
      <t>ク</t>
    </rPh>
    <rPh sb="49" eb="50">
      <t>トウ</t>
    </rPh>
    <rPh sb="57" eb="59">
      <t>カイサイ</t>
    </rPh>
    <phoneticPr fontId="5"/>
  </si>
  <si>
    <t>官民連携事業（ウォータープロジェクト）を促進し民間の主体的・自発的取組の促進と官民連携の機会の場を創出する。</t>
    <phoneticPr fontId="5"/>
  </si>
  <si>
    <t>10.3/6</t>
    <phoneticPr fontId="5"/>
  </si>
  <si>
    <t>8.2/7</t>
    <phoneticPr fontId="5"/>
  </si>
  <si>
    <t>小学生向けの環境教育イベント開催後に実施した参加者へのアンケート調査（令和３年度健全な水循環に係る活動・取組促進方策検討業務報告書）</t>
    <rPh sb="0" eb="3">
      <t>ショウガクセイ</t>
    </rPh>
    <rPh sb="3" eb="4">
      <t>ム</t>
    </rPh>
    <rPh sb="6" eb="8">
      <t>カンキョウ</t>
    </rPh>
    <rPh sb="8" eb="10">
      <t>キョウイク</t>
    </rPh>
    <rPh sb="14" eb="16">
      <t>カイサイ</t>
    </rPh>
    <rPh sb="16" eb="17">
      <t>ゴ</t>
    </rPh>
    <rPh sb="18" eb="20">
      <t>ジッシ</t>
    </rPh>
    <rPh sb="22" eb="25">
      <t>サンカシャ</t>
    </rPh>
    <rPh sb="32" eb="34">
      <t>チョウサ</t>
    </rPh>
    <rPh sb="35" eb="37">
      <t>レイワ</t>
    </rPh>
    <rPh sb="38" eb="40">
      <t>ネンド</t>
    </rPh>
    <rPh sb="40" eb="42">
      <t>ケンゼン</t>
    </rPh>
    <rPh sb="43" eb="44">
      <t>ミズ</t>
    </rPh>
    <rPh sb="44" eb="46">
      <t>ジュンカン</t>
    </rPh>
    <rPh sb="47" eb="48">
      <t>カカワ</t>
    </rPh>
    <rPh sb="49" eb="51">
      <t>カツドウ</t>
    </rPh>
    <rPh sb="52" eb="54">
      <t>トリクミ</t>
    </rPh>
    <rPh sb="54" eb="56">
      <t>ソクシン</t>
    </rPh>
    <rPh sb="56" eb="58">
      <t>ホウサク</t>
    </rPh>
    <rPh sb="58" eb="60">
      <t>ケントウ</t>
    </rPh>
    <rPh sb="60" eb="62">
      <t>ギョウム</t>
    </rPh>
    <rPh sb="62" eb="65">
      <t>ホウコクショ</t>
    </rPh>
    <phoneticPr fontId="5"/>
  </si>
  <si>
    <t>水循環基本法において、健全な水循環の維持又は回復のために最も重要な企業及び国民の理解や取組の促進、並びに同法に定められた水の日への対応を図ることが求められている。</t>
    <phoneticPr fontId="5"/>
  </si>
  <si>
    <t>水循環基本法において、官民連携による取組の促進が求められていること、また民間団体等の主体的活動への支援や普及啓発を含む人材の育成が国の責務とされている。</t>
    <phoneticPr fontId="5"/>
  </si>
  <si>
    <t>水循環基本法に基づく施策であることから、優先度は高い。</t>
    <phoneticPr fontId="5"/>
  </si>
  <si>
    <t>一般競争入札により応札者からの提案内容及び入札額の評価を行い決定しており妥当である。</t>
    <phoneticPr fontId="5"/>
  </si>
  <si>
    <t>セミナー等の開催にあたっては、効果的かつ低コストで実施可能なオンライン形式で開催している。</t>
    <rPh sb="4" eb="5">
      <t>トウ</t>
    </rPh>
    <rPh sb="6" eb="8">
      <t>カイサイ</t>
    </rPh>
    <rPh sb="15" eb="18">
      <t>コウカテキ</t>
    </rPh>
    <rPh sb="20" eb="21">
      <t>テイ</t>
    </rPh>
    <rPh sb="25" eb="27">
      <t>ジッシ</t>
    </rPh>
    <rPh sb="27" eb="29">
      <t>カノウ</t>
    </rPh>
    <rPh sb="35" eb="37">
      <t>ケイシキ</t>
    </rPh>
    <rPh sb="38" eb="40">
      <t>カイサイ</t>
    </rPh>
    <phoneticPr fontId="5"/>
  </si>
  <si>
    <t>セミナー等も複数回開催できており、それに伴い活動の輪が着実に広がっており、見込みに見合ったものとなっている。</t>
    <rPh sb="4" eb="5">
      <t>トウ</t>
    </rPh>
    <rPh sb="6" eb="9">
      <t>フクスウカイ</t>
    </rPh>
    <rPh sb="9" eb="11">
      <t>カイサイ</t>
    </rPh>
    <rPh sb="20" eb="21">
      <t>トモナ</t>
    </rPh>
    <rPh sb="22" eb="24">
      <t>カツドウ</t>
    </rPh>
    <rPh sb="25" eb="26">
      <t>ワ</t>
    </rPh>
    <rPh sb="27" eb="29">
      <t>チャクジツ</t>
    </rPh>
    <rPh sb="30" eb="31">
      <t>ヒロ</t>
    </rPh>
    <rPh sb="37" eb="39">
      <t>ミコ</t>
    </rPh>
    <rPh sb="41" eb="43">
      <t>ミア</t>
    </rPh>
    <phoneticPr fontId="5"/>
  </si>
  <si>
    <t>成果物についてはウェブサイト等を通じて公表するとともに、環境教育にも活用している。</t>
    <rPh sb="0" eb="3">
      <t>セイカブツ</t>
    </rPh>
    <rPh sb="14" eb="15">
      <t>トウ</t>
    </rPh>
    <rPh sb="16" eb="17">
      <t>ツウ</t>
    </rPh>
    <rPh sb="19" eb="21">
      <t>コウヒョウ</t>
    </rPh>
    <rPh sb="28" eb="30">
      <t>カンキョウ</t>
    </rPh>
    <rPh sb="30" eb="32">
      <t>キョウイク</t>
    </rPh>
    <rPh sb="34" eb="36">
      <t>カツヨウ</t>
    </rPh>
    <phoneticPr fontId="5"/>
  </si>
  <si>
    <t>健全な水循環の維持又は回復に重要な水環境については、環境省の所掌として、官民が連携し、国民の意識醸成を図るとともに、民間企業等の事業活動や環境活動等の取組促進を図り、水環境保全の推進を環境省が担うもの。
内閣官房の事業は、様々な水循環施策を総合的、計画的に推進するための調査等を実施するものであり、適切な役割分担となっている。</t>
    <phoneticPr fontId="5"/>
  </si>
  <si>
    <t>講師、有識者ヒアリング</t>
    <rPh sb="0" eb="2">
      <t>コウシ</t>
    </rPh>
    <rPh sb="3" eb="6">
      <t>ユウシキシャ</t>
    </rPh>
    <phoneticPr fontId="5"/>
  </si>
  <si>
    <t>B.ミーアンドスターズ株式会社</t>
    <phoneticPr fontId="5"/>
  </si>
  <si>
    <t>人件費</t>
    <phoneticPr fontId="5"/>
  </si>
  <si>
    <t>旅費・消耗品費</t>
    <phoneticPr fontId="5"/>
  </si>
  <si>
    <t>その他</t>
    <phoneticPr fontId="5"/>
  </si>
  <si>
    <t>準備、撮影、素材編集、映像配信補助、記録補助</t>
    <phoneticPr fontId="5"/>
  </si>
  <si>
    <t>交通費・機材使用料・消耗品</t>
    <phoneticPr fontId="5"/>
  </si>
  <si>
    <t>消費税等</t>
    <phoneticPr fontId="5"/>
  </si>
  <si>
    <t>ミーアンドスターズ株式会社</t>
    <rPh sb="9" eb="13">
      <t>カブシキガイシャ</t>
    </rPh>
    <phoneticPr fontId="5"/>
  </si>
  <si>
    <t>映像配信等の補助作業</t>
    <phoneticPr fontId="5"/>
  </si>
  <si>
    <t>サイト更新データ作成</t>
    <rPh sb="3" eb="5">
      <t>コウシン</t>
    </rPh>
    <rPh sb="8" eb="10">
      <t>サクセイ</t>
    </rPh>
    <phoneticPr fontId="5"/>
  </si>
  <si>
    <t>一般管理費、消費税等</t>
    <rPh sb="0" eb="2">
      <t>イッパン</t>
    </rPh>
    <rPh sb="2" eb="5">
      <t>カンリヒ</t>
    </rPh>
    <rPh sb="6" eb="9">
      <t>ショウヒゼイ</t>
    </rPh>
    <rPh sb="9" eb="10">
      <t>トウ</t>
    </rPh>
    <phoneticPr fontId="5"/>
  </si>
  <si>
    <t>C.リトルスタジオインク株式会社</t>
    <rPh sb="12" eb="16">
      <t>カブシキガイシャ</t>
    </rPh>
    <phoneticPr fontId="5"/>
  </si>
  <si>
    <t>A.いであ株式会社</t>
    <rPh sb="5" eb="9">
      <t>カブシキガイシャ</t>
    </rPh>
    <phoneticPr fontId="5"/>
  </si>
  <si>
    <t>気候変動影響に脆弱な湖沼について、気候変動による湖沼の水質や生態系への将来影響予測及び評価を行い、湖沼の水環境悪化に対する効果的な適応策を検討する。</t>
    <phoneticPr fontId="5"/>
  </si>
  <si>
    <t>目標3-3</t>
    <phoneticPr fontId="5"/>
  </si>
  <si>
    <t>https://www.env.go.jp/guide/seisaku/index.html</t>
    <phoneticPr fontId="5"/>
  </si>
  <si>
    <t>消耗品</t>
    <rPh sb="0" eb="3">
      <t>ショウモウヒン</t>
    </rPh>
    <phoneticPr fontId="5"/>
  </si>
  <si>
    <t>令和４年度限りの経費</t>
    <rPh sb="0" eb="2">
      <t>レイワ</t>
    </rPh>
    <rPh sb="3" eb="5">
      <t>ネンド</t>
    </rPh>
    <rPh sb="5" eb="6">
      <t>カギ</t>
    </rPh>
    <rPh sb="8" eb="10">
      <t>ケイヒ</t>
    </rPh>
    <phoneticPr fontId="5"/>
  </si>
  <si>
    <t>外部有識者点検対象外</t>
    <phoneticPr fontId="5"/>
  </si>
  <si>
    <t>健全な水循環の維持又は回復に向けて、健全な水循環の重要性への理解を高めるため、より効果的・効率的な普及啓発を進める必要があることから事業内容の見直しを行うこと。</t>
    <phoneticPr fontId="5"/>
  </si>
  <si>
    <t>水環境課長
大井通博</t>
    <rPh sb="6" eb="8">
      <t>オオイ</t>
    </rPh>
    <rPh sb="8" eb="9">
      <t>トオ</t>
    </rPh>
    <rPh sb="9" eb="10">
      <t>ヒロシ</t>
    </rPh>
    <phoneticPr fontId="5"/>
  </si>
  <si>
    <t>「水循環基本計画」（令和4年6月）、
「環境基本計画」（平成30年4月）、
「気候変動適応計画」（令和3年10月）</t>
    <rPh sb="49" eb="51">
      <t>レイワ</t>
    </rPh>
    <phoneticPr fontId="5"/>
  </si>
  <si>
    <t>健全な水循環の重要性への理解を高めるため、より効果的・効率的な普及啓発を進めることを目的に、事業内容を見直し、概算要求に反映した。</t>
    <rPh sb="42" eb="44">
      <t>モクテキ</t>
    </rPh>
    <rPh sb="55" eb="57">
      <t>ガイサン</t>
    </rPh>
    <rPh sb="57" eb="59">
      <t>ヨウキュウ</t>
    </rPh>
    <rPh sb="60" eb="62">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</si>
</sst>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1408</xdr:colOff>
      <xdr:row>269</xdr:row>
      <xdr:rowOff>336177</xdr:rowOff>
    </xdr:from>
    <xdr:to>
      <xdr:col>41</xdr:col>
      <xdr:colOff>10885</xdr:colOff>
      <xdr:row>282</xdr:row>
      <xdr:rowOff>141517</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481865" y="49746434"/>
          <a:ext cx="6116363" cy="4442654"/>
          <a:chOff x="2218765" y="88649735"/>
          <a:chExt cx="6660902" cy="4319231"/>
        </a:xfrm>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18765" y="88674202"/>
            <a:ext cx="1223243" cy="6936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100">
                <a:solidFill>
                  <a:sysClr val="windowText" lastClr="000000"/>
                </a:solidFill>
                <a:effectLst/>
                <a:latin typeface="+mn-lt"/>
                <a:ea typeface="+mn-ea"/>
                <a:cs typeface="+mn-cs"/>
              </a:rPr>
              <a:t>26.3</a:t>
            </a:r>
            <a:r>
              <a:rPr kumimoji="1" lang="ja-JP" altLang="ja-JP" sz="1100">
                <a:solidFill>
                  <a:sysClr val="windowText" lastClr="000000"/>
                </a:solidFill>
                <a:effectLst/>
                <a:latin typeface="+mn-lt"/>
                <a:ea typeface="+mn-ea"/>
                <a:cs typeface="+mn-cs"/>
              </a:rPr>
              <a:t>　</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989625" y="89374304"/>
            <a:ext cx="0" cy="251393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5895761" y="88649735"/>
            <a:ext cx="2983906" cy="7327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うち事業実施に係る事務費（人件費等）</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1.0</a:t>
            </a:r>
            <a:r>
              <a:rPr kumimoji="1" lang="ja-JP" altLang="ja-JP" sz="1100">
                <a:solidFill>
                  <a:schemeClr val="tx1"/>
                </a:solidFill>
                <a:effectLst/>
                <a:latin typeface="+mn-lt"/>
                <a:ea typeface="+mn-ea"/>
                <a:cs typeface="+mn-cs"/>
              </a:rPr>
              <a:t>　</a:t>
            </a:r>
            <a:r>
              <a:rPr kumimoji="1" lang="ja-JP" altLang="en-US" sz="1100">
                <a:solidFill>
                  <a:sysClr val="windowText" lastClr="000000"/>
                </a:solidFill>
              </a:rPr>
              <a:t>百万円</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547636" y="89916927"/>
            <a:ext cx="2739418" cy="6734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  </a:t>
            </a:r>
            <a:r>
              <a:rPr kumimoji="1" lang="en-US" altLang="ja-JP" sz="1100">
                <a:solidFill>
                  <a:sysClr val="windowText" lastClr="000000"/>
                </a:solidFill>
              </a:rPr>
              <a:t>A</a:t>
            </a:r>
            <a:r>
              <a:rPr kumimoji="1" lang="ja-JP" altLang="en-US" sz="1100">
                <a:solidFill>
                  <a:sysClr val="windowText" lastClr="000000"/>
                </a:solidFill>
              </a:rPr>
              <a:t>．民間会社（</a:t>
            </a:r>
            <a:r>
              <a:rPr kumimoji="1" lang="en-US" altLang="ja-JP" sz="1100">
                <a:solidFill>
                  <a:sysClr val="windowText" lastClr="000000"/>
                </a:solidFill>
              </a:rPr>
              <a:t>2</a:t>
            </a:r>
            <a:r>
              <a:rPr kumimoji="1" lang="ja-JP" altLang="en-US" sz="1100">
                <a:solidFill>
                  <a:sysClr val="windowText" lastClr="000000"/>
                </a:solidFill>
              </a:rPr>
              <a:t>機関）</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24.3</a:t>
            </a:r>
            <a:r>
              <a:rPr kumimoji="1" lang="ja-JP" altLang="en-US" sz="1100">
                <a:solidFill>
                  <a:sysClr val="windowText" lastClr="000000"/>
                </a:solidFill>
              </a:rPr>
              <a:t>　百万円   </a:t>
            </a: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990187" y="90230333"/>
            <a:ext cx="52037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2990187" y="91873668"/>
            <a:ext cx="52037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450138" y="90604054"/>
            <a:ext cx="3049276" cy="718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内容</a:t>
            </a:r>
            <a:r>
              <a:rPr kumimoji="1" lang="en-US" altLang="ja-JP" sz="1000">
                <a:solidFill>
                  <a:sysClr val="windowText" lastClr="000000"/>
                </a:solidFill>
              </a:rPr>
              <a:t>】</a:t>
            </a:r>
          </a:p>
          <a:p>
            <a:pPr algn="l"/>
            <a:r>
              <a:rPr kumimoji="1" lang="ja-JP" altLang="en-US" sz="1000">
                <a:solidFill>
                  <a:sysClr val="windowText" lastClr="000000"/>
                </a:solidFill>
              </a:rPr>
              <a:t>　　健全な水循環に係る活動・取組方策検討</a:t>
            </a:r>
            <a:endParaRPr kumimoji="1" lang="en-US" altLang="ja-JP" sz="1000">
              <a:solidFill>
                <a:sysClr val="windowText" lastClr="000000"/>
              </a:solidFill>
            </a:endParaRPr>
          </a:p>
          <a:p>
            <a:pPr algn="l"/>
            <a:r>
              <a:rPr kumimoji="1" lang="ja-JP" altLang="en-US"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水循環基本法に基づく普及啓発事業支援</a:t>
            </a:r>
            <a:endParaRPr kumimoji="1" lang="en-US" altLang="ja-JP" sz="1000">
              <a:solidFill>
                <a:sysClr val="windowText" lastClr="000000"/>
              </a:solidFill>
            </a:endParaRP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450194" y="89592560"/>
            <a:ext cx="3419012" cy="42575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一般競争契約（総合評価）、企画競争</a:t>
            </a:r>
            <a:r>
              <a:rPr kumimoji="1" lang="en-US" altLang="ja-JP" sz="1100"/>
              <a:t>】       </a:t>
            </a:r>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534681" y="91571773"/>
            <a:ext cx="2770695" cy="614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a:t>
            </a:r>
            <a:r>
              <a:rPr kumimoji="1" lang="ja-JP" altLang="ja-JP" sz="1100">
                <a:solidFill>
                  <a:schemeClr val="dk1"/>
                </a:solidFill>
                <a:effectLst/>
                <a:latin typeface="+mn-lt"/>
                <a:ea typeface="+mn-ea"/>
                <a:cs typeface="+mn-cs"/>
              </a:rPr>
              <a:t>リトルスタジオインク株式会社</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　百万円</a:t>
            </a:r>
            <a:endParaRPr lang="ja-JP" altLang="ja-JP">
              <a:effectLst/>
            </a:endParaRP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545124" y="92309078"/>
            <a:ext cx="2965495" cy="6598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r>
              <a:rPr kumimoji="1" lang="ja-JP" altLang="en-US" sz="1100">
                <a:solidFill>
                  <a:sysClr val="windowText" lastClr="000000"/>
                </a:solidFill>
              </a:rPr>
              <a:t>　　</a:t>
            </a:r>
            <a:r>
              <a:rPr kumimoji="1" lang="ja-JP" altLang="ja-JP" sz="1100">
                <a:solidFill>
                  <a:schemeClr val="tx1"/>
                </a:solidFill>
                <a:effectLst/>
                <a:latin typeface="+mn-lt"/>
                <a:ea typeface="+mn-ea"/>
                <a:cs typeface="+mn-cs"/>
              </a:rPr>
              <a:t>官民連携事業サイト更新用データ作成</a:t>
            </a:r>
            <a:endParaRPr lang="ja-JP" altLang="ja-JP">
              <a:effectLst/>
            </a:endParaRP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3451666" y="91259745"/>
            <a:ext cx="4038073" cy="43306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xdr:txBody>
      </xdr:sp>
    </xdr:grpSp>
    <xdr:clientData/>
  </xdr:twoCellAnchor>
  <xdr:twoCellAnchor>
    <xdr:from>
      <xdr:col>28</xdr:col>
      <xdr:colOff>44823</xdr:colOff>
      <xdr:row>274</xdr:row>
      <xdr:rowOff>156883</xdr:rowOff>
    </xdr:from>
    <xdr:to>
      <xdr:col>30</xdr:col>
      <xdr:colOff>161782</xdr:colOff>
      <xdr:row>274</xdr:row>
      <xdr:rowOff>156883</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692588" y="92123559"/>
          <a:ext cx="52037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179293</xdr:colOff>
      <xdr:row>273</xdr:row>
      <xdr:rowOff>201705</xdr:rowOff>
    </xdr:from>
    <xdr:to>
      <xdr:col>44</xdr:col>
      <xdr:colOff>94828</xdr:colOff>
      <xdr:row>275</xdr:row>
      <xdr:rowOff>180434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230469" y="91820999"/>
          <a:ext cx="2739418" cy="6734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．ミーアンドスターズ株式会社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1.2</a:t>
          </a:r>
          <a:r>
            <a:rPr kumimoji="1" lang="ja-JP" altLang="en-US" sz="1100">
              <a:solidFill>
                <a:sysClr val="windowText" lastClr="000000"/>
              </a:solidFill>
            </a:rPr>
            <a:t>　百万円   </a:t>
          </a:r>
        </a:p>
      </xdr:txBody>
    </xdr:sp>
    <xdr:clientData/>
  </xdr:twoCellAnchor>
  <xdr:twoCellAnchor>
    <xdr:from>
      <xdr:col>30</xdr:col>
      <xdr:colOff>56028</xdr:colOff>
      <xdr:row>272</xdr:row>
      <xdr:rowOff>212912</xdr:rowOff>
    </xdr:from>
    <xdr:to>
      <xdr:col>47</xdr:col>
      <xdr:colOff>46040</xdr:colOff>
      <xdr:row>273</xdr:row>
      <xdr:rowOff>291283</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6107204" y="91484824"/>
          <a:ext cx="3419012" cy="42575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補助</a:t>
          </a:r>
          <a:r>
            <a:rPr kumimoji="1" lang="en-US" altLang="ja-JP" sz="1100"/>
            <a:t>】       </a:t>
          </a:r>
          <a:endParaRPr kumimoji="1" lang="ja-JP" altLang="en-US" sz="1100"/>
        </a:p>
      </xdr:txBody>
    </xdr:sp>
    <xdr:clientData/>
  </xdr:twoCellAnchor>
  <xdr:twoCellAnchor>
    <xdr:from>
      <xdr:col>31</xdr:col>
      <xdr:colOff>1</xdr:colOff>
      <xdr:row>275</xdr:row>
      <xdr:rowOff>283029</xdr:rowOff>
    </xdr:from>
    <xdr:to>
      <xdr:col>45</xdr:col>
      <xdr:colOff>132262</xdr:colOff>
      <xdr:row>277</xdr:row>
      <xdr:rowOff>179335</xdr:rowOff>
    </xdr:to>
    <xdr:sp macro="" textlink="">
      <xdr:nvSpPr>
        <xdr:cNvPr id="21" name="大かっこ 20">
          <a:extLst>
            <a:ext uri="{FF2B5EF4-FFF2-40B4-BE49-F238E27FC236}">
              <a16:creationId xmlns:a16="http://schemas.microsoft.com/office/drawing/2014/main" id="{9F5E3DC5-3D81-4159-AEDA-EDDF714F2DF7}"/>
            </a:ext>
          </a:extLst>
        </xdr:cNvPr>
        <xdr:cNvSpPr/>
      </xdr:nvSpPr>
      <xdr:spPr>
        <a:xfrm>
          <a:off x="5736772" y="51837772"/>
          <a:ext cx="2723061" cy="6038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r>
            <a:rPr kumimoji="1" lang="ja-JP" altLang="en-US" sz="1100">
              <a:solidFill>
                <a:sysClr val="windowText" lastClr="000000"/>
              </a:solidFill>
            </a:rPr>
            <a:t>　　</a:t>
          </a:r>
          <a:r>
            <a:rPr kumimoji="1" lang="ja-JP" altLang="en-US" sz="1100">
              <a:solidFill>
                <a:schemeClr val="tx1"/>
              </a:solidFill>
              <a:effectLst/>
              <a:latin typeface="+mn-lt"/>
              <a:ea typeface="+mn-ea"/>
              <a:cs typeface="+mn-cs"/>
            </a:rPr>
            <a:t>映像配信等の補助作業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0" zoomScaleNormal="75" zoomScaleSheetLayoutView="70" zoomScalePageLayoutView="85" workbookViewId="0">
      <selection activeCell="G110" sqref="G110:AX11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689</v>
      </c>
      <c r="AK2" s="187"/>
      <c r="AL2" s="187"/>
      <c r="AM2" s="187"/>
      <c r="AN2" s="90" t="s">
        <v>365</v>
      </c>
      <c r="AO2" s="187">
        <v>21</v>
      </c>
      <c r="AP2" s="187"/>
      <c r="AQ2" s="187"/>
      <c r="AR2" s="91" t="s">
        <v>365</v>
      </c>
      <c r="AS2" s="188">
        <v>136</v>
      </c>
      <c r="AT2" s="188"/>
      <c r="AU2" s="188"/>
      <c r="AV2" s="90" t="str">
        <f>IF(AW2="","","-")</f>
        <v/>
      </c>
      <c r="AW2" s="189"/>
      <c r="AX2" s="189"/>
    </row>
    <row r="3" spans="1:50" ht="21" customHeight="1" thickBot="1" x14ac:dyDescent="0.25">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694</v>
      </c>
      <c r="H5" s="178"/>
      <c r="I5" s="178"/>
      <c r="J5" s="178"/>
      <c r="K5" s="178"/>
      <c r="L5" s="178"/>
      <c r="M5" s="179" t="s">
        <v>62</v>
      </c>
      <c r="N5" s="180"/>
      <c r="O5" s="180"/>
      <c r="P5" s="180"/>
      <c r="Q5" s="180"/>
      <c r="R5" s="181"/>
      <c r="S5" s="182" t="s">
        <v>469</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821</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9" customHeight="1" x14ac:dyDescent="0.2">
      <c r="A7" s="193" t="s">
        <v>20</v>
      </c>
      <c r="B7" s="194"/>
      <c r="C7" s="194"/>
      <c r="D7" s="194"/>
      <c r="E7" s="194"/>
      <c r="F7" s="195"/>
      <c r="G7" s="219" t="s">
        <v>768</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822</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785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782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46</v>
      </c>
      <c r="Q13" s="232"/>
      <c r="R13" s="232"/>
      <c r="S13" s="232"/>
      <c r="T13" s="232"/>
      <c r="U13" s="232"/>
      <c r="V13" s="233"/>
      <c r="W13" s="231">
        <v>28</v>
      </c>
      <c r="X13" s="232"/>
      <c r="Y13" s="232"/>
      <c r="Z13" s="232"/>
      <c r="AA13" s="232"/>
      <c r="AB13" s="232"/>
      <c r="AC13" s="233"/>
      <c r="AD13" s="231">
        <v>17</v>
      </c>
      <c r="AE13" s="232"/>
      <c r="AF13" s="232"/>
      <c r="AG13" s="232"/>
      <c r="AH13" s="232"/>
      <c r="AI13" s="232"/>
      <c r="AJ13" s="233"/>
      <c r="AK13" s="231">
        <v>18</v>
      </c>
      <c r="AL13" s="232"/>
      <c r="AM13" s="232"/>
      <c r="AN13" s="232"/>
      <c r="AO13" s="232"/>
      <c r="AP13" s="232"/>
      <c r="AQ13" s="233"/>
      <c r="AR13" s="243" t="s">
        <v>365</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735</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735</v>
      </c>
      <c r="AL15" s="232"/>
      <c r="AM15" s="232"/>
      <c r="AN15" s="232"/>
      <c r="AO15" s="232"/>
      <c r="AP15" s="232"/>
      <c r="AQ15" s="233"/>
      <c r="AR15" s="231" t="s">
        <v>365</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735</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735</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46</v>
      </c>
      <c r="Q18" s="276"/>
      <c r="R18" s="276"/>
      <c r="S18" s="276"/>
      <c r="T18" s="276"/>
      <c r="U18" s="276"/>
      <c r="V18" s="277"/>
      <c r="W18" s="275">
        <f>SUM(W13:AC17)</f>
        <v>28</v>
      </c>
      <c r="X18" s="276"/>
      <c r="Y18" s="276"/>
      <c r="Z18" s="276"/>
      <c r="AA18" s="276"/>
      <c r="AB18" s="276"/>
      <c r="AC18" s="277"/>
      <c r="AD18" s="275">
        <f>SUM(AD13:AJ17)</f>
        <v>17</v>
      </c>
      <c r="AE18" s="276"/>
      <c r="AF18" s="276"/>
      <c r="AG18" s="276"/>
      <c r="AH18" s="276"/>
      <c r="AI18" s="276"/>
      <c r="AJ18" s="277"/>
      <c r="AK18" s="275">
        <f>SUM(AK13:AQ17)</f>
        <v>18</v>
      </c>
      <c r="AL18" s="276"/>
      <c r="AM18" s="276"/>
      <c r="AN18" s="276"/>
      <c r="AO18" s="276"/>
      <c r="AP18" s="276"/>
      <c r="AQ18" s="277"/>
      <c r="AR18" s="275">
        <f>SUM(AR13:AX17)</f>
        <v>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21</v>
      </c>
      <c r="Q19" s="232"/>
      <c r="R19" s="232"/>
      <c r="S19" s="232"/>
      <c r="T19" s="232"/>
      <c r="U19" s="232"/>
      <c r="V19" s="233"/>
      <c r="W19" s="231">
        <v>27</v>
      </c>
      <c r="X19" s="232"/>
      <c r="Y19" s="232"/>
      <c r="Z19" s="232"/>
      <c r="AA19" s="232"/>
      <c r="AB19" s="232"/>
      <c r="AC19" s="233"/>
      <c r="AD19" s="231">
        <v>26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0.45652173913043476</v>
      </c>
      <c r="Q20" s="307"/>
      <c r="R20" s="307"/>
      <c r="S20" s="307"/>
      <c r="T20" s="307"/>
      <c r="U20" s="307"/>
      <c r="V20" s="307"/>
      <c r="W20" s="307">
        <f>IF(W18=0, "-", SUM(W19)/W18)</f>
        <v>0.9642857142857143</v>
      </c>
      <c r="X20" s="307"/>
      <c r="Y20" s="307"/>
      <c r="Z20" s="307"/>
      <c r="AA20" s="307"/>
      <c r="AB20" s="307"/>
      <c r="AC20" s="307"/>
      <c r="AD20" s="307">
        <f>IF(AD18=0, "-", SUM(AD19)/AD18)</f>
        <v>1.5294117647058822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319</v>
      </c>
      <c r="H21" s="306"/>
      <c r="I21" s="306"/>
      <c r="J21" s="306"/>
      <c r="K21" s="306"/>
      <c r="L21" s="306"/>
      <c r="M21" s="306"/>
      <c r="N21" s="306"/>
      <c r="O21" s="306"/>
      <c r="P21" s="307">
        <f>IF(P19=0, "-", SUM(P19)/SUM(P13,P14))</f>
        <v>0.45652173913043476</v>
      </c>
      <c r="Q21" s="307"/>
      <c r="R21" s="307"/>
      <c r="S21" s="307"/>
      <c r="T21" s="307"/>
      <c r="U21" s="307"/>
      <c r="V21" s="307"/>
      <c r="W21" s="307">
        <f>IF(W19=0, "-", SUM(W19)/SUM(W13,W14))</f>
        <v>0.9642857142857143</v>
      </c>
      <c r="X21" s="307"/>
      <c r="Y21" s="307"/>
      <c r="Z21" s="307"/>
      <c r="AA21" s="307"/>
      <c r="AB21" s="307"/>
      <c r="AC21" s="307"/>
      <c r="AD21" s="307">
        <f>IF(AD19=0, "-", SUM(AD19)/SUM(AD13,AD14))</f>
        <v>1.5294117647058822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674</v>
      </c>
      <c r="B22" s="316"/>
      <c r="C22" s="316"/>
      <c r="D22" s="316"/>
      <c r="E22" s="316"/>
      <c r="F22" s="317"/>
      <c r="G22" s="321" t="s">
        <v>308</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697</v>
      </c>
      <c r="H23" s="293"/>
      <c r="I23" s="293"/>
      <c r="J23" s="293"/>
      <c r="K23" s="293"/>
      <c r="L23" s="293"/>
      <c r="M23" s="293"/>
      <c r="N23" s="293"/>
      <c r="O23" s="294"/>
      <c r="P23" s="243">
        <v>18</v>
      </c>
      <c r="Q23" s="244"/>
      <c r="R23" s="244"/>
      <c r="S23" s="244"/>
      <c r="T23" s="244"/>
      <c r="U23" s="244"/>
      <c r="V23" s="295"/>
      <c r="W23" s="243" t="s">
        <v>365</v>
      </c>
      <c r="X23" s="244"/>
      <c r="Y23" s="244"/>
      <c r="Z23" s="244"/>
      <c r="AA23" s="244"/>
      <c r="AB23" s="244"/>
      <c r="AC23" s="295"/>
      <c r="AD23" s="296" t="s">
        <v>818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6">
        <f>AK13</f>
        <v>18</v>
      </c>
      <c r="Q29" s="347"/>
      <c r="R29" s="347"/>
      <c r="S29" s="347"/>
      <c r="T29" s="347"/>
      <c r="U29" s="347"/>
      <c r="V29" s="348"/>
      <c r="W29" s="349" t="str">
        <f>AR13</f>
        <v>-</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2" t="s">
        <v>661</v>
      </c>
      <c r="B30" s="353"/>
      <c r="C30" s="353"/>
      <c r="D30" s="353"/>
      <c r="E30" s="353"/>
      <c r="F30" s="354"/>
      <c r="G30" s="326" t="s">
        <v>814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662</v>
      </c>
      <c r="B31" s="333"/>
      <c r="C31" s="333"/>
      <c r="D31" s="333"/>
      <c r="E31" s="333"/>
      <c r="F31" s="334"/>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5" t="s">
        <v>497</v>
      </c>
      <c r="AR31" s="426"/>
      <c r="AS31" s="426"/>
      <c r="AT31" s="427"/>
      <c r="AU31" s="425" t="s">
        <v>675</v>
      </c>
      <c r="AV31" s="426"/>
      <c r="AW31" s="426"/>
      <c r="AX31" s="428"/>
    </row>
    <row r="32" spans="1:50" ht="23.25" customHeight="1" x14ac:dyDescent="0.2">
      <c r="A32" s="363"/>
      <c r="B32" s="333"/>
      <c r="C32" s="333"/>
      <c r="D32" s="333"/>
      <c r="E32" s="333"/>
      <c r="F32" s="334"/>
      <c r="G32" s="372" t="s">
        <v>776</v>
      </c>
      <c r="H32" s="373"/>
      <c r="I32" s="373"/>
      <c r="J32" s="373"/>
      <c r="K32" s="373"/>
      <c r="L32" s="373"/>
      <c r="M32" s="373"/>
      <c r="N32" s="373"/>
      <c r="O32" s="373"/>
      <c r="P32" s="376" t="s">
        <v>709</v>
      </c>
      <c r="Q32" s="377"/>
      <c r="R32" s="377"/>
      <c r="S32" s="377"/>
      <c r="T32" s="377"/>
      <c r="U32" s="377"/>
      <c r="V32" s="377"/>
      <c r="W32" s="377"/>
      <c r="X32" s="378"/>
      <c r="Y32" s="382" t="s">
        <v>52</v>
      </c>
      <c r="Z32" s="383"/>
      <c r="AA32" s="384"/>
      <c r="AB32" s="385" t="s">
        <v>710</v>
      </c>
      <c r="AC32" s="385"/>
      <c r="AD32" s="385"/>
      <c r="AE32" s="386">
        <v>2</v>
      </c>
      <c r="AF32" s="386"/>
      <c r="AG32" s="386"/>
      <c r="AH32" s="386"/>
      <c r="AI32" s="386">
        <v>3</v>
      </c>
      <c r="AJ32" s="386"/>
      <c r="AK32" s="386"/>
      <c r="AL32" s="386"/>
      <c r="AM32" s="413" t="s">
        <v>735</v>
      </c>
      <c r="AN32" s="386"/>
      <c r="AO32" s="386"/>
      <c r="AP32" s="386"/>
      <c r="AQ32" s="413" t="s">
        <v>735</v>
      </c>
      <c r="AR32" s="386"/>
      <c r="AS32" s="386"/>
      <c r="AT32" s="386"/>
      <c r="AU32" s="404" t="s">
        <v>735</v>
      </c>
      <c r="AV32" s="420"/>
      <c r="AW32" s="420"/>
      <c r="AX32" s="421"/>
    </row>
    <row r="33" spans="1:51" ht="23.25" customHeight="1" x14ac:dyDescent="0.2">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710</v>
      </c>
      <c r="AC33" s="385"/>
      <c r="AD33" s="385"/>
      <c r="AE33" s="386">
        <v>3</v>
      </c>
      <c r="AF33" s="386"/>
      <c r="AG33" s="386"/>
      <c r="AH33" s="386"/>
      <c r="AI33" s="386">
        <v>3</v>
      </c>
      <c r="AJ33" s="386"/>
      <c r="AK33" s="386"/>
      <c r="AL33" s="386"/>
      <c r="AM33" s="413" t="s">
        <v>735</v>
      </c>
      <c r="AN33" s="386"/>
      <c r="AO33" s="386"/>
      <c r="AP33" s="386"/>
      <c r="AQ33" s="413" t="s">
        <v>735</v>
      </c>
      <c r="AR33" s="386"/>
      <c r="AS33" s="386"/>
      <c r="AT33" s="386"/>
      <c r="AU33" s="404" t="s">
        <v>735</v>
      </c>
      <c r="AV33" s="420"/>
      <c r="AW33" s="420"/>
      <c r="AX33" s="421"/>
    </row>
    <row r="34" spans="1:51" ht="23.25" customHeight="1" x14ac:dyDescent="0.2">
      <c r="A34" s="452" t="s">
        <v>663</v>
      </c>
      <c r="B34" s="453"/>
      <c r="C34" s="453"/>
      <c r="D34" s="453"/>
      <c r="E34" s="453"/>
      <c r="F34" s="454"/>
      <c r="G34" s="238" t="s">
        <v>664</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498</v>
      </c>
      <c r="AF34" s="238"/>
      <c r="AG34" s="238"/>
      <c r="AH34" s="267"/>
      <c r="AI34" s="237" t="s">
        <v>650</v>
      </c>
      <c r="AJ34" s="238"/>
      <c r="AK34" s="238"/>
      <c r="AL34" s="267"/>
      <c r="AM34" s="237" t="s">
        <v>466</v>
      </c>
      <c r="AN34" s="238"/>
      <c r="AO34" s="238"/>
      <c r="AP34" s="267"/>
      <c r="AQ34" s="431" t="s">
        <v>676</v>
      </c>
      <c r="AR34" s="432"/>
      <c r="AS34" s="432"/>
      <c r="AT34" s="432"/>
      <c r="AU34" s="432"/>
      <c r="AV34" s="432"/>
      <c r="AW34" s="432"/>
      <c r="AX34" s="433"/>
    </row>
    <row r="35" spans="1:51" ht="23.25" customHeight="1" x14ac:dyDescent="0.2">
      <c r="A35" s="455"/>
      <c r="B35" s="456"/>
      <c r="C35" s="456"/>
      <c r="D35" s="456"/>
      <c r="E35" s="456"/>
      <c r="F35" s="457"/>
      <c r="G35" s="409" t="s">
        <v>775</v>
      </c>
      <c r="H35" s="410"/>
      <c r="I35" s="410"/>
      <c r="J35" s="410"/>
      <c r="K35" s="410"/>
      <c r="L35" s="410"/>
      <c r="M35" s="410"/>
      <c r="N35" s="410"/>
      <c r="O35" s="410"/>
      <c r="P35" s="410"/>
      <c r="Q35" s="410"/>
      <c r="R35" s="410"/>
      <c r="S35" s="410"/>
      <c r="T35" s="410"/>
      <c r="U35" s="410"/>
      <c r="V35" s="410"/>
      <c r="W35" s="410"/>
      <c r="X35" s="410"/>
      <c r="Y35" s="434" t="s">
        <v>663</v>
      </c>
      <c r="Z35" s="435"/>
      <c r="AA35" s="436"/>
      <c r="AB35" s="437" t="s">
        <v>712</v>
      </c>
      <c r="AC35" s="438"/>
      <c r="AD35" s="439"/>
      <c r="AE35" s="413">
        <v>9</v>
      </c>
      <c r="AF35" s="413"/>
      <c r="AG35" s="413"/>
      <c r="AH35" s="413"/>
      <c r="AI35" s="413">
        <v>5</v>
      </c>
      <c r="AJ35" s="413"/>
      <c r="AK35" s="413"/>
      <c r="AL35" s="413"/>
      <c r="AM35" s="413" t="s">
        <v>737</v>
      </c>
      <c r="AN35" s="413"/>
      <c r="AO35" s="413"/>
      <c r="AP35" s="413"/>
      <c r="AQ35" s="404" t="s">
        <v>735</v>
      </c>
      <c r="AR35" s="387"/>
      <c r="AS35" s="387"/>
      <c r="AT35" s="387"/>
      <c r="AU35" s="387"/>
      <c r="AV35" s="387"/>
      <c r="AW35" s="387"/>
      <c r="AX35" s="388"/>
    </row>
    <row r="36" spans="1:51" ht="46.5"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666</v>
      </c>
      <c r="Z36" s="414"/>
      <c r="AA36" s="415"/>
      <c r="AB36" s="440" t="s">
        <v>713</v>
      </c>
      <c r="AC36" s="441"/>
      <c r="AD36" s="442"/>
      <c r="AE36" s="443" t="s">
        <v>714</v>
      </c>
      <c r="AF36" s="443"/>
      <c r="AG36" s="443"/>
      <c r="AH36" s="443"/>
      <c r="AI36" s="443" t="s">
        <v>715</v>
      </c>
      <c r="AJ36" s="443"/>
      <c r="AK36" s="443"/>
      <c r="AL36" s="443"/>
      <c r="AM36" s="443" t="s">
        <v>735</v>
      </c>
      <c r="AN36" s="443"/>
      <c r="AO36" s="443"/>
      <c r="AP36" s="443"/>
      <c r="AQ36" s="443" t="s">
        <v>738</v>
      </c>
      <c r="AR36" s="443"/>
      <c r="AS36" s="443"/>
      <c r="AT36" s="443"/>
      <c r="AU36" s="443"/>
      <c r="AV36" s="443"/>
      <c r="AW36" s="443"/>
      <c r="AX36" s="445"/>
    </row>
    <row r="37" spans="1:51" ht="18.75" customHeight="1" x14ac:dyDescent="0.2">
      <c r="A37" s="482" t="s">
        <v>315</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498</v>
      </c>
      <c r="AF37" s="500"/>
      <c r="AG37" s="500"/>
      <c r="AH37" s="501"/>
      <c r="AI37" s="504" t="s">
        <v>650</v>
      </c>
      <c r="AJ37" s="504"/>
      <c r="AK37" s="504"/>
      <c r="AL37" s="499"/>
      <c r="AM37" s="504" t="s">
        <v>466</v>
      </c>
      <c r="AN37" s="504"/>
      <c r="AO37" s="504"/>
      <c r="AP37" s="499"/>
      <c r="AQ37" s="473" t="s">
        <v>223</v>
      </c>
      <c r="AR37" s="474"/>
      <c r="AS37" s="474"/>
      <c r="AT37" s="475"/>
      <c r="AU37" s="338" t="s">
        <v>129</v>
      </c>
      <c r="AV37" s="338"/>
      <c r="AW37" s="338"/>
      <c r="AX37" s="343"/>
    </row>
    <row r="38" spans="1:51" ht="18.75" customHeight="1" x14ac:dyDescent="0.2">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496"/>
      <c r="Z38" s="497"/>
      <c r="AA38" s="498"/>
      <c r="AB38" s="417"/>
      <c r="AC38" s="502"/>
      <c r="AD38" s="503"/>
      <c r="AE38" s="417"/>
      <c r="AF38" s="502"/>
      <c r="AG38" s="502"/>
      <c r="AH38" s="503"/>
      <c r="AI38" s="505"/>
      <c r="AJ38" s="505"/>
      <c r="AK38" s="505"/>
      <c r="AL38" s="417"/>
      <c r="AM38" s="505"/>
      <c r="AN38" s="505"/>
      <c r="AO38" s="505"/>
      <c r="AP38" s="417"/>
      <c r="AQ38" s="446" t="s">
        <v>696</v>
      </c>
      <c r="AR38" s="447"/>
      <c r="AS38" s="448" t="s">
        <v>224</v>
      </c>
      <c r="AT38" s="449"/>
      <c r="AU38" s="450">
        <v>2</v>
      </c>
      <c r="AV38" s="450"/>
      <c r="AW38" s="340" t="s">
        <v>170</v>
      </c>
      <c r="AX38" s="345"/>
    </row>
    <row r="39" spans="1:51" ht="23.25" customHeight="1" x14ac:dyDescent="0.2">
      <c r="A39" s="488"/>
      <c r="B39" s="486"/>
      <c r="C39" s="486"/>
      <c r="D39" s="486"/>
      <c r="E39" s="486"/>
      <c r="F39" s="487"/>
      <c r="G39" s="389" t="s">
        <v>698</v>
      </c>
      <c r="H39" s="390"/>
      <c r="I39" s="390"/>
      <c r="J39" s="390"/>
      <c r="K39" s="390"/>
      <c r="L39" s="390"/>
      <c r="M39" s="390"/>
      <c r="N39" s="390"/>
      <c r="O39" s="391"/>
      <c r="P39" s="154" t="s">
        <v>699</v>
      </c>
      <c r="Q39" s="154"/>
      <c r="R39" s="154"/>
      <c r="S39" s="154"/>
      <c r="T39" s="154"/>
      <c r="U39" s="154"/>
      <c r="V39" s="154"/>
      <c r="W39" s="154"/>
      <c r="X39" s="155"/>
      <c r="Y39" s="400" t="s">
        <v>12</v>
      </c>
      <c r="Z39" s="401"/>
      <c r="AA39" s="402"/>
      <c r="AB39" s="403" t="s">
        <v>700</v>
      </c>
      <c r="AC39" s="403"/>
      <c r="AD39" s="403"/>
      <c r="AE39" s="404" t="s">
        <v>696</v>
      </c>
      <c r="AF39" s="387"/>
      <c r="AG39" s="387"/>
      <c r="AH39" s="387"/>
      <c r="AI39" s="404">
        <v>1</v>
      </c>
      <c r="AJ39" s="387"/>
      <c r="AK39" s="387"/>
      <c r="AL39" s="387"/>
      <c r="AM39" s="404" t="s">
        <v>739</v>
      </c>
      <c r="AN39" s="387"/>
      <c r="AO39" s="387"/>
      <c r="AP39" s="387"/>
      <c r="AQ39" s="406" t="s">
        <v>696</v>
      </c>
      <c r="AR39" s="407"/>
      <c r="AS39" s="407"/>
      <c r="AT39" s="408"/>
      <c r="AU39" s="387" t="s">
        <v>696</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700</v>
      </c>
      <c r="AC40" s="463"/>
      <c r="AD40" s="463"/>
      <c r="AE40" s="404" t="s">
        <v>696</v>
      </c>
      <c r="AF40" s="387"/>
      <c r="AG40" s="387"/>
      <c r="AH40" s="387"/>
      <c r="AI40" s="404">
        <v>1</v>
      </c>
      <c r="AJ40" s="387"/>
      <c r="AK40" s="387"/>
      <c r="AL40" s="387"/>
      <c r="AM40" s="404" t="s">
        <v>735</v>
      </c>
      <c r="AN40" s="387"/>
      <c r="AO40" s="387"/>
      <c r="AP40" s="387"/>
      <c r="AQ40" s="406" t="s">
        <v>696</v>
      </c>
      <c r="AR40" s="407"/>
      <c r="AS40" s="407"/>
      <c r="AT40" s="408"/>
      <c r="AU40" s="387">
        <v>1</v>
      </c>
      <c r="AV40" s="387"/>
      <c r="AW40" s="387"/>
      <c r="AX40" s="388"/>
    </row>
    <row r="41" spans="1:51" ht="23.25" customHeight="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696</v>
      </c>
      <c r="AF41" s="387"/>
      <c r="AG41" s="387"/>
      <c r="AH41" s="387"/>
      <c r="AI41" s="404">
        <v>100</v>
      </c>
      <c r="AJ41" s="387"/>
      <c r="AK41" s="387"/>
      <c r="AL41" s="387"/>
      <c r="AM41" s="404" t="s">
        <v>735</v>
      </c>
      <c r="AN41" s="387"/>
      <c r="AO41" s="387"/>
      <c r="AP41" s="387"/>
      <c r="AQ41" s="406" t="s">
        <v>696</v>
      </c>
      <c r="AR41" s="407"/>
      <c r="AS41" s="407"/>
      <c r="AT41" s="408"/>
      <c r="AU41" s="387" t="s">
        <v>696</v>
      </c>
      <c r="AV41" s="387"/>
      <c r="AW41" s="387"/>
      <c r="AX41" s="388"/>
    </row>
    <row r="42" spans="1:51" ht="23.25" customHeight="1" x14ac:dyDescent="0.2">
      <c r="A42" s="476" t="s">
        <v>342</v>
      </c>
      <c r="B42" s="471"/>
      <c r="C42" s="471"/>
      <c r="D42" s="471"/>
      <c r="E42" s="471"/>
      <c r="F42" s="472"/>
      <c r="G42" s="512" t="s">
        <v>701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5">
      <c r="A43" s="364"/>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03" t="s">
        <v>655</v>
      </c>
      <c r="B44" s="332" t="s">
        <v>656</v>
      </c>
      <c r="C44" s="333"/>
      <c r="D44" s="333"/>
      <c r="E44" s="333"/>
      <c r="F44" s="334"/>
      <c r="G44" s="338" t="s">
        <v>657</v>
      </c>
      <c r="H44" s="338"/>
      <c r="I44" s="338"/>
      <c r="J44" s="338"/>
      <c r="K44" s="338"/>
      <c r="L44" s="338"/>
      <c r="M44" s="338"/>
      <c r="N44" s="338"/>
      <c r="O44" s="338"/>
      <c r="P44" s="338"/>
      <c r="Q44" s="338"/>
      <c r="R44" s="338"/>
      <c r="S44" s="338"/>
      <c r="T44" s="338"/>
      <c r="U44" s="338"/>
      <c r="V44" s="338"/>
      <c r="W44" s="338"/>
      <c r="X44" s="338"/>
      <c r="Y44" s="338"/>
      <c r="Z44" s="338"/>
      <c r="AA44" s="339"/>
      <c r="AB44" s="342" t="s">
        <v>677</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2">
      <c r="A46" s="330"/>
      <c r="B46" s="332"/>
      <c r="C46" s="333"/>
      <c r="D46" s="333"/>
      <c r="E46" s="333"/>
      <c r="F46" s="334"/>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498</v>
      </c>
      <c r="AF49" s="430"/>
      <c r="AG49" s="430"/>
      <c r="AH49" s="430"/>
      <c r="AI49" s="430" t="s">
        <v>650</v>
      </c>
      <c r="AJ49" s="430"/>
      <c r="AK49" s="430"/>
      <c r="AL49" s="430"/>
      <c r="AM49" s="430" t="s">
        <v>466</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2">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2"/>
      <c r="AD50" s="503"/>
      <c r="AE50" s="430"/>
      <c r="AF50" s="430"/>
      <c r="AG50" s="430"/>
      <c r="AH50" s="430"/>
      <c r="AI50" s="430"/>
      <c r="AJ50" s="430"/>
      <c r="AK50" s="430"/>
      <c r="AL50" s="430"/>
      <c r="AM50" s="430"/>
      <c r="AN50" s="430"/>
      <c r="AO50" s="430"/>
      <c r="AP50" s="430"/>
      <c r="AQ50" s="511"/>
      <c r="AR50" s="450"/>
      <c r="AS50" s="448" t="s">
        <v>224</v>
      </c>
      <c r="AT50" s="449"/>
      <c r="AU50" s="450"/>
      <c r="AV50" s="450"/>
      <c r="AW50" s="340" t="s">
        <v>170</v>
      </c>
      <c r="AX50" s="345"/>
      <c r="AY50">
        <f t="shared" si="0"/>
        <v>0</v>
      </c>
      <c r="AZ50" s="10"/>
      <c r="BA50" s="10"/>
      <c r="BB50" s="10"/>
      <c r="BC50" s="10"/>
      <c r="BD50" s="10"/>
      <c r="BE50" s="10"/>
      <c r="BF50" s="10"/>
      <c r="BG50" s="10"/>
      <c r="BH50" s="10"/>
    </row>
    <row r="51" spans="1:60" ht="23.25" hidden="1" customHeight="1" x14ac:dyDescent="0.2">
      <c r="A51" s="330"/>
      <c r="B51" s="332"/>
      <c r="C51" s="333"/>
      <c r="D51" s="333"/>
      <c r="E51" s="333"/>
      <c r="F51" s="334"/>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30"/>
      <c r="B52" s="332"/>
      <c r="C52" s="333"/>
      <c r="D52" s="333"/>
      <c r="E52" s="333"/>
      <c r="F52" s="334"/>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498</v>
      </c>
      <c r="AF54" s="430"/>
      <c r="AG54" s="430"/>
      <c r="AH54" s="430"/>
      <c r="AI54" s="430" t="s">
        <v>650</v>
      </c>
      <c r="AJ54" s="430"/>
      <c r="AK54" s="430"/>
      <c r="AL54" s="430"/>
      <c r="AM54" s="430" t="s">
        <v>466</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40" t="s">
        <v>170</v>
      </c>
      <c r="AX55" s="345"/>
      <c r="AY55">
        <f>$AY$54</f>
        <v>0</v>
      </c>
      <c r="AZ55" s="10"/>
      <c r="BA55" s="10"/>
      <c r="BB55" s="10"/>
      <c r="BC55" s="10"/>
      <c r="BD55" s="10"/>
      <c r="BE55" s="10"/>
      <c r="BF55" s="10"/>
      <c r="BG55" s="10"/>
      <c r="BH55" s="10"/>
    </row>
    <row r="56" spans="1:60" ht="23.25" hidden="1" customHeight="1" x14ac:dyDescent="0.2">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30"/>
      <c r="B57" s="332"/>
      <c r="C57" s="333"/>
      <c r="D57" s="333"/>
      <c r="E57" s="333"/>
      <c r="F57" s="334"/>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498</v>
      </c>
      <c r="AF59" s="430"/>
      <c r="AG59" s="430"/>
      <c r="AH59" s="430"/>
      <c r="AI59" s="430" t="s">
        <v>650</v>
      </c>
      <c r="AJ59" s="430"/>
      <c r="AK59" s="430"/>
      <c r="AL59" s="430"/>
      <c r="AM59" s="430" t="s">
        <v>466</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2">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40" t="s">
        <v>170</v>
      </c>
      <c r="AX60" s="345"/>
      <c r="AY60">
        <f>$AY$59</f>
        <v>0</v>
      </c>
      <c r="AZ60" s="10"/>
      <c r="BA60" s="10"/>
      <c r="BB60" s="10"/>
      <c r="BC60" s="10"/>
      <c r="BD60" s="10"/>
      <c r="BE60" s="10"/>
      <c r="BF60" s="10"/>
      <c r="BG60" s="10"/>
      <c r="BH60" s="10"/>
    </row>
    <row r="61" spans="1:60" ht="23.25" hidden="1" customHeight="1" x14ac:dyDescent="0.2">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30"/>
      <c r="B62" s="332"/>
      <c r="C62" s="333"/>
      <c r="D62" s="333"/>
      <c r="E62" s="333"/>
      <c r="F62" s="334"/>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1"/>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2">
      <c r="A64" s="352" t="s">
        <v>661</v>
      </c>
      <c r="B64" s="353"/>
      <c r="C64" s="353"/>
      <c r="D64" s="353"/>
      <c r="E64" s="353"/>
      <c r="F64" s="354"/>
      <c r="G64" s="326" t="s">
        <v>788</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3" t="s">
        <v>662</v>
      </c>
      <c r="B65" s="333"/>
      <c r="C65" s="333"/>
      <c r="D65" s="333"/>
      <c r="E65" s="333"/>
      <c r="F65" s="334"/>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5" t="s">
        <v>497</v>
      </c>
      <c r="AR65" s="426"/>
      <c r="AS65" s="426"/>
      <c r="AT65" s="427"/>
      <c r="AU65" s="425" t="s">
        <v>675</v>
      </c>
      <c r="AV65" s="426"/>
      <c r="AW65" s="426"/>
      <c r="AX65" s="428"/>
      <c r="AY65">
        <f>COUNTA($G$66)</f>
        <v>1</v>
      </c>
    </row>
    <row r="66" spans="1:51" ht="23.25" customHeight="1" x14ac:dyDescent="0.2">
      <c r="A66" s="363"/>
      <c r="B66" s="333"/>
      <c r="C66" s="333"/>
      <c r="D66" s="333"/>
      <c r="E66" s="333"/>
      <c r="F66" s="334"/>
      <c r="G66" s="372" t="s">
        <v>771</v>
      </c>
      <c r="H66" s="373"/>
      <c r="I66" s="373"/>
      <c r="J66" s="373"/>
      <c r="K66" s="373"/>
      <c r="L66" s="373"/>
      <c r="M66" s="373"/>
      <c r="N66" s="373"/>
      <c r="O66" s="373"/>
      <c r="P66" s="444" t="s">
        <v>736</v>
      </c>
      <c r="Q66" s="377"/>
      <c r="R66" s="377"/>
      <c r="S66" s="377"/>
      <c r="T66" s="377"/>
      <c r="U66" s="377"/>
      <c r="V66" s="377"/>
      <c r="W66" s="377"/>
      <c r="X66" s="378"/>
      <c r="Y66" s="382" t="s">
        <v>52</v>
      </c>
      <c r="Z66" s="383"/>
      <c r="AA66" s="384"/>
      <c r="AB66" s="385" t="s">
        <v>711</v>
      </c>
      <c r="AC66" s="385"/>
      <c r="AD66" s="385"/>
      <c r="AE66" s="386">
        <v>221</v>
      </c>
      <c r="AF66" s="386"/>
      <c r="AG66" s="386"/>
      <c r="AH66" s="386"/>
      <c r="AI66" s="386">
        <v>271</v>
      </c>
      <c r="AJ66" s="386"/>
      <c r="AK66" s="386"/>
      <c r="AL66" s="386"/>
      <c r="AM66" s="386">
        <v>314</v>
      </c>
      <c r="AN66" s="386"/>
      <c r="AO66" s="386"/>
      <c r="AP66" s="386"/>
      <c r="AQ66" s="413" t="s">
        <v>735</v>
      </c>
      <c r="AR66" s="386"/>
      <c r="AS66" s="386"/>
      <c r="AT66" s="386"/>
      <c r="AU66" s="404" t="s">
        <v>738</v>
      </c>
      <c r="AV66" s="420"/>
      <c r="AW66" s="420"/>
      <c r="AX66" s="421"/>
      <c r="AY66">
        <f>$AY$65</f>
        <v>1</v>
      </c>
    </row>
    <row r="67" spans="1:51" ht="23.25" customHeight="1" x14ac:dyDescent="0.2">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711</v>
      </c>
      <c r="AC67" s="385"/>
      <c r="AD67" s="385"/>
      <c r="AE67" s="386">
        <v>173</v>
      </c>
      <c r="AF67" s="386"/>
      <c r="AG67" s="386"/>
      <c r="AH67" s="386"/>
      <c r="AI67" s="386">
        <v>240</v>
      </c>
      <c r="AJ67" s="386"/>
      <c r="AK67" s="386"/>
      <c r="AL67" s="386"/>
      <c r="AM67" s="386">
        <v>300</v>
      </c>
      <c r="AN67" s="386"/>
      <c r="AO67" s="386"/>
      <c r="AP67" s="386"/>
      <c r="AQ67" s="386">
        <v>350</v>
      </c>
      <c r="AR67" s="386"/>
      <c r="AS67" s="386"/>
      <c r="AT67" s="386"/>
      <c r="AU67" s="404" t="s">
        <v>735</v>
      </c>
      <c r="AV67" s="420"/>
      <c r="AW67" s="420"/>
      <c r="AX67" s="421"/>
      <c r="AY67">
        <f>$AY$65</f>
        <v>1</v>
      </c>
    </row>
    <row r="68" spans="1:51" ht="23.25" customHeight="1" x14ac:dyDescent="0.2">
      <c r="A68" s="452" t="s">
        <v>663</v>
      </c>
      <c r="B68" s="453"/>
      <c r="C68" s="453"/>
      <c r="D68" s="453"/>
      <c r="E68" s="453"/>
      <c r="F68" s="454"/>
      <c r="G68" s="238" t="s">
        <v>664</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1</v>
      </c>
    </row>
    <row r="69" spans="1:51" ht="23.25" customHeight="1" x14ac:dyDescent="0.2">
      <c r="A69" s="455"/>
      <c r="B69" s="456"/>
      <c r="C69" s="456"/>
      <c r="D69" s="456"/>
      <c r="E69" s="456"/>
      <c r="F69" s="457"/>
      <c r="G69" s="409" t="s">
        <v>716</v>
      </c>
      <c r="H69" s="410"/>
      <c r="I69" s="410"/>
      <c r="J69" s="410"/>
      <c r="K69" s="410"/>
      <c r="L69" s="410"/>
      <c r="M69" s="410"/>
      <c r="N69" s="410"/>
      <c r="O69" s="410"/>
      <c r="P69" s="410"/>
      <c r="Q69" s="410"/>
      <c r="R69" s="410"/>
      <c r="S69" s="410"/>
      <c r="T69" s="410"/>
      <c r="U69" s="410"/>
      <c r="V69" s="410"/>
      <c r="W69" s="410"/>
      <c r="X69" s="410"/>
      <c r="Y69" s="434" t="s">
        <v>663</v>
      </c>
      <c r="Z69" s="435"/>
      <c r="AA69" s="436"/>
      <c r="AB69" s="437" t="s">
        <v>712</v>
      </c>
      <c r="AC69" s="438"/>
      <c r="AD69" s="439"/>
      <c r="AE69" s="413">
        <v>0</v>
      </c>
      <c r="AF69" s="413"/>
      <c r="AG69" s="413"/>
      <c r="AH69" s="413"/>
      <c r="AI69" s="413">
        <v>0</v>
      </c>
      <c r="AJ69" s="413"/>
      <c r="AK69" s="413"/>
      <c r="AL69" s="413"/>
      <c r="AM69" s="413">
        <v>0.1</v>
      </c>
      <c r="AN69" s="413"/>
      <c r="AO69" s="413"/>
      <c r="AP69" s="413"/>
      <c r="AQ69" s="404">
        <v>0.1</v>
      </c>
      <c r="AR69" s="387"/>
      <c r="AS69" s="387"/>
      <c r="AT69" s="387"/>
      <c r="AU69" s="387"/>
      <c r="AV69" s="387"/>
      <c r="AW69" s="387"/>
      <c r="AX69" s="388"/>
      <c r="AY69">
        <f>$AY$68</f>
        <v>1</v>
      </c>
    </row>
    <row r="70" spans="1:51" ht="46.5"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666</v>
      </c>
      <c r="Z70" s="414"/>
      <c r="AA70" s="415"/>
      <c r="AB70" s="440" t="s">
        <v>717</v>
      </c>
      <c r="AC70" s="441"/>
      <c r="AD70" s="442"/>
      <c r="AE70" s="443" t="s">
        <v>718</v>
      </c>
      <c r="AF70" s="443"/>
      <c r="AG70" s="443"/>
      <c r="AH70" s="443"/>
      <c r="AI70" s="443" t="s">
        <v>719</v>
      </c>
      <c r="AJ70" s="443"/>
      <c r="AK70" s="443"/>
      <c r="AL70" s="443"/>
      <c r="AM70" s="443" t="s">
        <v>783</v>
      </c>
      <c r="AN70" s="443"/>
      <c r="AO70" s="443"/>
      <c r="AP70" s="443"/>
      <c r="AQ70" s="443" t="s">
        <v>784</v>
      </c>
      <c r="AR70" s="443"/>
      <c r="AS70" s="443"/>
      <c r="AT70" s="443"/>
      <c r="AU70" s="443"/>
      <c r="AV70" s="443"/>
      <c r="AW70" s="443"/>
      <c r="AX70" s="445"/>
      <c r="AY70">
        <f>$AY$68</f>
        <v>1</v>
      </c>
    </row>
    <row r="71" spans="1:51" ht="18.75" customHeight="1" x14ac:dyDescent="0.2">
      <c r="A71" s="518" t="s">
        <v>315</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0" t="s">
        <v>498</v>
      </c>
      <c r="AF71" s="430"/>
      <c r="AG71" s="430"/>
      <c r="AH71" s="430"/>
      <c r="AI71" s="430" t="s">
        <v>650</v>
      </c>
      <c r="AJ71" s="430"/>
      <c r="AK71" s="430"/>
      <c r="AL71" s="430"/>
      <c r="AM71" s="430" t="s">
        <v>466</v>
      </c>
      <c r="AN71" s="430"/>
      <c r="AO71" s="430"/>
      <c r="AP71" s="430"/>
      <c r="AQ71" s="473" t="s">
        <v>223</v>
      </c>
      <c r="AR71" s="474"/>
      <c r="AS71" s="474"/>
      <c r="AT71" s="475"/>
      <c r="AU71" s="338" t="s">
        <v>129</v>
      </c>
      <c r="AV71" s="338"/>
      <c r="AW71" s="338"/>
      <c r="AX71" s="343"/>
      <c r="AY71">
        <f>COUNTA($G$73)</f>
        <v>1</v>
      </c>
    </row>
    <row r="72" spans="1:51" ht="18.75" customHeight="1" x14ac:dyDescent="0.2">
      <c r="A72" s="521"/>
      <c r="B72" s="522"/>
      <c r="C72" s="522"/>
      <c r="D72" s="522"/>
      <c r="E72" s="522"/>
      <c r="F72" s="523"/>
      <c r="G72" s="358"/>
      <c r="H72" s="340"/>
      <c r="I72" s="340"/>
      <c r="J72" s="340"/>
      <c r="K72" s="340"/>
      <c r="L72" s="340"/>
      <c r="M72" s="340"/>
      <c r="N72" s="340"/>
      <c r="O72" s="341"/>
      <c r="P72" s="344"/>
      <c r="Q72" s="340"/>
      <c r="R72" s="340"/>
      <c r="S72" s="340"/>
      <c r="T72" s="340"/>
      <c r="U72" s="340"/>
      <c r="V72" s="340"/>
      <c r="W72" s="340"/>
      <c r="X72" s="341"/>
      <c r="Y72" s="496"/>
      <c r="Z72" s="497"/>
      <c r="AA72" s="498"/>
      <c r="AB72" s="417"/>
      <c r="AC72" s="502"/>
      <c r="AD72" s="503"/>
      <c r="AE72" s="430"/>
      <c r="AF72" s="430"/>
      <c r="AG72" s="430"/>
      <c r="AH72" s="430"/>
      <c r="AI72" s="430"/>
      <c r="AJ72" s="430"/>
      <c r="AK72" s="430"/>
      <c r="AL72" s="430"/>
      <c r="AM72" s="430"/>
      <c r="AN72" s="430"/>
      <c r="AO72" s="430"/>
      <c r="AP72" s="430"/>
      <c r="AQ72" s="446">
        <v>4</v>
      </c>
      <c r="AR72" s="447"/>
      <c r="AS72" s="448" t="s">
        <v>224</v>
      </c>
      <c r="AT72" s="449"/>
      <c r="AU72" s="450" t="s">
        <v>696</v>
      </c>
      <c r="AV72" s="450"/>
      <c r="AW72" s="340" t="s">
        <v>170</v>
      </c>
      <c r="AX72" s="345"/>
      <c r="AY72">
        <f t="shared" ref="AY72:AY77" si="1">$AY$71</f>
        <v>1</v>
      </c>
    </row>
    <row r="73" spans="1:51" ht="23.25" customHeight="1" x14ac:dyDescent="0.2">
      <c r="A73" s="524"/>
      <c r="B73" s="522"/>
      <c r="C73" s="522"/>
      <c r="D73" s="522"/>
      <c r="E73" s="522"/>
      <c r="F73" s="523"/>
      <c r="G73" s="389" t="s">
        <v>702</v>
      </c>
      <c r="H73" s="390"/>
      <c r="I73" s="390"/>
      <c r="J73" s="390"/>
      <c r="K73" s="390"/>
      <c r="L73" s="390"/>
      <c r="M73" s="390"/>
      <c r="N73" s="390"/>
      <c r="O73" s="391"/>
      <c r="P73" s="154" t="s">
        <v>703</v>
      </c>
      <c r="Q73" s="154"/>
      <c r="R73" s="154"/>
      <c r="S73" s="154"/>
      <c r="T73" s="154"/>
      <c r="U73" s="154"/>
      <c r="V73" s="154"/>
      <c r="W73" s="154"/>
      <c r="X73" s="155"/>
      <c r="Y73" s="400" t="s">
        <v>12</v>
      </c>
      <c r="Z73" s="401"/>
      <c r="AA73" s="402"/>
      <c r="AB73" s="403" t="s">
        <v>704</v>
      </c>
      <c r="AC73" s="403"/>
      <c r="AD73" s="403"/>
      <c r="AE73" s="404">
        <v>221</v>
      </c>
      <c r="AF73" s="387"/>
      <c r="AG73" s="387"/>
      <c r="AH73" s="387"/>
      <c r="AI73" s="404">
        <v>271</v>
      </c>
      <c r="AJ73" s="387"/>
      <c r="AK73" s="387"/>
      <c r="AL73" s="387"/>
      <c r="AM73" s="404">
        <v>314</v>
      </c>
      <c r="AN73" s="387"/>
      <c r="AO73" s="387"/>
      <c r="AP73" s="387"/>
      <c r="AQ73" s="406" t="s">
        <v>696</v>
      </c>
      <c r="AR73" s="407"/>
      <c r="AS73" s="407"/>
      <c r="AT73" s="408"/>
      <c r="AU73" s="387" t="s">
        <v>696</v>
      </c>
      <c r="AV73" s="387"/>
      <c r="AW73" s="387"/>
      <c r="AX73" s="388"/>
      <c r="AY73">
        <f t="shared" si="1"/>
        <v>1</v>
      </c>
    </row>
    <row r="74" spans="1:51" ht="23.25"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704</v>
      </c>
      <c r="AC74" s="463"/>
      <c r="AD74" s="463"/>
      <c r="AE74" s="404">
        <v>173</v>
      </c>
      <c r="AF74" s="387"/>
      <c r="AG74" s="387"/>
      <c r="AH74" s="387"/>
      <c r="AI74" s="404">
        <v>240</v>
      </c>
      <c r="AJ74" s="387"/>
      <c r="AK74" s="387"/>
      <c r="AL74" s="387"/>
      <c r="AM74" s="404">
        <v>300</v>
      </c>
      <c r="AN74" s="387"/>
      <c r="AO74" s="387"/>
      <c r="AP74" s="387"/>
      <c r="AQ74" s="406">
        <v>350</v>
      </c>
      <c r="AR74" s="407"/>
      <c r="AS74" s="407"/>
      <c r="AT74" s="408"/>
      <c r="AU74" s="387" t="s">
        <v>696</v>
      </c>
      <c r="AV74" s="387"/>
      <c r="AW74" s="387"/>
      <c r="AX74" s="388"/>
      <c r="AY74">
        <f t="shared" si="1"/>
        <v>1</v>
      </c>
    </row>
    <row r="75" spans="1:51" ht="23.25"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128</v>
      </c>
      <c r="AF75" s="387"/>
      <c r="AG75" s="387"/>
      <c r="AH75" s="387"/>
      <c r="AI75" s="404">
        <v>113</v>
      </c>
      <c r="AJ75" s="387"/>
      <c r="AK75" s="387"/>
      <c r="AL75" s="387"/>
      <c r="AM75" s="404">
        <v>105</v>
      </c>
      <c r="AN75" s="387"/>
      <c r="AO75" s="387"/>
      <c r="AP75" s="387"/>
      <c r="AQ75" s="406" t="s">
        <v>696</v>
      </c>
      <c r="AR75" s="407"/>
      <c r="AS75" s="407"/>
      <c r="AT75" s="408"/>
      <c r="AU75" s="387" t="s">
        <v>696</v>
      </c>
      <c r="AV75" s="387"/>
      <c r="AW75" s="387"/>
      <c r="AX75" s="388"/>
      <c r="AY75">
        <f t="shared" si="1"/>
        <v>1</v>
      </c>
    </row>
    <row r="76" spans="1:51" ht="23.25" customHeight="1" x14ac:dyDescent="0.2">
      <c r="A76" s="476" t="s">
        <v>342</v>
      </c>
      <c r="B76" s="471"/>
      <c r="C76" s="471"/>
      <c r="D76" s="471"/>
      <c r="E76" s="471"/>
      <c r="F76" s="472"/>
      <c r="G76" s="512" t="s">
        <v>705</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5">
      <c r="A77" s="364"/>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2">
      <c r="A78" s="330" t="s">
        <v>655</v>
      </c>
      <c r="B78" s="332" t="s">
        <v>656</v>
      </c>
      <c r="C78" s="333"/>
      <c r="D78" s="333"/>
      <c r="E78" s="333"/>
      <c r="F78" s="334"/>
      <c r="G78" s="338" t="s">
        <v>657</v>
      </c>
      <c r="H78" s="338"/>
      <c r="I78" s="338"/>
      <c r="J78" s="338"/>
      <c r="K78" s="338"/>
      <c r="L78" s="338"/>
      <c r="M78" s="338"/>
      <c r="N78" s="338"/>
      <c r="O78" s="338"/>
      <c r="P78" s="338"/>
      <c r="Q78" s="338"/>
      <c r="R78" s="338"/>
      <c r="S78" s="338"/>
      <c r="T78" s="338"/>
      <c r="U78" s="338"/>
      <c r="V78" s="338"/>
      <c r="W78" s="338"/>
      <c r="X78" s="338"/>
      <c r="Y78" s="338"/>
      <c r="Z78" s="338"/>
      <c r="AA78" s="339"/>
      <c r="AB78" s="342" t="s">
        <v>677</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2">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498</v>
      </c>
      <c r="AF83" s="430"/>
      <c r="AG83" s="430"/>
      <c r="AH83" s="430"/>
      <c r="AI83" s="430" t="s">
        <v>650</v>
      </c>
      <c r="AJ83" s="430"/>
      <c r="AK83" s="430"/>
      <c r="AL83" s="430"/>
      <c r="AM83" s="430" t="s">
        <v>466</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2">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40" t="s">
        <v>170</v>
      </c>
      <c r="AX84" s="345"/>
      <c r="AY84">
        <f t="shared" si="2"/>
        <v>0</v>
      </c>
      <c r="AZ84" s="10"/>
      <c r="BA84" s="10"/>
      <c r="BB84" s="10"/>
      <c r="BC84" s="10"/>
      <c r="BD84" s="10"/>
      <c r="BE84" s="10"/>
      <c r="BF84" s="10"/>
      <c r="BG84" s="10"/>
      <c r="BH84" s="10"/>
    </row>
    <row r="85" spans="1:60" ht="23.25" hidden="1" customHeight="1" x14ac:dyDescent="0.2">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30"/>
      <c r="B86" s="332"/>
      <c r="C86" s="333"/>
      <c r="D86" s="333"/>
      <c r="E86" s="333"/>
      <c r="F86" s="334"/>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498</v>
      </c>
      <c r="AF88" s="430"/>
      <c r="AG88" s="430"/>
      <c r="AH88" s="430"/>
      <c r="AI88" s="430" t="s">
        <v>650</v>
      </c>
      <c r="AJ88" s="430"/>
      <c r="AK88" s="430"/>
      <c r="AL88" s="430"/>
      <c r="AM88" s="430" t="s">
        <v>466</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40" t="s">
        <v>170</v>
      </c>
      <c r="AX89" s="345"/>
      <c r="AY89">
        <f>$AY$88</f>
        <v>0</v>
      </c>
      <c r="AZ89" s="10"/>
      <c r="BA89" s="10"/>
      <c r="BB89" s="10"/>
      <c r="BC89" s="10"/>
      <c r="BD89" s="10"/>
      <c r="BE89" s="10"/>
      <c r="BF89" s="10"/>
      <c r="BG89" s="10"/>
      <c r="BH89" s="10"/>
    </row>
    <row r="90" spans="1:60" ht="23.25" hidden="1" customHeight="1" x14ac:dyDescent="0.2">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30"/>
      <c r="B91" s="332"/>
      <c r="C91" s="333"/>
      <c r="D91" s="333"/>
      <c r="E91" s="333"/>
      <c r="F91" s="334"/>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498</v>
      </c>
      <c r="AF93" s="430"/>
      <c r="AG93" s="430"/>
      <c r="AH93" s="430"/>
      <c r="AI93" s="430" t="s">
        <v>650</v>
      </c>
      <c r="AJ93" s="430"/>
      <c r="AK93" s="430"/>
      <c r="AL93" s="430"/>
      <c r="AM93" s="430" t="s">
        <v>466</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40" t="s">
        <v>170</v>
      </c>
      <c r="AX94" s="345"/>
      <c r="AY94">
        <f>$AY$93</f>
        <v>0</v>
      </c>
      <c r="AZ94" s="10"/>
      <c r="BA94" s="10"/>
      <c r="BB94" s="10"/>
      <c r="BC94" s="10"/>
      <c r="BD94" s="10"/>
      <c r="BE94" s="10"/>
      <c r="BF94" s="10"/>
      <c r="BG94" s="10"/>
      <c r="BH94" s="10"/>
    </row>
    <row r="95" spans="1:60" ht="23.25" hidden="1" customHeight="1" x14ac:dyDescent="0.2">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30"/>
      <c r="B96" s="332"/>
      <c r="C96" s="333"/>
      <c r="D96" s="333"/>
      <c r="E96" s="333"/>
      <c r="F96" s="334"/>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1"/>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customHeight="1" x14ac:dyDescent="0.2">
      <c r="A98" s="323" t="s">
        <v>661</v>
      </c>
      <c r="B98" s="324"/>
      <c r="C98" s="324"/>
      <c r="D98" s="324"/>
      <c r="E98" s="324"/>
      <c r="F98" s="325"/>
      <c r="G98" s="326" t="s">
        <v>787</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2">
      <c r="A99" s="363" t="s">
        <v>662</v>
      </c>
      <c r="B99" s="333"/>
      <c r="C99" s="333"/>
      <c r="D99" s="333"/>
      <c r="E99" s="333"/>
      <c r="F99" s="334"/>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5" t="s">
        <v>497</v>
      </c>
      <c r="AR99" s="426"/>
      <c r="AS99" s="426"/>
      <c r="AT99" s="427"/>
      <c r="AU99" s="425" t="s">
        <v>675</v>
      </c>
      <c r="AV99" s="426"/>
      <c r="AW99" s="426"/>
      <c r="AX99" s="428"/>
      <c r="AY99">
        <f>COUNTA($G$100)</f>
        <v>1</v>
      </c>
    </row>
    <row r="100" spans="1:60" ht="23.25" customHeight="1" x14ac:dyDescent="0.2">
      <c r="A100" s="363"/>
      <c r="B100" s="333"/>
      <c r="C100" s="333"/>
      <c r="D100" s="333"/>
      <c r="E100" s="333"/>
      <c r="F100" s="334"/>
      <c r="G100" s="372" t="s">
        <v>786</v>
      </c>
      <c r="H100" s="373"/>
      <c r="I100" s="373"/>
      <c r="J100" s="373"/>
      <c r="K100" s="373"/>
      <c r="L100" s="373"/>
      <c r="M100" s="373"/>
      <c r="N100" s="373"/>
      <c r="O100" s="373"/>
      <c r="P100" s="444" t="s">
        <v>772</v>
      </c>
      <c r="Q100" s="377"/>
      <c r="R100" s="377"/>
      <c r="S100" s="377"/>
      <c r="T100" s="377"/>
      <c r="U100" s="377"/>
      <c r="V100" s="377"/>
      <c r="W100" s="377"/>
      <c r="X100" s="378"/>
      <c r="Y100" s="382" t="s">
        <v>52</v>
      </c>
      <c r="Z100" s="383"/>
      <c r="AA100" s="384"/>
      <c r="AB100" s="385" t="s">
        <v>710</v>
      </c>
      <c r="AC100" s="385"/>
      <c r="AD100" s="385"/>
      <c r="AE100" s="386">
        <v>4</v>
      </c>
      <c r="AF100" s="386"/>
      <c r="AG100" s="386"/>
      <c r="AH100" s="386"/>
      <c r="AI100" s="386">
        <v>2</v>
      </c>
      <c r="AJ100" s="386"/>
      <c r="AK100" s="386"/>
      <c r="AL100" s="386"/>
      <c r="AM100" s="386">
        <v>7</v>
      </c>
      <c r="AN100" s="386"/>
      <c r="AO100" s="386"/>
      <c r="AP100" s="386"/>
      <c r="AQ100" s="413" t="s">
        <v>773</v>
      </c>
      <c r="AR100" s="386"/>
      <c r="AS100" s="386"/>
      <c r="AT100" s="386"/>
      <c r="AU100" s="404" t="s">
        <v>774</v>
      </c>
      <c r="AV100" s="420"/>
      <c r="AW100" s="420"/>
      <c r="AX100" s="421"/>
      <c r="AY100">
        <f>$AY$99</f>
        <v>1</v>
      </c>
    </row>
    <row r="101" spans="1:60" ht="28.5" customHeight="1" x14ac:dyDescent="0.2">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710</v>
      </c>
      <c r="AC101" s="385"/>
      <c r="AD101" s="385"/>
      <c r="AE101" s="386">
        <v>4</v>
      </c>
      <c r="AF101" s="386"/>
      <c r="AG101" s="386"/>
      <c r="AH101" s="386"/>
      <c r="AI101" s="386">
        <v>5</v>
      </c>
      <c r="AJ101" s="386"/>
      <c r="AK101" s="386"/>
      <c r="AL101" s="386"/>
      <c r="AM101" s="386">
        <v>6</v>
      </c>
      <c r="AN101" s="386"/>
      <c r="AO101" s="386"/>
      <c r="AP101" s="386"/>
      <c r="AQ101" s="386">
        <v>6</v>
      </c>
      <c r="AR101" s="386"/>
      <c r="AS101" s="386"/>
      <c r="AT101" s="386"/>
      <c r="AU101" s="404" t="s">
        <v>365</v>
      </c>
      <c r="AV101" s="420"/>
      <c r="AW101" s="420"/>
      <c r="AX101" s="421"/>
      <c r="AY101">
        <f>$AY$99</f>
        <v>1</v>
      </c>
    </row>
    <row r="102" spans="1:60" ht="23.25" customHeight="1" x14ac:dyDescent="0.2">
      <c r="A102" s="476" t="s">
        <v>663</v>
      </c>
      <c r="B102" s="356"/>
      <c r="C102" s="356"/>
      <c r="D102" s="356"/>
      <c r="E102" s="356"/>
      <c r="F102" s="477"/>
      <c r="G102" s="238" t="s">
        <v>664</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1</v>
      </c>
    </row>
    <row r="103" spans="1:60" ht="23.25" customHeight="1" x14ac:dyDescent="0.2">
      <c r="A103" s="478"/>
      <c r="B103" s="338"/>
      <c r="C103" s="338"/>
      <c r="D103" s="338"/>
      <c r="E103" s="338"/>
      <c r="F103" s="479"/>
      <c r="G103" s="409" t="s">
        <v>720</v>
      </c>
      <c r="H103" s="410"/>
      <c r="I103" s="410"/>
      <c r="J103" s="410"/>
      <c r="K103" s="410"/>
      <c r="L103" s="410"/>
      <c r="M103" s="410"/>
      <c r="N103" s="410"/>
      <c r="O103" s="410"/>
      <c r="P103" s="410"/>
      <c r="Q103" s="410"/>
      <c r="R103" s="410"/>
      <c r="S103" s="410"/>
      <c r="T103" s="410"/>
      <c r="U103" s="410"/>
      <c r="V103" s="410"/>
      <c r="W103" s="410"/>
      <c r="X103" s="410"/>
      <c r="Y103" s="434" t="s">
        <v>663</v>
      </c>
      <c r="Z103" s="435"/>
      <c r="AA103" s="436"/>
      <c r="AB103" s="437" t="s">
        <v>712</v>
      </c>
      <c r="AC103" s="438"/>
      <c r="AD103" s="439"/>
      <c r="AE103" s="413">
        <v>0.5</v>
      </c>
      <c r="AF103" s="413"/>
      <c r="AG103" s="413"/>
      <c r="AH103" s="413"/>
      <c r="AI103" s="413">
        <v>0.5</v>
      </c>
      <c r="AJ103" s="413"/>
      <c r="AK103" s="413"/>
      <c r="AL103" s="413"/>
      <c r="AM103" s="413">
        <v>1.2</v>
      </c>
      <c r="AN103" s="413"/>
      <c r="AO103" s="413"/>
      <c r="AP103" s="413"/>
      <c r="AQ103" s="404">
        <v>1.7</v>
      </c>
      <c r="AR103" s="387"/>
      <c r="AS103" s="387"/>
      <c r="AT103" s="387"/>
      <c r="AU103" s="387"/>
      <c r="AV103" s="387"/>
      <c r="AW103" s="387"/>
      <c r="AX103" s="388"/>
      <c r="AY103">
        <f>$AY$102</f>
        <v>1</v>
      </c>
    </row>
    <row r="104" spans="1:60" ht="46.5" customHeight="1" x14ac:dyDescent="0.2">
      <c r="A104" s="480"/>
      <c r="B104" s="340"/>
      <c r="C104" s="340"/>
      <c r="D104" s="340"/>
      <c r="E104" s="340"/>
      <c r="F104" s="481"/>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40" t="s">
        <v>717</v>
      </c>
      <c r="AC104" s="441"/>
      <c r="AD104" s="442"/>
      <c r="AE104" s="443" t="s">
        <v>721</v>
      </c>
      <c r="AF104" s="443"/>
      <c r="AG104" s="443"/>
      <c r="AH104" s="443"/>
      <c r="AI104" s="443" t="s">
        <v>722</v>
      </c>
      <c r="AJ104" s="443"/>
      <c r="AK104" s="443"/>
      <c r="AL104" s="443"/>
      <c r="AM104" s="443" t="s">
        <v>790</v>
      </c>
      <c r="AN104" s="443"/>
      <c r="AO104" s="443"/>
      <c r="AP104" s="443"/>
      <c r="AQ104" s="443" t="s">
        <v>789</v>
      </c>
      <c r="AR104" s="443"/>
      <c r="AS104" s="443"/>
      <c r="AT104" s="443"/>
      <c r="AU104" s="443"/>
      <c r="AV104" s="443"/>
      <c r="AW104" s="443"/>
      <c r="AX104" s="445"/>
      <c r="AY104">
        <f>$AY$102</f>
        <v>1</v>
      </c>
    </row>
    <row r="105" spans="1:60" ht="18.75" customHeight="1" x14ac:dyDescent="0.2">
      <c r="A105" s="518" t="s">
        <v>315</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0" t="s">
        <v>498</v>
      </c>
      <c r="AF105" s="430"/>
      <c r="AG105" s="430"/>
      <c r="AH105" s="430"/>
      <c r="AI105" s="430" t="s">
        <v>650</v>
      </c>
      <c r="AJ105" s="430"/>
      <c r="AK105" s="430"/>
      <c r="AL105" s="430"/>
      <c r="AM105" s="430" t="s">
        <v>466</v>
      </c>
      <c r="AN105" s="430"/>
      <c r="AO105" s="430"/>
      <c r="AP105" s="430"/>
      <c r="AQ105" s="473" t="s">
        <v>223</v>
      </c>
      <c r="AR105" s="474"/>
      <c r="AS105" s="474"/>
      <c r="AT105" s="475"/>
      <c r="AU105" s="338" t="s">
        <v>129</v>
      </c>
      <c r="AV105" s="338"/>
      <c r="AW105" s="338"/>
      <c r="AX105" s="343"/>
      <c r="AY105">
        <f>COUNTA($G$107)</f>
        <v>1</v>
      </c>
    </row>
    <row r="106" spans="1:60" ht="18.75" customHeight="1" x14ac:dyDescent="0.2">
      <c r="A106" s="521"/>
      <c r="B106" s="522"/>
      <c r="C106" s="522"/>
      <c r="D106" s="522"/>
      <c r="E106" s="522"/>
      <c r="F106" s="523"/>
      <c r="G106" s="358"/>
      <c r="H106" s="340"/>
      <c r="I106" s="340"/>
      <c r="J106" s="340"/>
      <c r="K106" s="340"/>
      <c r="L106" s="340"/>
      <c r="M106" s="340"/>
      <c r="N106" s="340"/>
      <c r="O106" s="341"/>
      <c r="P106" s="344"/>
      <c r="Q106" s="340"/>
      <c r="R106" s="340"/>
      <c r="S106" s="340"/>
      <c r="T106" s="340"/>
      <c r="U106" s="340"/>
      <c r="V106" s="340"/>
      <c r="W106" s="340"/>
      <c r="X106" s="341"/>
      <c r="Y106" s="496"/>
      <c r="Z106" s="497"/>
      <c r="AA106" s="498"/>
      <c r="AB106" s="417"/>
      <c r="AC106" s="502"/>
      <c r="AD106" s="503"/>
      <c r="AE106" s="430"/>
      <c r="AF106" s="430"/>
      <c r="AG106" s="430"/>
      <c r="AH106" s="430"/>
      <c r="AI106" s="430"/>
      <c r="AJ106" s="430"/>
      <c r="AK106" s="430"/>
      <c r="AL106" s="430"/>
      <c r="AM106" s="430"/>
      <c r="AN106" s="430"/>
      <c r="AO106" s="430"/>
      <c r="AP106" s="430"/>
      <c r="AQ106" s="446">
        <v>3</v>
      </c>
      <c r="AR106" s="447"/>
      <c r="AS106" s="448" t="s">
        <v>224</v>
      </c>
      <c r="AT106" s="449"/>
      <c r="AU106" s="450">
        <v>4</v>
      </c>
      <c r="AV106" s="450"/>
      <c r="AW106" s="340" t="s">
        <v>170</v>
      </c>
      <c r="AX106" s="345"/>
      <c r="AY106">
        <f t="shared" ref="AY106:AY111" si="3">$AY$105</f>
        <v>1</v>
      </c>
    </row>
    <row r="107" spans="1:60" ht="23.25" customHeight="1" x14ac:dyDescent="0.2">
      <c r="A107" s="524"/>
      <c r="B107" s="522"/>
      <c r="C107" s="522"/>
      <c r="D107" s="522"/>
      <c r="E107" s="522"/>
      <c r="F107" s="523"/>
      <c r="G107" s="389" t="s">
        <v>706</v>
      </c>
      <c r="H107" s="390"/>
      <c r="I107" s="390"/>
      <c r="J107" s="390"/>
      <c r="K107" s="390"/>
      <c r="L107" s="390"/>
      <c r="M107" s="390"/>
      <c r="N107" s="390"/>
      <c r="O107" s="391"/>
      <c r="P107" s="154" t="s">
        <v>707</v>
      </c>
      <c r="Q107" s="154"/>
      <c r="R107" s="154"/>
      <c r="S107" s="154"/>
      <c r="T107" s="154"/>
      <c r="U107" s="154"/>
      <c r="V107" s="154"/>
      <c r="W107" s="154"/>
      <c r="X107" s="155"/>
      <c r="Y107" s="400" t="s">
        <v>12</v>
      </c>
      <c r="Z107" s="401"/>
      <c r="AA107" s="402"/>
      <c r="AB107" s="403" t="s">
        <v>333</v>
      </c>
      <c r="AC107" s="403"/>
      <c r="AD107" s="403"/>
      <c r="AE107" s="404" t="s">
        <v>696</v>
      </c>
      <c r="AF107" s="387"/>
      <c r="AG107" s="387"/>
      <c r="AH107" s="387"/>
      <c r="AI107" s="404" t="s">
        <v>696</v>
      </c>
      <c r="AJ107" s="387"/>
      <c r="AK107" s="387"/>
      <c r="AL107" s="387"/>
      <c r="AM107" s="404">
        <v>90</v>
      </c>
      <c r="AN107" s="387"/>
      <c r="AO107" s="387"/>
      <c r="AP107" s="387"/>
      <c r="AQ107" s="406">
        <v>90</v>
      </c>
      <c r="AR107" s="407"/>
      <c r="AS107" s="407"/>
      <c r="AT107" s="408"/>
      <c r="AU107" s="387" t="s">
        <v>696</v>
      </c>
      <c r="AV107" s="387"/>
      <c r="AW107" s="387"/>
      <c r="AX107" s="388"/>
      <c r="AY107">
        <f t="shared" si="3"/>
        <v>1</v>
      </c>
    </row>
    <row r="108" spans="1:60" ht="49.95"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t="s">
        <v>333</v>
      </c>
      <c r="AC108" s="463"/>
      <c r="AD108" s="463"/>
      <c r="AE108" s="404" t="s">
        <v>696</v>
      </c>
      <c r="AF108" s="387"/>
      <c r="AG108" s="387"/>
      <c r="AH108" s="387"/>
      <c r="AI108" s="404" t="s">
        <v>696</v>
      </c>
      <c r="AJ108" s="387"/>
      <c r="AK108" s="387"/>
      <c r="AL108" s="387"/>
      <c r="AM108" s="404">
        <v>100</v>
      </c>
      <c r="AN108" s="387"/>
      <c r="AO108" s="387"/>
      <c r="AP108" s="387"/>
      <c r="AQ108" s="406">
        <v>100</v>
      </c>
      <c r="AR108" s="407"/>
      <c r="AS108" s="407"/>
      <c r="AT108" s="408"/>
      <c r="AU108" s="387">
        <v>100</v>
      </c>
      <c r="AV108" s="387"/>
      <c r="AW108" s="387"/>
      <c r="AX108" s="388"/>
      <c r="AY108">
        <f t="shared" si="3"/>
        <v>1</v>
      </c>
    </row>
    <row r="109" spans="1:60" ht="55.5"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t="s">
        <v>696</v>
      </c>
      <c r="AF109" s="387"/>
      <c r="AG109" s="387"/>
      <c r="AH109" s="387"/>
      <c r="AI109" s="404" t="s">
        <v>696</v>
      </c>
      <c r="AJ109" s="387"/>
      <c r="AK109" s="387"/>
      <c r="AL109" s="387"/>
      <c r="AM109" s="404">
        <v>90</v>
      </c>
      <c r="AN109" s="387"/>
      <c r="AO109" s="387"/>
      <c r="AP109" s="387"/>
      <c r="AQ109" s="406">
        <v>90</v>
      </c>
      <c r="AR109" s="407"/>
      <c r="AS109" s="407"/>
      <c r="AT109" s="408"/>
      <c r="AU109" s="387" t="s">
        <v>696</v>
      </c>
      <c r="AV109" s="387"/>
      <c r="AW109" s="387"/>
      <c r="AX109" s="388"/>
      <c r="AY109">
        <f t="shared" si="3"/>
        <v>1</v>
      </c>
    </row>
    <row r="110" spans="1:60" ht="23.25" customHeight="1" x14ac:dyDescent="0.2">
      <c r="A110" s="476" t="s">
        <v>342</v>
      </c>
      <c r="B110" s="471"/>
      <c r="C110" s="471"/>
      <c r="D110" s="471"/>
      <c r="E110" s="471"/>
      <c r="F110" s="472"/>
      <c r="G110" s="512" t="s">
        <v>791</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thickBot="1" x14ac:dyDescent="0.25">
      <c r="A111" s="364"/>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2">
      <c r="A112" s="330" t="s">
        <v>655</v>
      </c>
      <c r="B112" s="332" t="s">
        <v>656</v>
      </c>
      <c r="C112" s="333"/>
      <c r="D112" s="333"/>
      <c r="E112" s="333"/>
      <c r="F112" s="334"/>
      <c r="G112" s="338" t="s">
        <v>657</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677</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2">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498</v>
      </c>
      <c r="AF117" s="430"/>
      <c r="AG117" s="430"/>
      <c r="AH117" s="430"/>
      <c r="AI117" s="430" t="s">
        <v>650</v>
      </c>
      <c r="AJ117" s="430"/>
      <c r="AK117" s="430"/>
      <c r="AL117" s="430"/>
      <c r="AM117" s="430" t="s">
        <v>466</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c r="AV118" s="450"/>
      <c r="AW118" s="340" t="s">
        <v>170</v>
      </c>
      <c r="AX118" s="345"/>
      <c r="AY118">
        <f t="shared" si="4"/>
        <v>0</v>
      </c>
      <c r="AZ118" s="10"/>
      <c r="BA118" s="10"/>
      <c r="BB118" s="10"/>
      <c r="BC118" s="10"/>
      <c r="BD118" s="10"/>
      <c r="BE118" s="10"/>
      <c r="BF118" s="10"/>
      <c r="BG118" s="10"/>
      <c r="BH118" s="10"/>
    </row>
    <row r="119" spans="1:60" ht="23.25" hidden="1" customHeight="1" x14ac:dyDescent="0.2">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30"/>
      <c r="B120" s="332"/>
      <c r="C120" s="333"/>
      <c r="D120" s="333"/>
      <c r="E120" s="333"/>
      <c r="F120" s="334"/>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498</v>
      </c>
      <c r="AF122" s="430"/>
      <c r="AG122" s="430"/>
      <c r="AH122" s="430"/>
      <c r="AI122" s="430" t="s">
        <v>650</v>
      </c>
      <c r="AJ122" s="430"/>
      <c r="AK122" s="430"/>
      <c r="AL122" s="430"/>
      <c r="AM122" s="430" t="s">
        <v>466</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40" t="s">
        <v>170</v>
      </c>
      <c r="AX123" s="345"/>
      <c r="AY123">
        <f>$AY$122</f>
        <v>0</v>
      </c>
      <c r="AZ123" s="10"/>
      <c r="BA123" s="10"/>
      <c r="BB123" s="10"/>
      <c r="BC123" s="10"/>
      <c r="BD123" s="10"/>
      <c r="BE123" s="10"/>
      <c r="BF123" s="10"/>
      <c r="BG123" s="10"/>
      <c r="BH123" s="10"/>
    </row>
    <row r="124" spans="1:60" ht="23.25" hidden="1" customHeight="1" x14ac:dyDescent="0.2">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30"/>
      <c r="B125" s="332"/>
      <c r="C125" s="333"/>
      <c r="D125" s="333"/>
      <c r="E125" s="333"/>
      <c r="F125" s="334"/>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498</v>
      </c>
      <c r="AF127" s="430"/>
      <c r="AG127" s="430"/>
      <c r="AH127" s="430"/>
      <c r="AI127" s="430" t="s">
        <v>650</v>
      </c>
      <c r="AJ127" s="430"/>
      <c r="AK127" s="430"/>
      <c r="AL127" s="430"/>
      <c r="AM127" s="430" t="s">
        <v>466</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40" t="s">
        <v>170</v>
      </c>
      <c r="AX128" s="345"/>
      <c r="AY128">
        <f>$AY$127</f>
        <v>0</v>
      </c>
      <c r="AZ128" s="10"/>
      <c r="BA128" s="10"/>
      <c r="BB128" s="10"/>
      <c r="BC128" s="10"/>
      <c r="BD128" s="10"/>
      <c r="BE128" s="10"/>
      <c r="BF128" s="10"/>
      <c r="BG128" s="10"/>
      <c r="BH128" s="10"/>
    </row>
    <row r="129" spans="1:60" ht="23.25" hidden="1" customHeight="1" x14ac:dyDescent="0.2">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30"/>
      <c r="B130" s="332"/>
      <c r="C130" s="333"/>
      <c r="D130" s="333"/>
      <c r="E130" s="333"/>
      <c r="F130" s="334"/>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1"/>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661</v>
      </c>
      <c r="B132" s="324"/>
      <c r="C132" s="324"/>
      <c r="D132" s="324"/>
      <c r="E132" s="324"/>
      <c r="F132" s="325"/>
      <c r="G132" s="329"/>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662</v>
      </c>
      <c r="B133" s="333"/>
      <c r="C133" s="333"/>
      <c r="D133" s="333"/>
      <c r="E133" s="333"/>
      <c r="F133" s="334"/>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5" t="s">
        <v>497</v>
      </c>
      <c r="AR133" s="426"/>
      <c r="AS133" s="426"/>
      <c r="AT133" s="427"/>
      <c r="AU133" s="425" t="s">
        <v>675</v>
      </c>
      <c r="AV133" s="426"/>
      <c r="AW133" s="426"/>
      <c r="AX133" s="428"/>
      <c r="AY133">
        <f>COUNTA($G$134)</f>
        <v>0</v>
      </c>
    </row>
    <row r="134" spans="1:60" ht="23.25" hidden="1" customHeight="1" x14ac:dyDescent="0.2">
      <c r="A134" s="363"/>
      <c r="B134" s="333"/>
      <c r="C134" s="333"/>
      <c r="D134" s="333"/>
      <c r="E134" s="333"/>
      <c r="F134" s="334"/>
      <c r="G134" s="451"/>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2">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2">
      <c r="A136" s="476" t="s">
        <v>663</v>
      </c>
      <c r="B136" s="356"/>
      <c r="C136" s="356"/>
      <c r="D136" s="356"/>
      <c r="E136" s="356"/>
      <c r="F136" s="477"/>
      <c r="G136" s="238" t="s">
        <v>664</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2">
      <c r="A137" s="478"/>
      <c r="B137" s="338"/>
      <c r="C137" s="338"/>
      <c r="D137" s="338"/>
      <c r="E137" s="338"/>
      <c r="F137" s="479"/>
      <c r="G137" s="409" t="s">
        <v>665</v>
      </c>
      <c r="H137" s="410"/>
      <c r="I137" s="410"/>
      <c r="J137" s="410"/>
      <c r="K137" s="410"/>
      <c r="L137" s="410"/>
      <c r="M137" s="410"/>
      <c r="N137" s="410"/>
      <c r="O137" s="410"/>
      <c r="P137" s="410"/>
      <c r="Q137" s="410"/>
      <c r="R137" s="410"/>
      <c r="S137" s="410"/>
      <c r="T137" s="410"/>
      <c r="U137" s="410"/>
      <c r="V137" s="410"/>
      <c r="W137" s="410"/>
      <c r="X137" s="410"/>
      <c r="Y137" s="434" t="s">
        <v>663</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0"/>
      <c r="B138" s="340"/>
      <c r="C138" s="340"/>
      <c r="D138" s="340"/>
      <c r="E138" s="340"/>
      <c r="F138" s="481"/>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18" t="s">
        <v>315</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0" t="s">
        <v>498</v>
      </c>
      <c r="AF139" s="430"/>
      <c r="AG139" s="430"/>
      <c r="AH139" s="430"/>
      <c r="AI139" s="430" t="s">
        <v>650</v>
      </c>
      <c r="AJ139" s="430"/>
      <c r="AK139" s="430"/>
      <c r="AL139" s="430"/>
      <c r="AM139" s="430" t="s">
        <v>466</v>
      </c>
      <c r="AN139" s="430"/>
      <c r="AO139" s="430"/>
      <c r="AP139" s="430"/>
      <c r="AQ139" s="473" t="s">
        <v>223</v>
      </c>
      <c r="AR139" s="474"/>
      <c r="AS139" s="474"/>
      <c r="AT139" s="475"/>
      <c r="AU139" s="338" t="s">
        <v>129</v>
      </c>
      <c r="AV139" s="338"/>
      <c r="AW139" s="338"/>
      <c r="AX139" s="343"/>
      <c r="AY139">
        <f>COUNTA($G$141)</f>
        <v>0</v>
      </c>
    </row>
    <row r="140" spans="1:60" ht="18.75" hidden="1" customHeight="1" x14ac:dyDescent="0.2">
      <c r="A140" s="521"/>
      <c r="B140" s="522"/>
      <c r="C140" s="522"/>
      <c r="D140" s="522"/>
      <c r="E140" s="522"/>
      <c r="F140" s="523"/>
      <c r="G140" s="358"/>
      <c r="H140" s="340"/>
      <c r="I140" s="340"/>
      <c r="J140" s="340"/>
      <c r="K140" s="340"/>
      <c r="L140" s="340"/>
      <c r="M140" s="340"/>
      <c r="N140" s="340"/>
      <c r="O140" s="341"/>
      <c r="P140" s="344"/>
      <c r="Q140" s="340"/>
      <c r="R140" s="340"/>
      <c r="S140" s="340"/>
      <c r="T140" s="340"/>
      <c r="U140" s="340"/>
      <c r="V140" s="340"/>
      <c r="W140" s="340"/>
      <c r="X140" s="341"/>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40" t="s">
        <v>170</v>
      </c>
      <c r="AX140" s="345"/>
      <c r="AY140">
        <f t="shared" ref="AY140:AY145" si="5">$AY$139</f>
        <v>0</v>
      </c>
    </row>
    <row r="141" spans="1:60" ht="23.25" hidden="1" customHeight="1" x14ac:dyDescent="0.2">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6" t="s">
        <v>342</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30" t="s">
        <v>655</v>
      </c>
      <c r="B146" s="332" t="s">
        <v>656</v>
      </c>
      <c r="C146" s="333"/>
      <c r="D146" s="333"/>
      <c r="E146" s="333"/>
      <c r="F146" s="334"/>
      <c r="G146" s="338" t="s">
        <v>657</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677</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2">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498</v>
      </c>
      <c r="AF151" s="430"/>
      <c r="AG151" s="430"/>
      <c r="AH151" s="430"/>
      <c r="AI151" s="430" t="s">
        <v>650</v>
      </c>
      <c r="AJ151" s="430"/>
      <c r="AK151" s="430"/>
      <c r="AL151" s="430"/>
      <c r="AM151" s="430" t="s">
        <v>466</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40" t="s">
        <v>170</v>
      </c>
      <c r="AX152" s="345"/>
      <c r="AY152">
        <f t="shared" si="6"/>
        <v>0</v>
      </c>
      <c r="AZ152" s="10"/>
      <c r="BA152" s="10"/>
      <c r="BB152" s="10"/>
      <c r="BC152" s="10"/>
      <c r="BD152" s="10"/>
      <c r="BE152" s="10"/>
      <c r="BF152" s="10"/>
      <c r="BG152" s="10"/>
      <c r="BH152" s="10"/>
    </row>
    <row r="153" spans="1:60" ht="23.25" hidden="1" customHeight="1" x14ac:dyDescent="0.2">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30"/>
      <c r="B154" s="332"/>
      <c r="C154" s="333"/>
      <c r="D154" s="333"/>
      <c r="E154" s="333"/>
      <c r="F154" s="334"/>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498</v>
      </c>
      <c r="AF156" s="430"/>
      <c r="AG156" s="430"/>
      <c r="AH156" s="430"/>
      <c r="AI156" s="430" t="s">
        <v>650</v>
      </c>
      <c r="AJ156" s="430"/>
      <c r="AK156" s="430"/>
      <c r="AL156" s="430"/>
      <c r="AM156" s="430" t="s">
        <v>466</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40" t="s">
        <v>170</v>
      </c>
      <c r="AX157" s="345"/>
      <c r="AY157">
        <f>$AY$156</f>
        <v>0</v>
      </c>
      <c r="AZ157" s="10"/>
      <c r="BA157" s="10"/>
      <c r="BB157" s="10"/>
      <c r="BC157" s="10"/>
      <c r="BD157" s="10"/>
      <c r="BE157" s="10"/>
      <c r="BF157" s="10"/>
      <c r="BG157" s="10"/>
      <c r="BH157" s="10"/>
    </row>
    <row r="158" spans="1:60" ht="23.25" hidden="1" customHeight="1" x14ac:dyDescent="0.2">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30"/>
      <c r="B159" s="332"/>
      <c r="C159" s="333"/>
      <c r="D159" s="333"/>
      <c r="E159" s="333"/>
      <c r="F159" s="334"/>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498</v>
      </c>
      <c r="AF161" s="430"/>
      <c r="AG161" s="430"/>
      <c r="AH161" s="430"/>
      <c r="AI161" s="430" t="s">
        <v>650</v>
      </c>
      <c r="AJ161" s="430"/>
      <c r="AK161" s="430"/>
      <c r="AL161" s="430"/>
      <c r="AM161" s="430" t="s">
        <v>466</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40" t="s">
        <v>170</v>
      </c>
      <c r="AX162" s="345"/>
      <c r="AY162">
        <f>$AY$161</f>
        <v>0</v>
      </c>
      <c r="AZ162" s="10"/>
      <c r="BA162" s="10"/>
      <c r="BB162" s="10"/>
      <c r="BC162" s="10"/>
      <c r="BD162" s="10"/>
      <c r="BE162" s="10"/>
      <c r="BF162" s="10"/>
      <c r="BG162" s="10"/>
      <c r="BH162" s="10"/>
    </row>
    <row r="163" spans="1:60" ht="23.25" hidden="1" customHeight="1" x14ac:dyDescent="0.2">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30"/>
      <c r="B164" s="332"/>
      <c r="C164" s="333"/>
      <c r="D164" s="333"/>
      <c r="E164" s="333"/>
      <c r="F164" s="334"/>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1"/>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23" t="s">
        <v>661</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662</v>
      </c>
      <c r="B167" s="333"/>
      <c r="C167" s="333"/>
      <c r="D167" s="333"/>
      <c r="E167" s="333"/>
      <c r="F167" s="334"/>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5" t="s">
        <v>497</v>
      </c>
      <c r="AR167" s="426"/>
      <c r="AS167" s="426"/>
      <c r="AT167" s="427"/>
      <c r="AU167" s="425" t="s">
        <v>675</v>
      </c>
      <c r="AV167" s="426"/>
      <c r="AW167" s="426"/>
      <c r="AX167" s="428"/>
      <c r="AY167">
        <f>COUNTA($G$168)</f>
        <v>0</v>
      </c>
    </row>
    <row r="168" spans="1:60" ht="23.25" hidden="1" customHeight="1" x14ac:dyDescent="0.2">
      <c r="A168" s="363"/>
      <c r="B168" s="333"/>
      <c r="C168" s="333"/>
      <c r="D168" s="333"/>
      <c r="E168" s="333"/>
      <c r="F168" s="334"/>
      <c r="G168" s="451"/>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2">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2">
      <c r="A170" s="476" t="s">
        <v>663</v>
      </c>
      <c r="B170" s="356"/>
      <c r="C170" s="356"/>
      <c r="D170" s="356"/>
      <c r="E170" s="356"/>
      <c r="F170" s="477"/>
      <c r="G170" s="238" t="s">
        <v>664</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2">
      <c r="A171" s="478"/>
      <c r="B171" s="338"/>
      <c r="C171" s="338"/>
      <c r="D171" s="338"/>
      <c r="E171" s="338"/>
      <c r="F171" s="479"/>
      <c r="G171" s="409" t="s">
        <v>723</v>
      </c>
      <c r="H171" s="410"/>
      <c r="I171" s="410"/>
      <c r="J171" s="410"/>
      <c r="K171" s="410"/>
      <c r="L171" s="410"/>
      <c r="M171" s="410"/>
      <c r="N171" s="410"/>
      <c r="O171" s="410"/>
      <c r="P171" s="410"/>
      <c r="Q171" s="410"/>
      <c r="R171" s="410"/>
      <c r="S171" s="410"/>
      <c r="T171" s="410"/>
      <c r="U171" s="410"/>
      <c r="V171" s="410"/>
      <c r="W171" s="410"/>
      <c r="X171" s="410"/>
      <c r="Y171" s="434" t="s">
        <v>663</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0"/>
      <c r="B172" s="340"/>
      <c r="C172" s="340"/>
      <c r="D172" s="340"/>
      <c r="E172" s="340"/>
      <c r="F172" s="481"/>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40" t="s">
        <v>724</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8" t="s">
        <v>315</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0" t="s">
        <v>498</v>
      </c>
      <c r="AF173" s="430"/>
      <c r="AG173" s="430"/>
      <c r="AH173" s="430"/>
      <c r="AI173" s="430" t="s">
        <v>650</v>
      </c>
      <c r="AJ173" s="430"/>
      <c r="AK173" s="430"/>
      <c r="AL173" s="430"/>
      <c r="AM173" s="430" t="s">
        <v>466</v>
      </c>
      <c r="AN173" s="430"/>
      <c r="AO173" s="430"/>
      <c r="AP173" s="430"/>
      <c r="AQ173" s="473" t="s">
        <v>223</v>
      </c>
      <c r="AR173" s="474"/>
      <c r="AS173" s="474"/>
      <c r="AT173" s="475"/>
      <c r="AU173" s="338" t="s">
        <v>129</v>
      </c>
      <c r="AV173" s="338"/>
      <c r="AW173" s="338"/>
      <c r="AX173" s="343"/>
      <c r="AY173">
        <f>COUNTA($G$175)</f>
        <v>0</v>
      </c>
    </row>
    <row r="174" spans="1:60" ht="18.75" hidden="1" customHeight="1" x14ac:dyDescent="0.2">
      <c r="A174" s="521"/>
      <c r="B174" s="522"/>
      <c r="C174" s="522"/>
      <c r="D174" s="522"/>
      <c r="E174" s="522"/>
      <c r="F174" s="523"/>
      <c r="G174" s="358"/>
      <c r="H174" s="340"/>
      <c r="I174" s="340"/>
      <c r="J174" s="340"/>
      <c r="K174" s="340"/>
      <c r="L174" s="340"/>
      <c r="M174" s="340"/>
      <c r="N174" s="340"/>
      <c r="O174" s="341"/>
      <c r="P174" s="344"/>
      <c r="Q174" s="340"/>
      <c r="R174" s="340"/>
      <c r="S174" s="340"/>
      <c r="T174" s="340"/>
      <c r="U174" s="340"/>
      <c r="V174" s="340"/>
      <c r="W174" s="340"/>
      <c r="X174" s="341"/>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40" t="s">
        <v>170</v>
      </c>
      <c r="AX174" s="345"/>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6" t="s">
        <v>342</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30" t="s">
        <v>655</v>
      </c>
      <c r="B180" s="332" t="s">
        <v>656</v>
      </c>
      <c r="C180" s="333"/>
      <c r="D180" s="333"/>
      <c r="E180" s="333"/>
      <c r="F180" s="334"/>
      <c r="G180" s="338" t="s">
        <v>657</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677</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2">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498</v>
      </c>
      <c r="AF185" s="430"/>
      <c r="AG185" s="430"/>
      <c r="AH185" s="430"/>
      <c r="AI185" s="430" t="s">
        <v>650</v>
      </c>
      <c r="AJ185" s="430"/>
      <c r="AK185" s="430"/>
      <c r="AL185" s="430"/>
      <c r="AM185" s="430" t="s">
        <v>466</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40" t="s">
        <v>170</v>
      </c>
      <c r="AX186" s="345"/>
      <c r="AY186">
        <f t="shared" si="8"/>
        <v>0</v>
      </c>
      <c r="AZ186" s="10"/>
      <c r="BA186" s="10"/>
      <c r="BB186" s="10"/>
      <c r="BC186" s="10"/>
      <c r="BD186" s="10"/>
      <c r="BE186" s="10"/>
      <c r="BF186" s="10"/>
      <c r="BG186" s="10"/>
      <c r="BH186" s="10"/>
    </row>
    <row r="187" spans="1:60" ht="23.25" hidden="1" customHeight="1" x14ac:dyDescent="0.2">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30"/>
      <c r="B188" s="332"/>
      <c r="C188" s="333"/>
      <c r="D188" s="333"/>
      <c r="E188" s="333"/>
      <c r="F188" s="334"/>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498</v>
      </c>
      <c r="AF190" s="430"/>
      <c r="AG190" s="430"/>
      <c r="AH190" s="430"/>
      <c r="AI190" s="430" t="s">
        <v>650</v>
      </c>
      <c r="AJ190" s="430"/>
      <c r="AK190" s="430"/>
      <c r="AL190" s="430"/>
      <c r="AM190" s="430" t="s">
        <v>466</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40" t="s">
        <v>170</v>
      </c>
      <c r="AX191" s="345"/>
      <c r="AY191">
        <f>$AY$190</f>
        <v>0</v>
      </c>
      <c r="AZ191" s="10"/>
      <c r="BA191" s="10"/>
      <c r="BB191" s="10"/>
      <c r="BC191" s="10"/>
      <c r="BD191" s="10"/>
      <c r="BE191" s="10"/>
      <c r="BF191" s="10"/>
      <c r="BG191" s="10"/>
      <c r="BH191" s="10"/>
    </row>
    <row r="192" spans="1:60" ht="23.25" hidden="1" customHeight="1" x14ac:dyDescent="0.2">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30"/>
      <c r="B193" s="332"/>
      <c r="C193" s="333"/>
      <c r="D193" s="333"/>
      <c r="E193" s="333"/>
      <c r="F193" s="334"/>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498</v>
      </c>
      <c r="AF195" s="430"/>
      <c r="AG195" s="430"/>
      <c r="AH195" s="430"/>
      <c r="AI195" s="430" t="s">
        <v>650</v>
      </c>
      <c r="AJ195" s="430"/>
      <c r="AK195" s="430"/>
      <c r="AL195" s="430"/>
      <c r="AM195" s="430" t="s">
        <v>466</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40" t="s">
        <v>170</v>
      </c>
      <c r="AX196" s="345"/>
      <c r="AY196">
        <f>$AY$195</f>
        <v>0</v>
      </c>
      <c r="AZ196" s="10"/>
      <c r="BA196" s="10"/>
      <c r="BB196" s="10"/>
      <c r="BC196" s="10"/>
      <c r="BD196" s="10"/>
      <c r="BE196" s="10"/>
      <c r="BF196" s="10"/>
      <c r="BG196" s="10"/>
      <c r="BH196" s="10"/>
    </row>
    <row r="197" spans="1:60" ht="23.25" hidden="1" customHeight="1" x14ac:dyDescent="0.2">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30"/>
      <c r="B198" s="332"/>
      <c r="C198" s="333"/>
      <c r="D198" s="333"/>
      <c r="E198" s="333"/>
      <c r="F198" s="334"/>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1"/>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2">
      <c r="A200" s="596" t="s">
        <v>316</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312</v>
      </c>
      <c r="X200" s="570"/>
      <c r="Y200" s="573"/>
      <c r="Z200" s="573"/>
      <c r="AA200" s="574"/>
      <c r="AB200" s="567" t="s">
        <v>11</v>
      </c>
      <c r="AC200" s="564"/>
      <c r="AD200" s="565"/>
      <c r="AE200" s="430" t="s">
        <v>498</v>
      </c>
      <c r="AF200" s="430"/>
      <c r="AG200" s="430"/>
      <c r="AH200" s="430"/>
      <c r="AI200" s="430" t="s">
        <v>650</v>
      </c>
      <c r="AJ200" s="430"/>
      <c r="AK200" s="430"/>
      <c r="AL200" s="430"/>
      <c r="AM200" s="430" t="s">
        <v>466</v>
      </c>
      <c r="AN200" s="430"/>
      <c r="AO200" s="430"/>
      <c r="AP200" s="430"/>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224</v>
      </c>
      <c r="AT201" s="449"/>
      <c r="AU201" s="450"/>
      <c r="AV201" s="450"/>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332</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332</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333</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2">
      <c r="A205" s="581" t="s">
        <v>320</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331</v>
      </c>
      <c r="X205" s="591"/>
      <c r="Y205" s="555" t="s">
        <v>12</v>
      </c>
      <c r="Z205" s="555"/>
      <c r="AA205" s="556"/>
      <c r="AB205" s="557" t="s">
        <v>332</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332</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333</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2">
      <c r="A208" s="605" t="s">
        <v>316</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498</v>
      </c>
      <c r="AF208" s="151"/>
      <c r="AG208" s="151"/>
      <c r="AH208" s="151"/>
      <c r="AI208" s="430" t="s">
        <v>650</v>
      </c>
      <c r="AJ208" s="430"/>
      <c r="AK208" s="430"/>
      <c r="AL208" s="430"/>
      <c r="AM208" s="430" t="s">
        <v>466</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4"/>
      <c r="AC209" s="340"/>
      <c r="AD209" s="341"/>
      <c r="AE209" s="151"/>
      <c r="AF209" s="151"/>
      <c r="AG209" s="151"/>
      <c r="AH209" s="151"/>
      <c r="AI209" s="430"/>
      <c r="AJ209" s="430"/>
      <c r="AK209" s="430"/>
      <c r="AL209" s="430"/>
      <c r="AM209" s="430"/>
      <c r="AN209" s="430"/>
      <c r="AO209" s="430"/>
      <c r="AP209" s="430"/>
      <c r="AQ209" s="446" t="s">
        <v>779</v>
      </c>
      <c r="AR209" s="447"/>
      <c r="AS209" s="448" t="s">
        <v>224</v>
      </c>
      <c r="AT209" s="449"/>
      <c r="AU209" s="446" t="s">
        <v>779</v>
      </c>
      <c r="AV209" s="447"/>
      <c r="AW209" s="448"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2">
      <c r="A213" s="660" t="s">
        <v>708</v>
      </c>
      <c r="B213" s="661"/>
      <c r="C213" s="661"/>
      <c r="D213" s="661"/>
      <c r="E213" s="585" t="s">
        <v>304</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5">
      <c r="A214" s="518" t="s">
        <v>658</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311</v>
      </c>
      <c r="AP214" s="677"/>
      <c r="AQ214" s="677"/>
      <c r="AR214" s="96" t="s">
        <v>310</v>
      </c>
      <c r="AS214" s="676"/>
      <c r="AT214" s="677"/>
      <c r="AU214" s="677"/>
      <c r="AV214" s="677"/>
      <c r="AW214" s="677"/>
      <c r="AX214" s="678"/>
      <c r="AY214">
        <f>COUNTIF($AR$214,"☑")</f>
        <v>0</v>
      </c>
    </row>
    <row r="215" spans="1:51" ht="45" customHeight="1" x14ac:dyDescent="0.2">
      <c r="A215" s="666" t="s">
        <v>364</v>
      </c>
      <c r="B215" s="667"/>
      <c r="C215" s="669" t="s">
        <v>227</v>
      </c>
      <c r="D215" s="667"/>
      <c r="E215" s="670" t="s">
        <v>243</v>
      </c>
      <c r="F215" s="671"/>
      <c r="G215" s="672" t="s">
        <v>779</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70" t="s">
        <v>242</v>
      </c>
      <c r="F216" s="472"/>
      <c r="G216" s="153" t="s">
        <v>780</v>
      </c>
      <c r="H216" s="154"/>
      <c r="I216" s="154"/>
      <c r="J216" s="154"/>
      <c r="K216" s="154"/>
      <c r="L216" s="154"/>
      <c r="M216" s="154"/>
      <c r="N216" s="154"/>
      <c r="O216" s="154"/>
      <c r="P216" s="154"/>
      <c r="Q216" s="154"/>
      <c r="R216" s="154"/>
      <c r="S216" s="154"/>
      <c r="T216" s="154"/>
      <c r="U216" s="154"/>
      <c r="V216" s="155"/>
      <c r="W216" s="644" t="s">
        <v>668</v>
      </c>
      <c r="X216" s="645"/>
      <c r="Y216" s="645"/>
      <c r="Z216" s="645"/>
      <c r="AA216" s="646"/>
      <c r="AB216" s="647" t="s">
        <v>816</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68"/>
      <c r="B217" s="656"/>
      <c r="C217" s="655"/>
      <c r="D217" s="656"/>
      <c r="E217" s="335"/>
      <c r="F217" s="337"/>
      <c r="G217" s="156"/>
      <c r="H217" s="157"/>
      <c r="I217" s="157"/>
      <c r="J217" s="157"/>
      <c r="K217" s="157"/>
      <c r="L217" s="157"/>
      <c r="M217" s="157"/>
      <c r="N217" s="157"/>
      <c r="O217" s="157"/>
      <c r="P217" s="157"/>
      <c r="Q217" s="157"/>
      <c r="R217" s="157"/>
      <c r="S217" s="157"/>
      <c r="T217" s="157"/>
      <c r="U217" s="157"/>
      <c r="V217" s="158"/>
      <c r="W217" s="650" t="s">
        <v>669</v>
      </c>
      <c r="X217" s="651"/>
      <c r="Y217" s="651"/>
      <c r="Z217" s="651"/>
      <c r="AA217" s="652"/>
      <c r="AB217" s="647" t="s">
        <v>815</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2">
      <c r="A218" s="668"/>
      <c r="B218" s="656"/>
      <c r="C218" s="653" t="s">
        <v>681</v>
      </c>
      <c r="D218" s="654"/>
      <c r="E218" s="470" t="s">
        <v>360</v>
      </c>
      <c r="F218" s="472"/>
      <c r="G218" s="634" t="s">
        <v>230</v>
      </c>
      <c r="H218" s="635"/>
      <c r="I218" s="635"/>
      <c r="J218" s="657" t="s">
        <v>696</v>
      </c>
      <c r="K218" s="658"/>
      <c r="L218" s="658"/>
      <c r="M218" s="658"/>
      <c r="N218" s="658"/>
      <c r="O218" s="658"/>
      <c r="P218" s="658"/>
      <c r="Q218" s="658"/>
      <c r="R218" s="658"/>
      <c r="S218" s="658"/>
      <c r="T218" s="659"/>
      <c r="U218" s="632" t="s">
        <v>779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2">
      <c r="A219" s="668"/>
      <c r="B219" s="656"/>
      <c r="C219" s="655"/>
      <c r="D219" s="656"/>
      <c r="E219" s="332"/>
      <c r="F219" s="334"/>
      <c r="G219" s="634" t="s">
        <v>682</v>
      </c>
      <c r="H219" s="635"/>
      <c r="I219" s="635"/>
      <c r="J219" s="635"/>
      <c r="K219" s="635"/>
      <c r="L219" s="635"/>
      <c r="M219" s="635"/>
      <c r="N219" s="635"/>
      <c r="O219" s="635"/>
      <c r="P219" s="635"/>
      <c r="Q219" s="635"/>
      <c r="R219" s="635"/>
      <c r="S219" s="635"/>
      <c r="T219" s="635"/>
      <c r="U219" s="631" t="s">
        <v>781</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5">
      <c r="A220" s="668"/>
      <c r="B220" s="656"/>
      <c r="C220" s="655"/>
      <c r="D220" s="656"/>
      <c r="E220" s="335"/>
      <c r="F220" s="337"/>
      <c r="G220" s="634" t="s">
        <v>669</v>
      </c>
      <c r="H220" s="635"/>
      <c r="I220" s="635"/>
      <c r="J220" s="635"/>
      <c r="K220" s="635"/>
      <c r="L220" s="635"/>
      <c r="M220" s="635"/>
      <c r="N220" s="635"/>
      <c r="O220" s="635"/>
      <c r="P220" s="635"/>
      <c r="Q220" s="635"/>
      <c r="R220" s="635"/>
      <c r="S220" s="635"/>
      <c r="T220" s="635"/>
      <c r="U220" s="159" t="s">
        <v>779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4.5"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734</v>
      </c>
      <c r="AE223" s="721"/>
      <c r="AF223" s="721"/>
      <c r="AG223" s="722" t="s">
        <v>792</v>
      </c>
      <c r="AH223" s="723"/>
      <c r="AI223" s="723"/>
      <c r="AJ223" s="723"/>
      <c r="AK223" s="723"/>
      <c r="AL223" s="723"/>
      <c r="AM223" s="723"/>
      <c r="AN223" s="723"/>
      <c r="AO223" s="723"/>
      <c r="AP223" s="723"/>
      <c r="AQ223" s="723"/>
      <c r="AR223" s="723"/>
      <c r="AS223" s="723"/>
      <c r="AT223" s="723"/>
      <c r="AU223" s="723"/>
      <c r="AV223" s="723"/>
      <c r="AW223" s="723"/>
      <c r="AX223" s="724"/>
    </row>
    <row r="224" spans="1:51" ht="60.75"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734</v>
      </c>
      <c r="AE224" s="702"/>
      <c r="AF224" s="702"/>
      <c r="AG224" s="728" t="s">
        <v>793</v>
      </c>
      <c r="AH224" s="729"/>
      <c r="AI224" s="729"/>
      <c r="AJ224" s="729"/>
      <c r="AK224" s="729"/>
      <c r="AL224" s="729"/>
      <c r="AM224" s="729"/>
      <c r="AN224" s="729"/>
      <c r="AO224" s="729"/>
      <c r="AP224" s="729"/>
      <c r="AQ224" s="729"/>
      <c r="AR224" s="729"/>
      <c r="AS224" s="729"/>
      <c r="AT224" s="729"/>
      <c r="AU224" s="729"/>
      <c r="AV224" s="729"/>
      <c r="AW224" s="729"/>
      <c r="AX224" s="730"/>
    </row>
    <row r="225" spans="1:50" ht="33.75"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734</v>
      </c>
      <c r="AE225" s="735"/>
      <c r="AF225" s="735"/>
      <c r="AG225" s="692" t="s">
        <v>794</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734</v>
      </c>
      <c r="AE226" s="690"/>
      <c r="AF226" s="690"/>
      <c r="AG226" s="444" t="s">
        <v>795</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80"/>
      <c r="B227" s="681"/>
      <c r="C227" s="694"/>
      <c r="D227" s="695"/>
      <c r="E227" s="698" t="s">
        <v>343</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762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2">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763</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764</v>
      </c>
      <c r="AE229" s="754"/>
      <c r="AF229" s="754"/>
      <c r="AG229" s="755" t="s">
        <v>765</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2">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734</v>
      </c>
      <c r="AE230" s="702"/>
      <c r="AF230" s="702"/>
      <c r="AG230" s="728" t="s">
        <v>766</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764</v>
      </c>
      <c r="AE231" s="702"/>
      <c r="AF231" s="702"/>
      <c r="AG231" s="728" t="s">
        <v>765</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734</v>
      </c>
      <c r="AE232" s="702"/>
      <c r="AF232" s="702"/>
      <c r="AG232" s="728" t="s">
        <v>767</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80"/>
      <c r="B233" s="682"/>
      <c r="C233" s="748" t="s">
        <v>313</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764</v>
      </c>
      <c r="AE233" s="735"/>
      <c r="AF233" s="735"/>
      <c r="AG233" s="750" t="s">
        <v>765</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80"/>
      <c r="B234" s="682"/>
      <c r="C234" s="736" t="s">
        <v>314</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764</v>
      </c>
      <c r="AE234" s="702"/>
      <c r="AF234" s="703"/>
      <c r="AG234" s="728" t="s">
        <v>765</v>
      </c>
      <c r="AH234" s="729"/>
      <c r="AI234" s="729"/>
      <c r="AJ234" s="729"/>
      <c r="AK234" s="729"/>
      <c r="AL234" s="729"/>
      <c r="AM234" s="729"/>
      <c r="AN234" s="729"/>
      <c r="AO234" s="729"/>
      <c r="AP234" s="729"/>
      <c r="AQ234" s="729"/>
      <c r="AR234" s="729"/>
      <c r="AS234" s="729"/>
      <c r="AT234" s="729"/>
      <c r="AU234" s="729"/>
      <c r="AV234" s="729"/>
      <c r="AW234" s="729"/>
      <c r="AX234" s="730"/>
    </row>
    <row r="235" spans="1:50" ht="44.25" customHeight="1" x14ac:dyDescent="0.2">
      <c r="A235" s="683"/>
      <c r="B235" s="684"/>
      <c r="C235" s="739" t="s">
        <v>301</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734</v>
      </c>
      <c r="AE235" s="743"/>
      <c r="AF235" s="744"/>
      <c r="AG235" s="745" t="s">
        <v>769</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2">
      <c r="A236" s="137" t="s">
        <v>38</v>
      </c>
      <c r="B236" s="760"/>
      <c r="C236" s="761" t="s">
        <v>302</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734</v>
      </c>
      <c r="AE236" s="754"/>
      <c r="AF236" s="764"/>
      <c r="AG236" s="755" t="s">
        <v>770</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2">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734</v>
      </c>
      <c r="AE237" s="769"/>
      <c r="AF237" s="769"/>
      <c r="AG237" s="728" t="s">
        <v>796</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2">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734</v>
      </c>
      <c r="AE238" s="702"/>
      <c r="AF238" s="702"/>
      <c r="AG238" s="728" t="s">
        <v>797</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2">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734</v>
      </c>
      <c r="AE239" s="702"/>
      <c r="AF239" s="702"/>
      <c r="AG239" s="758" t="s">
        <v>798</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734</v>
      </c>
      <c r="AE240" s="690"/>
      <c r="AF240" s="781"/>
      <c r="AG240" s="444" t="s">
        <v>799</v>
      </c>
      <c r="AH240" s="154"/>
      <c r="AI240" s="154"/>
      <c r="AJ240" s="154"/>
      <c r="AK240" s="154"/>
      <c r="AL240" s="154"/>
      <c r="AM240" s="154"/>
      <c r="AN240" s="154"/>
      <c r="AO240" s="154"/>
      <c r="AP240" s="154"/>
      <c r="AQ240" s="154"/>
      <c r="AR240" s="154"/>
      <c r="AS240" s="154"/>
      <c r="AT240" s="154"/>
      <c r="AU240" s="154"/>
      <c r="AV240" s="154"/>
      <c r="AW240" s="154"/>
      <c r="AX240" s="691"/>
    </row>
    <row r="241" spans="1:50" ht="19.95" customHeight="1" x14ac:dyDescent="0.2">
      <c r="A241" s="775"/>
      <c r="B241" s="776"/>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
      <c r="A242" s="775"/>
      <c r="B242" s="776"/>
      <c r="C242" s="101"/>
      <c r="D242" s="102"/>
      <c r="E242" s="103" t="s">
        <v>141</v>
      </c>
      <c r="F242" s="103"/>
      <c r="G242" s="103"/>
      <c r="H242" s="104"/>
      <c r="I242" s="104"/>
      <c r="J242" s="105"/>
      <c r="K242" s="105"/>
      <c r="L242" s="105"/>
      <c r="M242" s="104"/>
      <c r="N242" s="106"/>
      <c r="O242" s="107" t="s">
        <v>725</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777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778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819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132</v>
      </c>
      <c r="B252" s="134"/>
      <c r="C252" s="134"/>
      <c r="D252" s="134"/>
      <c r="E252" s="135"/>
      <c r="F252" s="136" t="s">
        <v>820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344</v>
      </c>
      <c r="B254" s="134"/>
      <c r="C254" s="134"/>
      <c r="D254" s="134"/>
      <c r="E254" s="135"/>
      <c r="F254" s="789" t="s">
        <v>823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317</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358</v>
      </c>
      <c r="B258" s="800"/>
      <c r="C258" s="800"/>
      <c r="D258" s="801"/>
      <c r="E258" s="785" t="s">
        <v>726</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357</v>
      </c>
      <c r="B259" s="151"/>
      <c r="C259" s="151"/>
      <c r="D259" s="151"/>
      <c r="E259" s="785" t="s">
        <v>727</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356</v>
      </c>
      <c r="B260" s="151"/>
      <c r="C260" s="151"/>
      <c r="D260" s="151"/>
      <c r="E260" s="785" t="s">
        <v>728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355</v>
      </c>
      <c r="B261" s="151"/>
      <c r="C261" s="151"/>
      <c r="D261" s="151"/>
      <c r="E261" s="785" t="s">
        <v>729</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354</v>
      </c>
      <c r="B262" s="151"/>
      <c r="C262" s="151"/>
      <c r="D262" s="151"/>
      <c r="E262" s="785" t="s">
        <v>730</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353</v>
      </c>
      <c r="B263" s="151"/>
      <c r="C263" s="151"/>
      <c r="D263" s="151"/>
      <c r="E263" s="785" t="s">
        <v>731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352</v>
      </c>
      <c r="B264" s="151"/>
      <c r="C264" s="151"/>
      <c r="D264" s="151"/>
      <c r="E264" s="785" t="s">
        <v>732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351</v>
      </c>
      <c r="B265" s="151"/>
      <c r="C265" s="151"/>
      <c r="D265" s="151"/>
      <c r="E265" s="785" t="s">
        <v>733</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498</v>
      </c>
      <c r="B266" s="151"/>
      <c r="C266" s="151"/>
      <c r="D266" s="151"/>
      <c r="E266" s="804" t="s">
        <v>690</v>
      </c>
      <c r="F266" s="805"/>
      <c r="G266" s="805"/>
      <c r="H266" s="92" t="str">
        <f>IF(E266="","","-")</f>
        <v>-</v>
      </c>
      <c r="I266" s="805"/>
      <c r="J266" s="805"/>
      <c r="K266" s="92" t="str">
        <f>IF(I266="","","-")</f>
        <v/>
      </c>
      <c r="L266" s="121">
        <v>137</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678</v>
      </c>
      <c r="B267" s="151"/>
      <c r="C267" s="151"/>
      <c r="D267" s="151"/>
      <c r="E267" s="804" t="s">
        <v>690</v>
      </c>
      <c r="F267" s="805"/>
      <c r="G267" s="805"/>
      <c r="H267" s="92"/>
      <c r="I267" s="805"/>
      <c r="J267" s="805"/>
      <c r="K267" s="92"/>
      <c r="L267" s="121">
        <v>140</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466</v>
      </c>
      <c r="B268" s="151"/>
      <c r="C268" s="151"/>
      <c r="D268" s="151"/>
      <c r="E268" s="807">
        <v>2021</v>
      </c>
      <c r="F268" s="152"/>
      <c r="G268" s="805" t="s">
        <v>689</v>
      </c>
      <c r="H268" s="805"/>
      <c r="I268" s="805"/>
      <c r="J268" s="152">
        <v>20</v>
      </c>
      <c r="K268" s="152"/>
      <c r="L268" s="121">
        <v>144</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347</v>
      </c>
      <c r="B308" s="812"/>
      <c r="C308" s="812"/>
      <c r="D308" s="812"/>
      <c r="E308" s="812"/>
      <c r="F308" s="813"/>
      <c r="G308" s="817" t="s">
        <v>813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801</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4"/>
      <c r="B310" s="815"/>
      <c r="C310" s="815"/>
      <c r="D310" s="815"/>
      <c r="E310" s="815"/>
      <c r="F310" s="816"/>
      <c r="G310" s="838" t="s">
        <v>740</v>
      </c>
      <c r="H310" s="839"/>
      <c r="I310" s="839"/>
      <c r="J310" s="839"/>
      <c r="K310" s="840"/>
      <c r="L310" s="841" t="s">
        <v>747</v>
      </c>
      <c r="M310" s="842"/>
      <c r="N310" s="842"/>
      <c r="O310" s="842"/>
      <c r="P310" s="842"/>
      <c r="Q310" s="842"/>
      <c r="R310" s="842"/>
      <c r="S310" s="842"/>
      <c r="T310" s="842"/>
      <c r="U310" s="842"/>
      <c r="V310" s="842"/>
      <c r="W310" s="842"/>
      <c r="X310" s="843"/>
      <c r="Y310" s="844">
        <v>9.1</v>
      </c>
      <c r="Z310" s="845"/>
      <c r="AA310" s="845"/>
      <c r="AB310" s="846"/>
      <c r="AC310" s="838" t="s">
        <v>802</v>
      </c>
      <c r="AD310" s="839"/>
      <c r="AE310" s="839"/>
      <c r="AF310" s="839"/>
      <c r="AG310" s="840"/>
      <c r="AH310" s="841" t="s">
        <v>805</v>
      </c>
      <c r="AI310" s="842"/>
      <c r="AJ310" s="842"/>
      <c r="AK310" s="842"/>
      <c r="AL310" s="842"/>
      <c r="AM310" s="842"/>
      <c r="AN310" s="842"/>
      <c r="AO310" s="842"/>
      <c r="AP310" s="842"/>
      <c r="AQ310" s="842"/>
      <c r="AR310" s="842"/>
      <c r="AS310" s="842"/>
      <c r="AT310" s="843"/>
      <c r="AU310" s="844">
        <v>1</v>
      </c>
      <c r="AV310" s="845"/>
      <c r="AW310" s="845"/>
      <c r="AX310" s="847"/>
    </row>
    <row r="311" spans="1:50" ht="24.75" customHeight="1" x14ac:dyDescent="0.2">
      <c r="A311" s="814"/>
      <c r="B311" s="815"/>
      <c r="C311" s="815"/>
      <c r="D311" s="815"/>
      <c r="E311" s="815"/>
      <c r="F311" s="816"/>
      <c r="G311" s="824" t="s">
        <v>741</v>
      </c>
      <c r="H311" s="825"/>
      <c r="I311" s="825"/>
      <c r="J311" s="825"/>
      <c r="K311" s="826"/>
      <c r="L311" s="827" t="s">
        <v>800</v>
      </c>
      <c r="M311" s="828"/>
      <c r="N311" s="828"/>
      <c r="O311" s="828"/>
      <c r="P311" s="828"/>
      <c r="Q311" s="828"/>
      <c r="R311" s="828"/>
      <c r="S311" s="828"/>
      <c r="T311" s="828"/>
      <c r="U311" s="828"/>
      <c r="V311" s="828"/>
      <c r="W311" s="828"/>
      <c r="X311" s="829"/>
      <c r="Y311" s="830">
        <v>0.2</v>
      </c>
      <c r="Z311" s="831"/>
      <c r="AA311" s="831"/>
      <c r="AB311" s="832"/>
      <c r="AC311" s="824" t="s">
        <v>803</v>
      </c>
      <c r="AD311" s="825"/>
      <c r="AE311" s="825"/>
      <c r="AF311" s="825"/>
      <c r="AG311" s="826"/>
      <c r="AH311" s="827" t="s">
        <v>806</v>
      </c>
      <c r="AI311" s="828"/>
      <c r="AJ311" s="828"/>
      <c r="AK311" s="828"/>
      <c r="AL311" s="828"/>
      <c r="AM311" s="828"/>
      <c r="AN311" s="828"/>
      <c r="AO311" s="828"/>
      <c r="AP311" s="828"/>
      <c r="AQ311" s="828"/>
      <c r="AR311" s="828"/>
      <c r="AS311" s="828"/>
      <c r="AT311" s="829"/>
      <c r="AU311" s="830">
        <v>0.1</v>
      </c>
      <c r="AV311" s="831"/>
      <c r="AW311" s="831"/>
      <c r="AX311" s="833"/>
    </row>
    <row r="312" spans="1:50" ht="24.75" customHeight="1" x14ac:dyDescent="0.2">
      <c r="A312" s="814"/>
      <c r="B312" s="815"/>
      <c r="C312" s="815"/>
      <c r="D312" s="815"/>
      <c r="E312" s="815"/>
      <c r="F312" s="816"/>
      <c r="G312" s="824" t="s">
        <v>742</v>
      </c>
      <c r="H312" s="825"/>
      <c r="I312" s="825"/>
      <c r="J312" s="825"/>
      <c r="K312" s="826"/>
      <c r="L312" s="827" t="s">
        <v>748</v>
      </c>
      <c r="M312" s="828"/>
      <c r="N312" s="828"/>
      <c r="O312" s="828"/>
      <c r="P312" s="828"/>
      <c r="Q312" s="828"/>
      <c r="R312" s="828"/>
      <c r="S312" s="828"/>
      <c r="T312" s="828"/>
      <c r="U312" s="828"/>
      <c r="V312" s="828"/>
      <c r="W312" s="828"/>
      <c r="X312" s="829"/>
      <c r="Y312" s="830">
        <v>0.1</v>
      </c>
      <c r="Z312" s="831"/>
      <c r="AA312" s="831"/>
      <c r="AB312" s="832"/>
      <c r="AC312" s="824" t="s">
        <v>804</v>
      </c>
      <c r="AD312" s="825"/>
      <c r="AE312" s="825"/>
      <c r="AF312" s="825"/>
      <c r="AG312" s="826"/>
      <c r="AH312" s="827" t="s">
        <v>807</v>
      </c>
      <c r="AI312" s="828"/>
      <c r="AJ312" s="828"/>
      <c r="AK312" s="828"/>
      <c r="AL312" s="828"/>
      <c r="AM312" s="828"/>
      <c r="AN312" s="828"/>
      <c r="AO312" s="828"/>
      <c r="AP312" s="828"/>
      <c r="AQ312" s="828"/>
      <c r="AR312" s="828"/>
      <c r="AS312" s="828"/>
      <c r="AT312" s="829"/>
      <c r="AU312" s="830">
        <v>0.1</v>
      </c>
      <c r="AV312" s="831"/>
      <c r="AW312" s="831"/>
      <c r="AX312" s="833"/>
    </row>
    <row r="313" spans="1:50" ht="24.75" customHeight="1" x14ac:dyDescent="0.2">
      <c r="A313" s="814"/>
      <c r="B313" s="815"/>
      <c r="C313" s="815"/>
      <c r="D313" s="815"/>
      <c r="E313" s="815"/>
      <c r="F313" s="816"/>
      <c r="G313" s="824" t="s">
        <v>743</v>
      </c>
      <c r="H313" s="825"/>
      <c r="I313" s="825"/>
      <c r="J313" s="825"/>
      <c r="K313" s="826"/>
      <c r="L313" s="827" t="s">
        <v>749</v>
      </c>
      <c r="M313" s="828"/>
      <c r="N313" s="828"/>
      <c r="O313" s="828"/>
      <c r="P313" s="828"/>
      <c r="Q313" s="828"/>
      <c r="R313" s="828"/>
      <c r="S313" s="828"/>
      <c r="T313" s="828"/>
      <c r="U313" s="828"/>
      <c r="V313" s="828"/>
      <c r="W313" s="828"/>
      <c r="X313" s="829"/>
      <c r="Y313" s="830">
        <v>0.3</v>
      </c>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2">
      <c r="A314" s="814"/>
      <c r="B314" s="815"/>
      <c r="C314" s="815"/>
      <c r="D314" s="815"/>
      <c r="E314" s="815"/>
      <c r="F314" s="816"/>
      <c r="G314" s="824" t="s">
        <v>744</v>
      </c>
      <c r="H314" s="825"/>
      <c r="I314" s="825"/>
      <c r="J314" s="825"/>
      <c r="K314" s="826"/>
      <c r="L314" s="827" t="s">
        <v>817</v>
      </c>
      <c r="M314" s="828"/>
      <c r="N314" s="828"/>
      <c r="O314" s="828"/>
      <c r="P314" s="828"/>
      <c r="Q314" s="828"/>
      <c r="R314" s="828"/>
      <c r="S314" s="828"/>
      <c r="T314" s="828"/>
      <c r="U314" s="828"/>
      <c r="V314" s="828"/>
      <c r="W314" s="828"/>
      <c r="X314" s="829"/>
      <c r="Y314" s="830">
        <v>0.1</v>
      </c>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2">
      <c r="A315" s="814"/>
      <c r="B315" s="815"/>
      <c r="C315" s="815"/>
      <c r="D315" s="815"/>
      <c r="E315" s="815"/>
      <c r="F315" s="816"/>
      <c r="G315" s="824" t="s">
        <v>745</v>
      </c>
      <c r="H315" s="825"/>
      <c r="I315" s="825"/>
      <c r="J315" s="825"/>
      <c r="K315" s="826"/>
      <c r="L315" s="827" t="s">
        <v>750</v>
      </c>
      <c r="M315" s="828"/>
      <c r="N315" s="828"/>
      <c r="O315" s="828"/>
      <c r="P315" s="828"/>
      <c r="Q315" s="828"/>
      <c r="R315" s="828"/>
      <c r="S315" s="828"/>
      <c r="T315" s="828"/>
      <c r="U315" s="828"/>
      <c r="V315" s="828"/>
      <c r="W315" s="828"/>
      <c r="X315" s="829"/>
      <c r="Y315" s="830">
        <v>1.2</v>
      </c>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2">
      <c r="A316" s="814"/>
      <c r="B316" s="815"/>
      <c r="C316" s="815"/>
      <c r="D316" s="815"/>
      <c r="E316" s="815"/>
      <c r="F316" s="816"/>
      <c r="G316" s="824" t="s">
        <v>746</v>
      </c>
      <c r="H316" s="825"/>
      <c r="I316" s="825"/>
      <c r="J316" s="825"/>
      <c r="K316" s="826"/>
      <c r="L316" s="827" t="s">
        <v>751</v>
      </c>
      <c r="M316" s="828"/>
      <c r="N316" s="828"/>
      <c r="O316" s="828"/>
      <c r="P316" s="828"/>
      <c r="Q316" s="828"/>
      <c r="R316" s="828"/>
      <c r="S316" s="828"/>
      <c r="T316" s="828"/>
      <c r="U316" s="828"/>
      <c r="V316" s="828"/>
      <c r="W316" s="828"/>
      <c r="X316" s="829"/>
      <c r="Y316" s="830">
        <v>6.6</v>
      </c>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17.599999999999998</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1.2000000000000002</v>
      </c>
      <c r="AV320" s="854"/>
      <c r="AW320" s="854"/>
      <c r="AX320" s="856"/>
    </row>
    <row r="321" spans="1:51" ht="24.75" customHeight="1" x14ac:dyDescent="0.2">
      <c r="A321" s="814"/>
      <c r="B321" s="815"/>
      <c r="C321" s="815"/>
      <c r="D321" s="815"/>
      <c r="E321" s="815"/>
      <c r="F321" s="816"/>
      <c r="G321" s="817" t="s">
        <v>812</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1</v>
      </c>
    </row>
    <row r="323" spans="1:51" ht="24.75" customHeight="1" x14ac:dyDescent="0.2">
      <c r="A323" s="814"/>
      <c r="B323" s="815"/>
      <c r="C323" s="815"/>
      <c r="D323" s="815"/>
      <c r="E323" s="815"/>
      <c r="F323" s="816"/>
      <c r="G323" s="838" t="s">
        <v>740</v>
      </c>
      <c r="H323" s="839"/>
      <c r="I323" s="839"/>
      <c r="J323" s="839"/>
      <c r="K323" s="840"/>
      <c r="L323" s="841" t="s">
        <v>810</v>
      </c>
      <c r="M323" s="842"/>
      <c r="N323" s="842"/>
      <c r="O323" s="842"/>
      <c r="P323" s="842"/>
      <c r="Q323" s="842"/>
      <c r="R323" s="842"/>
      <c r="S323" s="842"/>
      <c r="T323" s="842"/>
      <c r="U323" s="842"/>
      <c r="V323" s="842"/>
      <c r="W323" s="842"/>
      <c r="X323" s="843"/>
      <c r="Y323" s="844">
        <v>0.8</v>
      </c>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1</v>
      </c>
    </row>
    <row r="324" spans="1:51" ht="24.75" customHeight="1" x14ac:dyDescent="0.2">
      <c r="A324" s="814"/>
      <c r="B324" s="815"/>
      <c r="C324" s="815"/>
      <c r="D324" s="815"/>
      <c r="E324" s="815"/>
      <c r="F324" s="816"/>
      <c r="G324" s="824" t="s">
        <v>76</v>
      </c>
      <c r="H324" s="825"/>
      <c r="I324" s="825"/>
      <c r="J324" s="825"/>
      <c r="K324" s="826"/>
      <c r="L324" s="827" t="s">
        <v>811</v>
      </c>
      <c r="M324" s="828"/>
      <c r="N324" s="828"/>
      <c r="O324" s="828"/>
      <c r="P324" s="828"/>
      <c r="Q324" s="828"/>
      <c r="R324" s="828"/>
      <c r="S324" s="828"/>
      <c r="T324" s="828"/>
      <c r="U324" s="828"/>
      <c r="V324" s="828"/>
      <c r="W324" s="828"/>
      <c r="X324" s="829"/>
      <c r="Y324" s="830">
        <v>0.2</v>
      </c>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1</v>
      </c>
    </row>
    <row r="334" spans="1:51" ht="24.75" hidden="1" customHeight="1" x14ac:dyDescent="0.2">
      <c r="A334" s="814"/>
      <c r="B334" s="815"/>
      <c r="C334" s="815"/>
      <c r="D334" s="815"/>
      <c r="E334" s="815"/>
      <c r="F334" s="816"/>
      <c r="G334" s="817" t="s">
        <v>296</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297</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2">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2">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2">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5">
      <c r="A360" s="857" t="s">
        <v>659</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311</v>
      </c>
      <c r="AM360" s="861"/>
      <c r="AN360" s="861"/>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309</v>
      </c>
      <c r="AD365" s="863"/>
      <c r="AE365" s="863"/>
      <c r="AF365" s="863"/>
      <c r="AG365" s="863"/>
      <c r="AH365" s="864" t="s">
        <v>329</v>
      </c>
      <c r="AI365" s="862"/>
      <c r="AJ365" s="862"/>
      <c r="AK365" s="862"/>
      <c r="AL365" s="862" t="s">
        <v>19</v>
      </c>
      <c r="AM365" s="862"/>
      <c r="AN365" s="862"/>
      <c r="AO365" s="866"/>
      <c r="AP365" s="887" t="s">
        <v>275</v>
      </c>
      <c r="AQ365" s="887"/>
      <c r="AR365" s="887"/>
      <c r="AS365" s="887"/>
      <c r="AT365" s="887"/>
      <c r="AU365" s="887"/>
      <c r="AV365" s="887"/>
      <c r="AW365" s="887"/>
      <c r="AX365" s="887"/>
    </row>
    <row r="366" spans="1:51" ht="40.950000000000003" customHeight="1" x14ac:dyDescent="0.2">
      <c r="A366" s="873">
        <v>1</v>
      </c>
      <c r="B366" s="873">
        <v>1</v>
      </c>
      <c r="C366" s="874" t="s">
        <v>752</v>
      </c>
      <c r="D366" s="875"/>
      <c r="E366" s="875"/>
      <c r="F366" s="875"/>
      <c r="G366" s="875"/>
      <c r="H366" s="875"/>
      <c r="I366" s="875"/>
      <c r="J366" s="876">
        <v>7010901005494</v>
      </c>
      <c r="K366" s="877"/>
      <c r="L366" s="877"/>
      <c r="M366" s="877"/>
      <c r="N366" s="877"/>
      <c r="O366" s="877"/>
      <c r="P366" s="878" t="s">
        <v>753</v>
      </c>
      <c r="Q366" s="879"/>
      <c r="R366" s="879"/>
      <c r="S366" s="879"/>
      <c r="T366" s="879"/>
      <c r="U366" s="879"/>
      <c r="V366" s="879"/>
      <c r="W366" s="879"/>
      <c r="X366" s="879"/>
      <c r="Y366" s="880">
        <v>17.600000000000001</v>
      </c>
      <c r="Z366" s="881"/>
      <c r="AA366" s="881"/>
      <c r="AB366" s="882"/>
      <c r="AC366" s="883" t="s">
        <v>335</v>
      </c>
      <c r="AD366" s="884"/>
      <c r="AE366" s="884"/>
      <c r="AF366" s="884"/>
      <c r="AG366" s="884"/>
      <c r="AH366" s="867">
        <v>1</v>
      </c>
      <c r="AI366" s="868"/>
      <c r="AJ366" s="868"/>
      <c r="AK366" s="868"/>
      <c r="AL366" s="869">
        <v>97.8</v>
      </c>
      <c r="AM366" s="870"/>
      <c r="AN366" s="870"/>
      <c r="AO366" s="871"/>
      <c r="AP366" s="872" t="s">
        <v>754</v>
      </c>
      <c r="AQ366" s="872"/>
      <c r="AR366" s="872"/>
      <c r="AS366" s="872"/>
      <c r="AT366" s="872"/>
      <c r="AU366" s="872"/>
      <c r="AV366" s="872"/>
      <c r="AW366" s="872"/>
      <c r="AX366" s="872"/>
    </row>
    <row r="367" spans="1:51" ht="35.4" customHeight="1" x14ac:dyDescent="0.2">
      <c r="A367" s="873">
        <v>2</v>
      </c>
      <c r="B367" s="873">
        <v>1</v>
      </c>
      <c r="C367" s="874" t="s">
        <v>755</v>
      </c>
      <c r="D367" s="875"/>
      <c r="E367" s="875"/>
      <c r="F367" s="875"/>
      <c r="G367" s="875"/>
      <c r="H367" s="875"/>
      <c r="I367" s="875"/>
      <c r="J367" s="876">
        <v>2120001041913</v>
      </c>
      <c r="K367" s="877"/>
      <c r="L367" s="877"/>
      <c r="M367" s="877"/>
      <c r="N367" s="877"/>
      <c r="O367" s="877"/>
      <c r="P367" s="878" t="s">
        <v>756</v>
      </c>
      <c r="Q367" s="879"/>
      <c r="R367" s="879"/>
      <c r="S367" s="879"/>
      <c r="T367" s="879"/>
      <c r="U367" s="879"/>
      <c r="V367" s="879"/>
      <c r="W367" s="879"/>
      <c r="X367" s="879"/>
      <c r="Y367" s="880">
        <v>6.7</v>
      </c>
      <c r="Z367" s="881"/>
      <c r="AA367" s="881"/>
      <c r="AB367" s="882"/>
      <c r="AC367" s="883" t="s">
        <v>338</v>
      </c>
      <c r="AD367" s="884"/>
      <c r="AE367" s="884"/>
      <c r="AF367" s="884"/>
      <c r="AG367" s="884"/>
      <c r="AH367" s="867">
        <v>3</v>
      </c>
      <c r="AI367" s="868"/>
      <c r="AJ367" s="868"/>
      <c r="AK367" s="868"/>
      <c r="AL367" s="869">
        <v>99.8</v>
      </c>
      <c r="AM367" s="870"/>
      <c r="AN367" s="870"/>
      <c r="AO367" s="871"/>
      <c r="AP367" s="872" t="s">
        <v>754</v>
      </c>
      <c r="AQ367" s="872"/>
      <c r="AR367" s="872"/>
      <c r="AS367" s="872"/>
      <c r="AT367" s="872"/>
      <c r="AU367" s="872"/>
      <c r="AV367" s="872"/>
      <c r="AW367" s="872"/>
      <c r="AX367" s="872"/>
      <c r="AY367">
        <f>COUNTA($C$367)</f>
        <v>1</v>
      </c>
    </row>
    <row r="368" spans="1:51" ht="30" hidden="1" customHeight="1" x14ac:dyDescent="0.2">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2">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2">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2">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2">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2">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2">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2">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2">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309</v>
      </c>
      <c r="AD398" s="863"/>
      <c r="AE398" s="863"/>
      <c r="AF398" s="863"/>
      <c r="AG398" s="863"/>
      <c r="AH398" s="864" t="s">
        <v>329</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2">
      <c r="A399" s="873">
        <v>1</v>
      </c>
      <c r="B399" s="873">
        <v>1</v>
      </c>
      <c r="C399" s="874" t="s">
        <v>808</v>
      </c>
      <c r="D399" s="875"/>
      <c r="E399" s="875"/>
      <c r="F399" s="875"/>
      <c r="G399" s="875"/>
      <c r="H399" s="875"/>
      <c r="I399" s="875"/>
      <c r="J399" s="876">
        <v>5011001118180</v>
      </c>
      <c r="K399" s="877"/>
      <c r="L399" s="877"/>
      <c r="M399" s="877"/>
      <c r="N399" s="877"/>
      <c r="O399" s="877"/>
      <c r="P399" s="878" t="s">
        <v>809</v>
      </c>
      <c r="Q399" s="879"/>
      <c r="R399" s="879"/>
      <c r="S399" s="879"/>
      <c r="T399" s="879"/>
      <c r="U399" s="879"/>
      <c r="V399" s="879"/>
      <c r="W399" s="879"/>
      <c r="X399" s="879"/>
      <c r="Y399" s="880">
        <v>1.2</v>
      </c>
      <c r="Z399" s="881"/>
      <c r="AA399" s="881"/>
      <c r="AB399" s="882"/>
      <c r="AC399" s="883" t="s">
        <v>341</v>
      </c>
      <c r="AD399" s="884"/>
      <c r="AE399" s="884"/>
      <c r="AF399" s="884"/>
      <c r="AG399" s="884"/>
      <c r="AH399" s="867" t="s">
        <v>760</v>
      </c>
      <c r="AI399" s="868"/>
      <c r="AJ399" s="868"/>
      <c r="AK399" s="868"/>
      <c r="AL399" s="869" t="s">
        <v>754</v>
      </c>
      <c r="AM399" s="870"/>
      <c r="AN399" s="870"/>
      <c r="AO399" s="871"/>
      <c r="AP399" s="872" t="s">
        <v>759</v>
      </c>
      <c r="AQ399" s="872"/>
      <c r="AR399" s="872"/>
      <c r="AS399" s="872"/>
      <c r="AT399" s="872"/>
      <c r="AU399" s="872"/>
      <c r="AV399" s="872"/>
      <c r="AW399" s="872"/>
      <c r="AX399" s="872"/>
      <c r="AY399">
        <f>$AY$396</f>
        <v>1</v>
      </c>
    </row>
    <row r="400" spans="1:51" ht="30" hidden="1" customHeight="1" x14ac:dyDescent="0.2">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2">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2">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2">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2">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2">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2">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2">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2">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309</v>
      </c>
      <c r="AD431" s="863"/>
      <c r="AE431" s="863"/>
      <c r="AF431" s="863"/>
      <c r="AG431" s="863"/>
      <c r="AH431" s="864" t="s">
        <v>329</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30" customHeight="1" x14ac:dyDescent="0.2">
      <c r="A432" s="873">
        <v>1</v>
      </c>
      <c r="B432" s="873">
        <v>1</v>
      </c>
      <c r="C432" s="874" t="s">
        <v>757</v>
      </c>
      <c r="D432" s="875"/>
      <c r="E432" s="875"/>
      <c r="F432" s="875"/>
      <c r="G432" s="875"/>
      <c r="H432" s="875"/>
      <c r="I432" s="875"/>
      <c r="J432" s="876">
        <v>5011001036960</v>
      </c>
      <c r="K432" s="877"/>
      <c r="L432" s="877"/>
      <c r="M432" s="877"/>
      <c r="N432" s="877"/>
      <c r="O432" s="877"/>
      <c r="P432" s="878" t="s">
        <v>758</v>
      </c>
      <c r="Q432" s="879"/>
      <c r="R432" s="879"/>
      <c r="S432" s="879"/>
      <c r="T432" s="879"/>
      <c r="U432" s="879"/>
      <c r="V432" s="879"/>
      <c r="W432" s="879"/>
      <c r="X432" s="879"/>
      <c r="Y432" s="880">
        <v>1</v>
      </c>
      <c r="Z432" s="881"/>
      <c r="AA432" s="881"/>
      <c r="AB432" s="882"/>
      <c r="AC432" s="883" t="s">
        <v>340</v>
      </c>
      <c r="AD432" s="884"/>
      <c r="AE432" s="884"/>
      <c r="AF432" s="884"/>
      <c r="AG432" s="884"/>
      <c r="AH432" s="867" t="s">
        <v>365</v>
      </c>
      <c r="AI432" s="868"/>
      <c r="AJ432" s="868"/>
      <c r="AK432" s="868"/>
      <c r="AL432" s="869" t="s">
        <v>735</v>
      </c>
      <c r="AM432" s="870"/>
      <c r="AN432" s="870"/>
      <c r="AO432" s="871"/>
      <c r="AP432" s="872" t="s">
        <v>365</v>
      </c>
      <c r="AQ432" s="872"/>
      <c r="AR432" s="872"/>
      <c r="AS432" s="872"/>
      <c r="AT432" s="872"/>
      <c r="AU432" s="872"/>
      <c r="AV432" s="872"/>
      <c r="AW432" s="872"/>
      <c r="AX432" s="872"/>
      <c r="AY432">
        <f>$AY$429</f>
        <v>1</v>
      </c>
    </row>
    <row r="433" spans="1:51" ht="30" hidden="1" customHeight="1" x14ac:dyDescent="0.2">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2">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2">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2">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2">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2">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2">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2">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2">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2">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309</v>
      </c>
      <c r="AD464" s="863"/>
      <c r="AE464" s="863"/>
      <c r="AF464" s="863"/>
      <c r="AG464" s="863"/>
      <c r="AH464" s="864" t="s">
        <v>329</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2">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2">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2">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2">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309</v>
      </c>
      <c r="AD497" s="863"/>
      <c r="AE497" s="863"/>
      <c r="AF497" s="863"/>
      <c r="AG497" s="863"/>
      <c r="AH497" s="864" t="s">
        <v>329</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2">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2">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309</v>
      </c>
      <c r="AD530" s="863"/>
      <c r="AE530" s="863"/>
      <c r="AF530" s="863"/>
      <c r="AG530" s="863"/>
      <c r="AH530" s="864" t="s">
        <v>329</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2">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2">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309</v>
      </c>
      <c r="AD563" s="863"/>
      <c r="AE563" s="863"/>
      <c r="AF563" s="863"/>
      <c r="AG563" s="863"/>
      <c r="AH563" s="864" t="s">
        <v>329</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2">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2">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309</v>
      </c>
      <c r="AD596" s="863"/>
      <c r="AE596" s="863"/>
      <c r="AF596" s="863"/>
      <c r="AG596" s="863"/>
      <c r="AH596" s="864" t="s">
        <v>329</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2">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2">
      <c r="A627" s="888" t="s">
        <v>660</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311</v>
      </c>
      <c r="AM627" s="892"/>
      <c r="AN627" s="892"/>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305</v>
      </c>
      <c r="AQ630" s="887"/>
      <c r="AR630" s="887"/>
      <c r="AS630" s="887"/>
      <c r="AT630" s="887"/>
      <c r="AU630" s="887"/>
      <c r="AV630" s="887"/>
      <c r="AW630" s="887"/>
      <c r="AX630" s="887"/>
    </row>
    <row r="631" spans="1:51" ht="30" customHeight="1" x14ac:dyDescent="0.2">
      <c r="A631" s="873">
        <v>1</v>
      </c>
      <c r="B631" s="873">
        <v>1</v>
      </c>
      <c r="C631" s="895"/>
      <c r="D631" s="895"/>
      <c r="E631" s="663" t="s">
        <v>754</v>
      </c>
      <c r="F631" s="896"/>
      <c r="G631" s="896"/>
      <c r="H631" s="896"/>
      <c r="I631" s="896"/>
      <c r="J631" s="876" t="s">
        <v>754</v>
      </c>
      <c r="K631" s="877"/>
      <c r="L631" s="877"/>
      <c r="M631" s="877"/>
      <c r="N631" s="877"/>
      <c r="O631" s="877"/>
      <c r="P631" s="878" t="s">
        <v>754</v>
      </c>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t="s">
        <v>761</v>
      </c>
      <c r="AQ631" s="872"/>
      <c r="AR631" s="872"/>
      <c r="AS631" s="872"/>
      <c r="AT631" s="872"/>
      <c r="AU631" s="872"/>
      <c r="AV631" s="872"/>
      <c r="AW631" s="872"/>
      <c r="AX631" s="872"/>
    </row>
    <row r="632" spans="1:51" ht="30" hidden="1" customHeight="1" x14ac:dyDescent="0.2">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3">
    <cfRule type="expression" dxfId="1417" priority="747">
      <formula>IF(RIGHT(TEXT(Y433,"0.#"),1)=".",FALSE,TRUE)</formula>
    </cfRule>
    <cfRule type="expression" dxfId="1416" priority="748">
      <formula>IF(RIGHT(TEXT(Y433,"0.#"),1)=".",TRUE,FALSE)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3:AO433">
    <cfRule type="expression" dxfId="1337" priority="749">
      <formula>IF(AND(AL433&gt;=0, RIGHT(TEXT(AL433,"0.#"),1)&lt;&gt;"."),TRUE,FALSE)</formula>
    </cfRule>
    <cfRule type="expression" dxfId="1336" priority="750">
      <formula>IF(AND(AL433&gt;=0, RIGHT(TEXT(AL433,"0.#"),1)="."),TRUE,FALSE)</formula>
    </cfRule>
    <cfRule type="expression" dxfId="1335" priority="751">
      <formula>IF(AND(AL433&lt;0, RIGHT(TEXT(AL433,"0.#"),1)&lt;&gt;"."),TRUE,FALSE)</formula>
    </cfRule>
    <cfRule type="expression" dxfId="1334" priority="752">
      <formula>IF(AND(AL433&lt;0, RIGHT(TEXT(AL433,"0.#"),1)="."),TRUE,FALSE)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Y432">
    <cfRule type="expression" dxfId="705" priority="1">
      <formula>IF(RIGHT(TEXT(Y432,"0.#"),1)=".",FALSE,TRUE)</formula>
    </cfRule>
    <cfRule type="expression" dxfId="704" priority="2">
      <formula>IF(RIGHT(TEXT(Y432,"0.#"),1)=".",TRUE,FALSE)</formula>
    </cfRule>
  </conditionalFormatting>
  <conditionalFormatting sqref="AL432:AO432">
    <cfRule type="expression" dxfId="703" priority="3">
      <formula>IF(AND(AL432&gt;=0, RIGHT(TEXT(AL432,"0.#"),1)&lt;&gt;"."),TRUE,FALSE)</formula>
    </cfRule>
    <cfRule type="expression" dxfId="702" priority="4">
      <formula>IF(AND(AL432&gt;=0, RIGHT(TEXT(AL432,"0.#"),1)="."),TRUE,FALSE)</formula>
    </cfRule>
    <cfRule type="expression" dxfId="701" priority="5">
      <formula>IF(AND(AL432&lt;0, RIGHT(TEXT(AL432,"0.#"),1)&lt;&gt;"."),TRUE,FALSE)</formula>
    </cfRule>
    <cfRule type="expression" dxfId="700" priority="6">
      <formula>IF(AND(AL432&lt;0, RIGHT(TEXT(AL432,"0.#"),1)="."),TRUE,FALSE)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20" max="16383" man="1"/>
    <brk id="3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734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334</v>
      </c>
      <c r="AI2" s="51" t="s">
        <v>365</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734</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337</v>
      </c>
      <c r="AI5" s="51" t="s">
        <v>372</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344</v>
      </c>
      <c r="AF6" s="30"/>
      <c r="AG6" s="53" t="s">
        <v>338</v>
      </c>
      <c r="AI6" s="51" t="s">
        <v>373</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339</v>
      </c>
      <c r="AH7" s="80"/>
      <c r="AI7" s="53" t="s">
        <v>361</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340</v>
      </c>
      <c r="AI8" s="51" t="s">
        <v>362</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734</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684</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315</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369</v>
      </c>
      <c r="AF2" s="963"/>
      <c r="AG2" s="963"/>
      <c r="AH2" s="900"/>
      <c r="AI2" s="963" t="s">
        <v>465</v>
      </c>
      <c r="AJ2" s="963"/>
      <c r="AK2" s="963"/>
      <c r="AL2" s="900"/>
      <c r="AM2" s="963" t="s">
        <v>466</v>
      </c>
      <c r="AN2" s="963"/>
      <c r="AO2" s="963"/>
      <c r="AP2" s="900"/>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40"/>
      <c r="I3" s="340"/>
      <c r="J3" s="340"/>
      <c r="K3" s="340"/>
      <c r="L3" s="340"/>
      <c r="M3" s="340"/>
      <c r="N3" s="340"/>
      <c r="O3" s="341"/>
      <c r="P3" s="344"/>
      <c r="Q3" s="340"/>
      <c r="R3" s="340"/>
      <c r="S3" s="340"/>
      <c r="T3" s="340"/>
      <c r="U3" s="340"/>
      <c r="V3" s="340"/>
      <c r="W3" s="340"/>
      <c r="X3" s="341"/>
      <c r="Y3" s="956"/>
      <c r="Z3" s="957"/>
      <c r="AA3" s="958"/>
      <c r="AB3" s="962"/>
      <c r="AC3" s="418"/>
      <c r="AD3" s="419"/>
      <c r="AE3" s="505"/>
      <c r="AF3" s="505"/>
      <c r="AG3" s="505"/>
      <c r="AH3" s="417"/>
      <c r="AI3" s="505"/>
      <c r="AJ3" s="505"/>
      <c r="AK3" s="505"/>
      <c r="AL3" s="417"/>
      <c r="AM3" s="505"/>
      <c r="AN3" s="505"/>
      <c r="AO3" s="505"/>
      <c r="AP3" s="417"/>
      <c r="AQ3" s="511"/>
      <c r="AR3" s="450"/>
      <c r="AS3" s="448" t="s">
        <v>224</v>
      </c>
      <c r="AT3" s="449"/>
      <c r="AU3" s="450"/>
      <c r="AV3" s="450"/>
      <c r="AW3" s="340" t="s">
        <v>170</v>
      </c>
      <c r="AX3" s="345"/>
      <c r="AY3" s="34">
        <f t="shared" ref="AY3:AY8" si="0">$AY$2</f>
        <v>0</v>
      </c>
    </row>
    <row r="4" spans="1:51" ht="22.5" customHeight="1" x14ac:dyDescent="0.2">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5" t="s">
        <v>342</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315</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369</v>
      </c>
      <c r="AF9" s="963"/>
      <c r="AG9" s="963"/>
      <c r="AH9" s="900"/>
      <c r="AI9" s="963" t="s">
        <v>465</v>
      </c>
      <c r="AJ9" s="963"/>
      <c r="AK9" s="963"/>
      <c r="AL9" s="900"/>
      <c r="AM9" s="963" t="s">
        <v>466</v>
      </c>
      <c r="AN9" s="963"/>
      <c r="AO9" s="963"/>
      <c r="AP9" s="900"/>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40"/>
      <c r="I10" s="340"/>
      <c r="J10" s="340"/>
      <c r="K10" s="340"/>
      <c r="L10" s="340"/>
      <c r="M10" s="340"/>
      <c r="N10" s="340"/>
      <c r="O10" s="341"/>
      <c r="P10" s="344"/>
      <c r="Q10" s="340"/>
      <c r="R10" s="340"/>
      <c r="S10" s="340"/>
      <c r="T10" s="340"/>
      <c r="U10" s="340"/>
      <c r="V10" s="340"/>
      <c r="W10" s="340"/>
      <c r="X10" s="341"/>
      <c r="Y10" s="956"/>
      <c r="Z10" s="957"/>
      <c r="AA10" s="958"/>
      <c r="AB10" s="962"/>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40" t="s">
        <v>170</v>
      </c>
      <c r="AX10" s="345"/>
      <c r="AY10" s="34">
        <f t="shared" ref="AY10:AY15" si="1">$AY$9</f>
        <v>0</v>
      </c>
    </row>
    <row r="11" spans="1:51" ht="22.5" customHeight="1" x14ac:dyDescent="0.2">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5" t="s">
        <v>342</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315</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369</v>
      </c>
      <c r="AF16" s="963"/>
      <c r="AG16" s="963"/>
      <c r="AH16" s="900"/>
      <c r="AI16" s="963" t="s">
        <v>465</v>
      </c>
      <c r="AJ16" s="963"/>
      <c r="AK16" s="963"/>
      <c r="AL16" s="900"/>
      <c r="AM16" s="963" t="s">
        <v>466</v>
      </c>
      <c r="AN16" s="963"/>
      <c r="AO16" s="963"/>
      <c r="AP16" s="900"/>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40"/>
      <c r="I17" s="340"/>
      <c r="J17" s="340"/>
      <c r="K17" s="340"/>
      <c r="L17" s="340"/>
      <c r="M17" s="340"/>
      <c r="N17" s="340"/>
      <c r="O17" s="341"/>
      <c r="P17" s="344"/>
      <c r="Q17" s="340"/>
      <c r="R17" s="340"/>
      <c r="S17" s="340"/>
      <c r="T17" s="340"/>
      <c r="U17" s="340"/>
      <c r="V17" s="340"/>
      <c r="W17" s="340"/>
      <c r="X17" s="341"/>
      <c r="Y17" s="956"/>
      <c r="Z17" s="957"/>
      <c r="AA17" s="958"/>
      <c r="AB17" s="962"/>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40" t="s">
        <v>170</v>
      </c>
      <c r="AX17" s="345"/>
      <c r="AY17" s="34">
        <f t="shared" ref="AY17:AY22" si="2">$AY$16</f>
        <v>0</v>
      </c>
    </row>
    <row r="18" spans="1:51" ht="22.5" customHeight="1" x14ac:dyDescent="0.2">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5" t="s">
        <v>342</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315</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369</v>
      </c>
      <c r="AF23" s="963"/>
      <c r="AG23" s="963"/>
      <c r="AH23" s="900"/>
      <c r="AI23" s="963" t="s">
        <v>465</v>
      </c>
      <c r="AJ23" s="963"/>
      <c r="AK23" s="963"/>
      <c r="AL23" s="900"/>
      <c r="AM23" s="963" t="s">
        <v>466</v>
      </c>
      <c r="AN23" s="963"/>
      <c r="AO23" s="963"/>
      <c r="AP23" s="900"/>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40"/>
      <c r="I24" s="340"/>
      <c r="J24" s="340"/>
      <c r="K24" s="340"/>
      <c r="L24" s="340"/>
      <c r="M24" s="340"/>
      <c r="N24" s="340"/>
      <c r="O24" s="341"/>
      <c r="P24" s="344"/>
      <c r="Q24" s="340"/>
      <c r="R24" s="340"/>
      <c r="S24" s="340"/>
      <c r="T24" s="340"/>
      <c r="U24" s="340"/>
      <c r="V24" s="340"/>
      <c r="W24" s="340"/>
      <c r="X24" s="341"/>
      <c r="Y24" s="956"/>
      <c r="Z24" s="957"/>
      <c r="AA24" s="958"/>
      <c r="AB24" s="962"/>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40" t="s">
        <v>170</v>
      </c>
      <c r="AX24" s="345"/>
      <c r="AY24" s="34">
        <f t="shared" ref="AY24:AY29" si="3">$AY$23</f>
        <v>0</v>
      </c>
    </row>
    <row r="25" spans="1:51" ht="22.5" customHeight="1" x14ac:dyDescent="0.2">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5" t="s">
        <v>342</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315</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369</v>
      </c>
      <c r="AF30" s="963"/>
      <c r="AG30" s="963"/>
      <c r="AH30" s="900"/>
      <c r="AI30" s="963" t="s">
        <v>465</v>
      </c>
      <c r="AJ30" s="963"/>
      <c r="AK30" s="963"/>
      <c r="AL30" s="900"/>
      <c r="AM30" s="963" t="s">
        <v>466</v>
      </c>
      <c r="AN30" s="963"/>
      <c r="AO30" s="963"/>
      <c r="AP30" s="900"/>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40"/>
      <c r="I31" s="340"/>
      <c r="J31" s="340"/>
      <c r="K31" s="340"/>
      <c r="L31" s="340"/>
      <c r="M31" s="340"/>
      <c r="N31" s="340"/>
      <c r="O31" s="341"/>
      <c r="P31" s="344"/>
      <c r="Q31" s="340"/>
      <c r="R31" s="340"/>
      <c r="S31" s="340"/>
      <c r="T31" s="340"/>
      <c r="U31" s="340"/>
      <c r="V31" s="340"/>
      <c r="W31" s="340"/>
      <c r="X31" s="341"/>
      <c r="Y31" s="956"/>
      <c r="Z31" s="957"/>
      <c r="AA31" s="958"/>
      <c r="AB31" s="962"/>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40" t="s">
        <v>170</v>
      </c>
      <c r="AX31" s="345"/>
      <c r="AY31" s="34">
        <f t="shared" ref="AY31:AY36" si="4">$AY$30</f>
        <v>0</v>
      </c>
    </row>
    <row r="32" spans="1:51" ht="22.5" customHeight="1" x14ac:dyDescent="0.2">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5" t="s">
        <v>342</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315</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369</v>
      </c>
      <c r="AF37" s="963"/>
      <c r="AG37" s="963"/>
      <c r="AH37" s="900"/>
      <c r="AI37" s="963" t="s">
        <v>465</v>
      </c>
      <c r="AJ37" s="963"/>
      <c r="AK37" s="963"/>
      <c r="AL37" s="900"/>
      <c r="AM37" s="963" t="s">
        <v>466</v>
      </c>
      <c r="AN37" s="963"/>
      <c r="AO37" s="963"/>
      <c r="AP37" s="900"/>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956"/>
      <c r="Z38" s="957"/>
      <c r="AA38" s="958"/>
      <c r="AB38" s="962"/>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40" t="s">
        <v>170</v>
      </c>
      <c r="AX38" s="345"/>
      <c r="AY38" s="34">
        <f t="shared" ref="AY38:AY43" si="5">$AY$37</f>
        <v>0</v>
      </c>
    </row>
    <row r="39" spans="1:51" ht="22.5" customHeight="1" x14ac:dyDescent="0.2">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5" t="s">
        <v>342</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315</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369</v>
      </c>
      <c r="AF44" s="963"/>
      <c r="AG44" s="963"/>
      <c r="AH44" s="900"/>
      <c r="AI44" s="963" t="s">
        <v>465</v>
      </c>
      <c r="AJ44" s="963"/>
      <c r="AK44" s="963"/>
      <c r="AL44" s="900"/>
      <c r="AM44" s="963" t="s">
        <v>466</v>
      </c>
      <c r="AN44" s="963"/>
      <c r="AO44" s="963"/>
      <c r="AP44" s="900"/>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40"/>
      <c r="I45" s="340"/>
      <c r="J45" s="340"/>
      <c r="K45" s="340"/>
      <c r="L45" s="340"/>
      <c r="M45" s="340"/>
      <c r="N45" s="340"/>
      <c r="O45" s="341"/>
      <c r="P45" s="344"/>
      <c r="Q45" s="340"/>
      <c r="R45" s="340"/>
      <c r="S45" s="340"/>
      <c r="T45" s="340"/>
      <c r="U45" s="340"/>
      <c r="V45" s="340"/>
      <c r="W45" s="340"/>
      <c r="X45" s="341"/>
      <c r="Y45" s="956"/>
      <c r="Z45" s="957"/>
      <c r="AA45" s="958"/>
      <c r="AB45" s="962"/>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40" t="s">
        <v>170</v>
      </c>
      <c r="AX45" s="345"/>
      <c r="AY45" s="34">
        <f t="shared" ref="AY45:AY50" si="6">$AY$44</f>
        <v>0</v>
      </c>
    </row>
    <row r="46" spans="1:51" ht="22.5" customHeight="1" x14ac:dyDescent="0.2">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5" t="s">
        <v>342</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315</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369</v>
      </c>
      <c r="AF51" s="963"/>
      <c r="AG51" s="963"/>
      <c r="AH51" s="900"/>
      <c r="AI51" s="963" t="s">
        <v>465</v>
      </c>
      <c r="AJ51" s="963"/>
      <c r="AK51" s="963"/>
      <c r="AL51" s="900"/>
      <c r="AM51" s="963" t="s">
        <v>466</v>
      </c>
      <c r="AN51" s="963"/>
      <c r="AO51" s="963"/>
      <c r="AP51" s="900"/>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40"/>
      <c r="I52" s="340"/>
      <c r="J52" s="340"/>
      <c r="K52" s="340"/>
      <c r="L52" s="340"/>
      <c r="M52" s="340"/>
      <c r="N52" s="340"/>
      <c r="O52" s="341"/>
      <c r="P52" s="344"/>
      <c r="Q52" s="340"/>
      <c r="R52" s="340"/>
      <c r="S52" s="340"/>
      <c r="T52" s="340"/>
      <c r="U52" s="340"/>
      <c r="V52" s="340"/>
      <c r="W52" s="340"/>
      <c r="X52" s="341"/>
      <c r="Y52" s="956"/>
      <c r="Z52" s="957"/>
      <c r="AA52" s="958"/>
      <c r="AB52" s="962"/>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40" t="s">
        <v>170</v>
      </c>
      <c r="AX52" s="345"/>
      <c r="AY52" s="34">
        <f t="shared" ref="AY52:AY57" si="7">$AY$51</f>
        <v>0</v>
      </c>
    </row>
    <row r="53" spans="1:51" ht="22.5" customHeight="1" x14ac:dyDescent="0.2">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5" t="s">
        <v>342</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315</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369</v>
      </c>
      <c r="AF58" s="963"/>
      <c r="AG58" s="963"/>
      <c r="AH58" s="900"/>
      <c r="AI58" s="963" t="s">
        <v>465</v>
      </c>
      <c r="AJ58" s="963"/>
      <c r="AK58" s="963"/>
      <c r="AL58" s="900"/>
      <c r="AM58" s="963" t="s">
        <v>466</v>
      </c>
      <c r="AN58" s="963"/>
      <c r="AO58" s="963"/>
      <c r="AP58" s="900"/>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40"/>
      <c r="I59" s="340"/>
      <c r="J59" s="340"/>
      <c r="K59" s="340"/>
      <c r="L59" s="340"/>
      <c r="M59" s="340"/>
      <c r="N59" s="340"/>
      <c r="O59" s="341"/>
      <c r="P59" s="344"/>
      <c r="Q59" s="340"/>
      <c r="R59" s="340"/>
      <c r="S59" s="340"/>
      <c r="T59" s="340"/>
      <c r="U59" s="340"/>
      <c r="V59" s="340"/>
      <c r="W59" s="340"/>
      <c r="X59" s="341"/>
      <c r="Y59" s="956"/>
      <c r="Z59" s="957"/>
      <c r="AA59" s="958"/>
      <c r="AB59" s="962"/>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40" t="s">
        <v>170</v>
      </c>
      <c r="AX59" s="345"/>
      <c r="AY59" s="34">
        <f t="shared" ref="AY59:AY64" si="8">$AY$58</f>
        <v>0</v>
      </c>
    </row>
    <row r="60" spans="1:51" ht="22.5" customHeight="1" x14ac:dyDescent="0.2">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5" t="s">
        <v>342</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315</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369</v>
      </c>
      <c r="AF65" s="963"/>
      <c r="AG65" s="963"/>
      <c r="AH65" s="900"/>
      <c r="AI65" s="963" t="s">
        <v>465</v>
      </c>
      <c r="AJ65" s="963"/>
      <c r="AK65" s="963"/>
      <c r="AL65" s="900"/>
      <c r="AM65" s="963" t="s">
        <v>466</v>
      </c>
      <c r="AN65" s="963"/>
      <c r="AO65" s="963"/>
      <c r="AP65" s="900"/>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40"/>
      <c r="I66" s="340"/>
      <c r="J66" s="340"/>
      <c r="K66" s="340"/>
      <c r="L66" s="340"/>
      <c r="M66" s="340"/>
      <c r="N66" s="340"/>
      <c r="O66" s="341"/>
      <c r="P66" s="344"/>
      <c r="Q66" s="340"/>
      <c r="R66" s="340"/>
      <c r="S66" s="340"/>
      <c r="T66" s="340"/>
      <c r="U66" s="340"/>
      <c r="V66" s="340"/>
      <c r="W66" s="340"/>
      <c r="X66" s="341"/>
      <c r="Y66" s="956"/>
      <c r="Z66" s="957"/>
      <c r="AA66" s="958"/>
      <c r="AB66" s="962"/>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40" t="s">
        <v>170</v>
      </c>
      <c r="AX66" s="345"/>
      <c r="AY66" s="34">
        <f t="shared" ref="AY66:AY71" si="9">$AY$65</f>
        <v>0</v>
      </c>
    </row>
    <row r="67" spans="1:51" ht="22.5" customHeight="1" x14ac:dyDescent="0.2">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5" t="s">
        <v>342</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817" t="s">
        <v>328</v>
      </c>
      <c r="H2" s="818"/>
      <c r="I2" s="818"/>
      <c r="J2" s="818"/>
      <c r="K2" s="818"/>
      <c r="L2" s="818"/>
      <c r="M2" s="818"/>
      <c r="N2" s="818"/>
      <c r="O2" s="818"/>
      <c r="P2" s="818"/>
      <c r="Q2" s="818"/>
      <c r="R2" s="818"/>
      <c r="S2" s="818"/>
      <c r="T2" s="818"/>
      <c r="U2" s="818"/>
      <c r="V2" s="818"/>
      <c r="W2" s="818"/>
      <c r="X2" s="818"/>
      <c r="Y2" s="818"/>
      <c r="Z2" s="818"/>
      <c r="AA2" s="818"/>
      <c r="AB2" s="819"/>
      <c r="AC2" s="817" t="s">
        <v>330</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318</v>
      </c>
      <c r="Z3" s="865"/>
      <c r="AA3" s="865"/>
      <c r="AB3" s="865"/>
      <c r="AC3" s="989" t="s">
        <v>309</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2">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2">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2">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2">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2">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2">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2">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2">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2">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2">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2">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2">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2">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2">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2">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2">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2">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2">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2">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2">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2">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2">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2">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2">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2">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2">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2">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2">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2">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2">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318</v>
      </c>
      <c r="Z36" s="865"/>
      <c r="AA36" s="865"/>
      <c r="AB36" s="865"/>
      <c r="AC36" s="989" t="s">
        <v>309</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2">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2">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2">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2">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2">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2">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2">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2">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2">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2">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2">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2">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2">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2">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2">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2">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2">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2">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2">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2">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2">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2">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2">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2">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2">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2">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2">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2">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2">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2">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318</v>
      </c>
      <c r="Z69" s="865"/>
      <c r="AA69" s="865"/>
      <c r="AB69" s="865"/>
      <c r="AC69" s="989" t="s">
        <v>309</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2">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2">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2">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2">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2">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2">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2">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2">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2">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2">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2">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2">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2">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2">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2">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2">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2">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2">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2">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2">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2">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2">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2">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2">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2">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2">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2">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2">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2">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2">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318</v>
      </c>
      <c r="Z102" s="865"/>
      <c r="AA102" s="865"/>
      <c r="AB102" s="865"/>
      <c r="AC102" s="989" t="s">
        <v>309</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2">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2">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318</v>
      </c>
      <c r="Z135" s="865"/>
      <c r="AA135" s="865"/>
      <c r="AB135" s="865"/>
      <c r="AC135" s="989" t="s">
        <v>309</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2">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2">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318</v>
      </c>
      <c r="Z168" s="865"/>
      <c r="AA168" s="865"/>
      <c r="AB168" s="865"/>
      <c r="AC168" s="989" t="s">
        <v>309</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2">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2">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318</v>
      </c>
      <c r="Z201" s="865"/>
      <c r="AA201" s="865"/>
      <c r="AB201" s="865"/>
      <c r="AC201" s="989" t="s">
        <v>309</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2">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2">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318</v>
      </c>
      <c r="Z234" s="865"/>
      <c r="AA234" s="865"/>
      <c r="AB234" s="865"/>
      <c r="AC234" s="989" t="s">
        <v>309</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2">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2">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318</v>
      </c>
      <c r="Z267" s="865"/>
      <c r="AA267" s="865"/>
      <c r="AB267" s="865"/>
      <c r="AC267" s="989" t="s">
        <v>309</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2">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2">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318</v>
      </c>
      <c r="Z300" s="865"/>
      <c r="AA300" s="865"/>
      <c r="AB300" s="865"/>
      <c r="AC300" s="989" t="s">
        <v>309</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2">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2">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318</v>
      </c>
      <c r="Z333" s="865"/>
      <c r="AA333" s="865"/>
      <c r="AB333" s="865"/>
      <c r="AC333" s="989" t="s">
        <v>309</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2">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2">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318</v>
      </c>
      <c r="Z366" s="865"/>
      <c r="AA366" s="865"/>
      <c r="AB366" s="865"/>
      <c r="AC366" s="989" t="s">
        <v>309</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2">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2">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318</v>
      </c>
      <c r="Z399" s="865"/>
      <c r="AA399" s="865"/>
      <c r="AB399" s="865"/>
      <c r="AC399" s="989" t="s">
        <v>309</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2">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2">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318</v>
      </c>
      <c r="Z432" s="865"/>
      <c r="AA432" s="865"/>
      <c r="AB432" s="865"/>
      <c r="AC432" s="989" t="s">
        <v>309</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2">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2">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318</v>
      </c>
      <c r="Z465" s="865"/>
      <c r="AA465" s="865"/>
      <c r="AB465" s="865"/>
      <c r="AC465" s="989" t="s">
        <v>309</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2">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2">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318</v>
      </c>
      <c r="Z498" s="865"/>
      <c r="AA498" s="865"/>
      <c r="AB498" s="865"/>
      <c r="AC498" s="989" t="s">
        <v>309</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2">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2">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318</v>
      </c>
      <c r="Z531" s="865"/>
      <c r="AA531" s="865"/>
      <c r="AB531" s="865"/>
      <c r="AC531" s="989" t="s">
        <v>309</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2">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2">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318</v>
      </c>
      <c r="Z564" s="865"/>
      <c r="AA564" s="865"/>
      <c r="AB564" s="865"/>
      <c r="AC564" s="989" t="s">
        <v>309</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2">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2">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318</v>
      </c>
      <c r="Z597" s="865"/>
      <c r="AA597" s="865"/>
      <c r="AB597" s="865"/>
      <c r="AC597" s="989" t="s">
        <v>309</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2">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2">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318</v>
      </c>
      <c r="Z630" s="865"/>
      <c r="AA630" s="865"/>
      <c r="AB630" s="865"/>
      <c r="AC630" s="989" t="s">
        <v>309</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2">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2">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318</v>
      </c>
      <c r="Z663" s="865"/>
      <c r="AA663" s="865"/>
      <c r="AB663" s="865"/>
      <c r="AC663" s="989" t="s">
        <v>309</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2">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2">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318</v>
      </c>
      <c r="Z696" s="865"/>
      <c r="AA696" s="865"/>
      <c r="AB696" s="865"/>
      <c r="AC696" s="989" t="s">
        <v>309</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2">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2">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318</v>
      </c>
      <c r="Z729" s="865"/>
      <c r="AA729" s="865"/>
      <c r="AB729" s="865"/>
      <c r="AC729" s="989" t="s">
        <v>309</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2">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2">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318</v>
      </c>
      <c r="Z762" s="865"/>
      <c r="AA762" s="865"/>
      <c r="AB762" s="865"/>
      <c r="AC762" s="989" t="s">
        <v>309</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2">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2">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318</v>
      </c>
      <c r="Z795" s="865"/>
      <c r="AA795" s="865"/>
      <c r="AB795" s="865"/>
      <c r="AC795" s="989" t="s">
        <v>309</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2">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2">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318</v>
      </c>
      <c r="Z828" s="865"/>
      <c r="AA828" s="865"/>
      <c r="AB828" s="865"/>
      <c r="AC828" s="989" t="s">
        <v>309</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2">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2">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318</v>
      </c>
      <c r="Z861" s="865"/>
      <c r="AA861" s="865"/>
      <c r="AB861" s="865"/>
      <c r="AC861" s="989" t="s">
        <v>309</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2">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2">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318</v>
      </c>
      <c r="Z894" s="865"/>
      <c r="AA894" s="865"/>
      <c r="AB894" s="865"/>
      <c r="AC894" s="989" t="s">
        <v>309</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2">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2">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318</v>
      </c>
      <c r="Z927" s="865"/>
      <c r="AA927" s="865"/>
      <c r="AB927" s="865"/>
      <c r="AC927" s="989" t="s">
        <v>309</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2">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2">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318</v>
      </c>
      <c r="Z960" s="865"/>
      <c r="AA960" s="865"/>
      <c r="AB960" s="865"/>
      <c r="AC960" s="989" t="s">
        <v>309</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2">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2">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318</v>
      </c>
      <c r="Z993" s="865"/>
      <c r="AA993" s="865"/>
      <c r="AB993" s="865"/>
      <c r="AC993" s="989" t="s">
        <v>309</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2">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2">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318</v>
      </c>
      <c r="Z1026" s="865"/>
      <c r="AA1026" s="865"/>
      <c r="AB1026" s="865"/>
      <c r="AC1026" s="989" t="s">
        <v>309</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2">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318</v>
      </c>
      <c r="Z1059" s="865"/>
      <c r="AA1059" s="865"/>
      <c r="AB1059" s="865"/>
      <c r="AC1059" s="989" t="s">
        <v>309</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2">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318</v>
      </c>
      <c r="Z1092" s="865"/>
      <c r="AA1092" s="865"/>
      <c r="AB1092" s="865"/>
      <c r="AC1092" s="989" t="s">
        <v>309</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2">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318</v>
      </c>
      <c r="Z1125" s="865"/>
      <c r="AA1125" s="865"/>
      <c r="AB1125" s="865"/>
      <c r="AC1125" s="989" t="s">
        <v>309</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2">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318</v>
      </c>
      <c r="Z1158" s="865"/>
      <c r="AA1158" s="865"/>
      <c r="AB1158" s="865"/>
      <c r="AC1158" s="989" t="s">
        <v>309</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2">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318</v>
      </c>
      <c r="Z1191" s="865"/>
      <c r="AA1191" s="865"/>
      <c r="AB1191" s="865"/>
      <c r="AC1191" s="989" t="s">
        <v>309</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2">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318</v>
      </c>
      <c r="Z1224" s="865"/>
      <c r="AA1224" s="865"/>
      <c r="AB1224" s="865"/>
      <c r="AC1224" s="989" t="s">
        <v>309</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2">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318</v>
      </c>
      <c r="Z1257" s="865"/>
      <c r="AA1257" s="865"/>
      <c r="AB1257" s="865"/>
      <c r="AC1257" s="989" t="s">
        <v>309</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2">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318</v>
      </c>
      <c r="Z1290" s="865"/>
      <c r="AA1290" s="865"/>
      <c r="AB1290" s="865"/>
      <c r="AC1290" s="989" t="s">
        <v>309</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2">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2022-03-22T09:36:04Z</cp:lastPrinted>
  <dcterms:created xsi:type="dcterms:W3CDTF">2012-03-13T00:50:25Z</dcterms:created>
  <dcterms:modified xsi:type="dcterms:W3CDTF">2022-08-10T05:23:41Z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