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C71F1D40-2B06-4F67-94E2-A96FEC063C9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38" i="11"/>
  <c r="AY341" i="11"/>
  <c r="AY399" i="11"/>
  <c r="AY336" i="11"/>
  <c r="AY337" i="11"/>
  <c r="AY340" i="11"/>
  <c r="AY323" i="11"/>
  <c r="AY325" i="11"/>
  <c r="AY327" i="11"/>
  <c r="AY329" i="11"/>
  <c r="AY331" i="11"/>
  <c r="AY333" i="11"/>
  <c r="AY322" i="11"/>
  <c r="AY324" i="11"/>
  <c r="AY326" i="11"/>
  <c r="AY328" i="11"/>
  <c r="AY330"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201" i="11" l="1"/>
  <c r="AY155" i="11"/>
  <c r="AY129" i="11"/>
  <c r="AY131" i="11"/>
  <c r="AY135" i="11"/>
  <c r="AY124" i="11"/>
  <c r="AY114" i="11"/>
  <c r="AY116" i="11"/>
  <c r="AY121" i="11"/>
  <c r="AY164" i="11"/>
  <c r="AY142" i="11"/>
  <c r="AY144" i="11"/>
  <c r="AY177" i="11"/>
  <c r="AY113" i="11"/>
  <c r="AY115" i="11"/>
  <c r="AY117" i="11"/>
  <c r="AY130" i="11"/>
  <c r="AY163" i="11"/>
  <c r="AY141" i="11"/>
  <c r="AY143" i="11"/>
  <c r="AY145" i="11"/>
  <c r="AY175" i="11"/>
  <c r="AY178" i="11"/>
  <c r="AY206" i="11"/>
  <c r="AY209" i="11"/>
  <c r="AY123" i="11"/>
  <c r="AY137" i="11"/>
  <c r="AY151" i="11"/>
  <c r="AY179" i="11"/>
  <c r="AY202" i="11"/>
  <c r="AY210" i="11"/>
  <c r="AY125" i="11"/>
  <c r="AY100" i="11"/>
  <c r="AY118" i="11"/>
  <c r="AY152" i="11"/>
  <c r="AY171" i="11"/>
  <c r="AY203" i="11"/>
  <c r="AY211" i="11"/>
  <c r="AY119" i="11"/>
  <c r="AY153" i="11"/>
  <c r="AY204" i="11"/>
  <c r="AY212" i="11"/>
  <c r="AY154" i="11"/>
  <c r="AY174" i="11"/>
  <c r="AY193" i="11"/>
  <c r="AY205"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6" i="11" l="1"/>
  <c r="AY81" i="11"/>
  <c r="AY80" i="11"/>
  <c r="AY82" i="11"/>
  <c r="AY84" i="11"/>
  <c r="AY97" i="11"/>
  <c r="AY83" i="11"/>
  <c r="AY89" i="11"/>
  <c r="AY91" i="11"/>
  <c r="AY49" i="11"/>
  <c r="AY90"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<sst xmlns="http://schemas.openxmlformats.org/spreadsheetml/2006/main" count="2118" uniqueCount="818">
  <si>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</si>
  <si>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</si>
  <si>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</si>
  <si>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</si>
  <si>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</si>
  <si>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</si>
  <si>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</si>
  <si>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</si>
  <si>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</si>
  <si>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</si>
  <si>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</si>
  <si>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</si>
  <si>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</si>
  <si>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</si>
  <si>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</si>
  <si>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</si>
  <si>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</si>
  <si>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</si>
  <si>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</si>
  <si>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</si>
  <si>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</si>
  <si>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</si>
  <si>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</si>
  <si>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</si>
  <si>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</si>
  <si>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</si>
  <si>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</si>
  <si>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</si>
  <si>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</si>
  <si>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</si>
  <si>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</si>
  <si>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</si>
  <si>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</si>
  <si>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</si>
  <si>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</si>
  <si>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</si>
  <si>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</si>
  <si>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</si>
  <si>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</si>
  <si>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</si>
  <si>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</si>
  <si>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</si>
  <si>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</si>
  <si>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</si>
  <si>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</si>
  <si>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</si>
  <si>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</si>
  <si>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</si>
  <si>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</si>
  <si>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</si>
  <si>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</si>
  <si>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</si>
  <si>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</si>
  <si>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</si>
  <si>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</si>
  <si>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</si>
  <si>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</si>
  <si>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</si>
  <si>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</si>
  <si>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</si>
  <si>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</si>
  <si>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</si>
  <si>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</si>
  <si>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</si>
  <si>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</si>
  <si>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</si>
  <si>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</si>
  <si>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</si>
  <si>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</si>
  <si>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</si>
  <si>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</si>
  <si>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</si>
  <si>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</si>
  <si>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</si>
  <si>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</si>
  <si>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</si>
  <si>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</si>
  <si>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</si>
  <si>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</si>
  <si>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</si>
  <si>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</si>
  <si>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</si>
  <si>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</si>
  <si>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</si>
  <si>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</si>
  <si>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</si>
  <si>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</si>
  <si>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</si>
  <si>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</si>
  <si>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</si>
  <si>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</si>
  <si>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</si>
  <si>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</si>
  <si>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</si>
  <si>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</si>
  <si>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</si>
  <si>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</si>
  <si>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</si>
  <si>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</si>
  <si>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</si>
  <si>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</si>
  <si>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</si>
  <si>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</si>
  <si>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</si>
  <si>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</si>
  <si>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</si>
  <si>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</si>
  <si>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</si>
  <si>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</si>
  <si>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</si>
  <si>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</si>
  <si>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</si>
  <si>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</si>
  <si>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</si>
  <si>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</si>
  <si>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</si>
  <si>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</si>
  <si>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</si>
  <si>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</si>
  <si>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</si>
  <si>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</si>
  <si>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</si>
  <si>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</si>
  <si>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</si>
  <si>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</si>
  <si>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</si>
  <si>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</si>
  <si>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</si>
  <si>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</si>
  <si>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</si>
  <si>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</si>
  <si>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</si>
  <si>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</si>
  <si>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</si>
  <si>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</si>
  <si>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</si>
  <si>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</si>
  <si>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</si>
  <si>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</si>
  <si>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</si>
  <si>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</si>
  <si>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</si>
  <si>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</si>
  <si>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</si>
  <si>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</si>
  <si>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</si>
  <si>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</si>
  <si>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</si>
  <si>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</si>
  <si>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</si>
  <si>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</si>
  <si>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</si>
  <si>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</si>
  <si>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</si>
  <si>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</si>
  <si>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</si>
  <si>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</si>
  <si>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</si>
  <si>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</si>
  <si>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</si>
  <si>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</si>
  <si>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</si>
  <si>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</si>
  <si>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</si>
  <si>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</si>
  <si>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</si>
  <si>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</si>
  <si>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</si>
  <si>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</si>
  <si>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</si>
  <si>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</si>
  <si>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</si>
  <si>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</si>
  <si>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</si>
  <si>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</si>
  <si>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</si>
  <si>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</si>
  <si>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</si>
  <si>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</si>
  <si>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</si>
  <si>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</si>
  <si>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</si>
  <si>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</si>
  <si>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</si>
  <si>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</si>
  <si>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</si>
  <si>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</si>
  <si>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</si>
  <si>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</si>
  <si>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</si>
  <si>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</si>
  <si>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</si>
  <si>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</si>
  <si>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</si>
  <si>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</si>
  <si>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</si>
  <si>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</si>
  <si>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</si>
  <si>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</si>
  <si>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</si>
  <si>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</si>
  <si>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</si>
  <si>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</si>
  <si>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</si>
  <si>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</si>
  <si>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</si>
  <si>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</si>
  <si>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</si>
  <si>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</si>
  <si>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</si>
  <si>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</si>
  <si>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</si>
  <si>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</si>
  <si>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</si>
  <si>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</si>
  <si>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</si>
  <si>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</si>
  <si>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</si>
  <si>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</si>
  <si>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</si>
  <si>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</si>
  <si>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</si>
  <si>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</si>
  <si>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</si>
  <si>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</si>
  <si>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</si>
  <si>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</si>
  <si>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</si>
  <si>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</si>
  <si>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</si>
  <si>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</si>
  <si>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</si>
  <si>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</si>
  <si>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</si>
  <si>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</si>
  <si>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</si>
  <si>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</si>
  <si>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</si>
  <si>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</si>
  <si>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</si>
  <si>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</si>
  <si>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</si>
  <si>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</si>
  <si>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</si>
  <si>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</si>
  <si>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</si>
  <si>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</si>
  <si>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</si>
  <si>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</si>
  <si>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</si>
  <si>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</si>
  <si>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</si>
  <si>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</si>
  <si>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</si>
  <si>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</si>
  <si>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</si>
  <si>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</si>
  <si>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</si>
  <si>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</si>
  <si>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</si>
  <si>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</si>
  <si>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</si>
  <si>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</si>
  <si>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</si>
  <si>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</si>
  <si>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</si>
  <si>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</si>
  <si>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</si>
  <si>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</si>
  <si>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</si>
  <si>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</si>
  <si>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</si>
  <si>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</si>
  <si>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</si>
  <si>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</si>
  <si>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</si>
  <si>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</si>
  <si>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</si>
  <si>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</si>
  <si>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</si>
  <si>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</si>
  <si>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</si>
  <si>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</si>
  <si>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</si>
  <si>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</si>
  <si>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</si>
  <si>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</si>
  <si>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</si>
  <si>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</si>
  <si>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</si>
  <si>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</si>
  <si>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</si>
  <si>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</si>
  <si>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</si>
  <si>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</si>
  <si>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</si>
  <si>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</si>
  <si>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</si>
  <si>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</si>
  <si>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</si>
  <si>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</si>
  <si>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</si>
  <si>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</si>
  <si>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</si>
  <si>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</si>
  <si>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</si>
  <si>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</si>
  <si>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</si>
  <si>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</si>
  <si>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</si>
  <si>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</si>
  <si>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</si>
  <si>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</si>
  <si>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</si>
  <si>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</si>
  <si>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</si>
  <si>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</si>
  <si>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</si>
  <si>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</si>
  <si>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</si>
  <si>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</si>
  <si>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</si>
  <si>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</si>
  <si>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</si>
  <si>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</si>
  <si>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</si>
  <si>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</si>
  <si>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</si>
  <si>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</si>
  <si>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</si>
  <si>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</si>
  <si>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</si>
  <si>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</si>
  <si>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</si>
  <si>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</si>
  <si>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</si>
  <si>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</si>
  <si>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</si>
  <si>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</si>
  <si>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</si>
  <si>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</si>
  <si>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</si>
  <si>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</si>
  <si>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</si>
  <si>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</si>
  <si>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</si>
  <si>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</si>
  <si>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</si>
  <si>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</si>
  <si>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</si>
  <si>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</si>
  <si>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</si>
  <si>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</si>
  <si>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</si>
  <si>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</si>
  <si>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</si>
  <si>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</si>
  <si>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</si>
  <si>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</si>
  <si>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</si>
  <si>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</si>
  <si>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</si>
  <si>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</si>
  <si>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</si>
  <si>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</si>
  <si>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</si>
  <si>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</si>
  <si>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</si>
  <si>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</si>
  <si>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</si>
  <si>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</si>
  <si>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</si>
  <si>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</si>
  <si>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</si>
  <si>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</si>
  <si>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</si>
  <si>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</si>
  <si>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</si>
  <si>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</si>
  <si>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</si>
  <si>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</si>
  <si>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</si>
  <si>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</si>
  <si>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</si>
  <si>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</si>
  <si>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</si>
  <si>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</si>
  <si>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</si>
  <si>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</si>
  <si>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</si>
  <si>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</si>
  <si>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</si>
  <si>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</si>
  <si>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</si>
  <si>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</si>
  <si>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</si>
  <si>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</si>
  <si>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</si>
  <si>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</si>
  <si>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</si>
  <si>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</si>
  <si>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</si>
  <si>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</si>
  <si>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</si>
  <si>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</si>
  <si>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</si>
  <si>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</si>
  <si>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</si>
  <si>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</si>
  <si>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</si>
  <si>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</si>
  <si>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</si>
  <si>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</si>
  <si>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</si>
  <si>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</si>
  <si>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</si>
  <si>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</si>
  <si>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</si>
  <si>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</si>
  <si>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</si>
  <si>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</si>
  <si>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</si>
  <si>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</si>
  <si>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</si>
  <si>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</si>
  <si>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</si>
  <si>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</si>
  <si>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</si>
  <si>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</si>
  <si>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</si>
  <si>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</si>
  <si>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</si>
  <si>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</si>
  <si>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</si>
  <si>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</si>
  <si>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</si>
  <si>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</si>
  <si>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</si>
  <si>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</si>
  <si>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</si>
  <si>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</si>
  <si>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</si>
  <si>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</si>
  <si>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</si>
  <si>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</si>
  <si>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</si>
  <si>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</si>
  <si>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</si>
  <si>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</si>
  <si>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</si>
  <si>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</si>
  <si>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</si>
  <si>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</si>
  <si>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</si>
  <si>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</si>
  <si>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</si>
  <si>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</si>
  <si>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</si>
  <si>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</si>
  <si>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</si>
  <si>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</si>
  <si>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</si>
  <si>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</si>
  <si>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</si>
  <si>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</si>
  <si>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</si>
  <si>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</si>
  <si>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</si>
  <si>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</si>
  <si>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</si>
  <si>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</si>
  <si>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</si>
  <si>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</si>
  <si>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</si>
  <si>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</si>
  <si>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</si>
  <si>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</si>
  <si>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</si>
  <si>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</si>
  <si>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</si>
  <si>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</si>
  <si>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</si>
  <si>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</si>
  <si>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</si>
  <si>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</si>
  <si>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</si>
  <si>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</si>
  <si>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</si>
  <si>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</si>
  <si>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</si>
  <si>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</si>
  <si>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</si>
  <si>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</si>
  <si>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</si>
  <si>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</si>
  <si>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</si>
  <si>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</si>
  <si>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</si>
  <si>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</si>
  <si>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</si>
  <si>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</si>
  <si>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</si>
  <si>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</si>
  <si>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</si>
  <si>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</si>
  <si>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</si>
  <si>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</si>
  <si>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</si>
  <si>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</si>
  <si>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</si>
  <si>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</si>
  <si>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</si>
  <si>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</si>
  <si>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</si>
  <si>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</si>
  <si>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</si>
  <si>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</si>
  <si>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</si>
  <si>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</si>
  <si>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</si>
  <si>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</si>
  <si>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</si>
  <si>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</si>
  <si>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</si>
  <si>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</si>
  <si>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</si>
  <si>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</si>
  <si>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</si>
  <si>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</si>
  <si>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</si>
  <si>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</si>
  <si>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</si>
  <si>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</si>
  <si>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</si>
  <si>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</si>
  <si>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</si>
  <si>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</si>
  <si>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</si>
  <si>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</si>
  <si>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</si>
  <si>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</si>
  <si>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</si>
  <si>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</si>
  <si>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</si>
  <si>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</si>
  <si>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</si>
  <si>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</si>
  <si>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</si>
  <si>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</si>
  <si>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</si>
  <si>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</si>
  <si>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</si>
  <si>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</si>
  <si>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</si>
  <si>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</si>
  <si>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</si>
  <si>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</si>
  <si>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</si>
  <si>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</si>
  <si>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</si>
  <si>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</si>
  <si>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</si>
  <si>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</si>
  <si>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</si>
  <si>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</si>
  <si>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</si>
  <si>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</si>
  <si>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</si>
  <si>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</si>
  <si>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</si>
  <si>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</si>
  <si>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</si>
  <si>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</si>
  <si>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</si>
  <si>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</si>
  <si>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</si>
  <si>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</si>
  <si>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</si>
  <si>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</si>
  <si>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</si>
  <si>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</si>
  <si>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</si>
  <si>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</si>
  <si>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</si>
  <si>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</si>
  <si>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</si>
  <si>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</si>
  <si>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</si>
  <si>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</si>
  <si>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</si>
  <si>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</si>
  <si>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</si>
  <si>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</si>
  <si>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</si>
  <si>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</si>
  <si>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</si>
  <si>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</si>
  <si>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</si>
  <si>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</si>
  <si>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</si>
  <si>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</si>
  <si>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</si>
  <si>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</si>
  <si>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</si>
  <si>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</si>
  <si>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</si>
  <si>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</si>
  <si>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</si>
  <si>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</si>
  <si>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</si>
  <si>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</si>
  <si>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</si>
  <si>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</si>
  <si>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</si>
  <si>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</si>
  <si>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</si>
  <si>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</si>
  <si>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</si>
  <si>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</si>
  <si>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</si>
  <si>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</si>
  <si>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</si>
  <si>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</si>
  <si>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</si>
  <si>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</si>
  <si>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</si>
  <si>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</si>
  <si>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</si>
  <si>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</si>
  <si>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</si>
  <si>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</si>
  <si>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</si>
  <si>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</si>
  <si>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</si>
  <si>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</si>
  <si>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</si>
  <si>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</si>
  <si>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</si>
  <si>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</si>
  <si>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</si>
  <si>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</si>
  <si>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</si>
  <si>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</si>
  <si>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</si>
  <si>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</si>
  <si>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</si>
  <si>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</si>
  <si>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</si>
  <si>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</si>
  <si>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</si>
  <si>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</si>
  <si>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</si>
  <si>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</si>
  <si>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</si>
  <si>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</si>
  <si>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</si>
  <si>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</si>
  <si>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</si>
  <si>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</si>
  <si>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</si>
  <si>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</si>
  <si>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</si>
  <si>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</si>
  <si>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</si>
  <si>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</si>
  <si>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</si>
  <si>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</si>
  <si>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</si>
  <si>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</si>
  <si>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</si>
  <si>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</si>
  <si>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</si>
  <si>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</si>
  <si>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</si>
  <si>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</si>
  <si>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</si>
  <si>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</si>
  <si>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</si>
  <si>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</si>
  <si>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</si>
  <si>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</si>
  <si>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</si>
  <si>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</si>
  <si>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</si>
  <si>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</si>
  <si>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</si>
  <si>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</si>
  <si>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</si>
  <si>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</si>
  <si>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平成22年度</t>
  </si>
  <si>
    <t>令和7年度</t>
  </si>
  <si>
    <t>水環境課</t>
  </si>
  <si>
    <t>水循環基本法（平成26年法律第16号）第21条</t>
  </si>
  <si>
    <t>-</t>
  </si>
  <si>
    <t>政府開発援助環境保全調査費</t>
  </si>
  <si>
    <t>環境保全調査費</t>
  </si>
  <si>
    <t>職員旅費</t>
  </si>
  <si>
    <t>●●</t>
    <phoneticPr fontId="5"/>
  </si>
  <si>
    <t>件</t>
  </si>
  <si>
    <t>X:　WEPAの活動としての国際ワークショップ、シンポジウム、二国間会合等の開催費（設計ベース）
Y:　WEPAの活動としての国際ワークショップ、シンポジウム、二国間会合等の開催回数</t>
    <phoneticPr fontId="5"/>
  </si>
  <si>
    <t>百万円</t>
  </si>
  <si>
    <t>　　X/Y</t>
    <phoneticPr fontId="5"/>
  </si>
  <si>
    <t>27/5</t>
  </si>
  <si>
    <t>／　</t>
    <phoneticPr fontId="5"/>
  </si>
  <si>
    <t>　　/</t>
    <phoneticPr fontId="5"/>
  </si>
  <si>
    <t>／　　　　　　　　　　　　　　</t>
    <phoneticPr fontId="5"/>
  </si>
  <si>
    <t>　　/</t>
    <phoneticPr fontId="5"/>
  </si>
  <si>
    <t>／　　　　　　　　　　　　　　</t>
    <phoneticPr fontId="5"/>
  </si>
  <si>
    <t>074</t>
  </si>
  <si>
    <t>073</t>
  </si>
  <si>
    <t>119</t>
  </si>
  <si>
    <t>124</t>
  </si>
  <si>
    <t>128</t>
  </si>
  <si>
    <t>122</t>
  </si>
  <si>
    <t>138</t>
  </si>
  <si>
    <t>0135</t>
  </si>
  <si>
    <t>○</t>
  </si>
  <si>
    <t>-</t>
    <phoneticPr fontId="5"/>
  </si>
  <si>
    <t>-</t>
    <phoneticPr fontId="5"/>
  </si>
  <si>
    <t>-</t>
    <phoneticPr fontId="5"/>
  </si>
  <si>
    <t>水環境ガバナンス強化へのWEPAの寄与について加盟国（日本を除く）から高い満足度（70%以上）を維持する</t>
    <phoneticPr fontId="5"/>
  </si>
  <si>
    <t>WEPA加盟国へのアンケート調査で左記の満足度が高いと回答した割合</t>
    <phoneticPr fontId="5"/>
  </si>
  <si>
    <t>３．大気・水・土壌環境の保全</t>
    <rPh sb="2" eb="4">
      <t>タイキ</t>
    </rPh>
    <rPh sb="5" eb="6">
      <t>ミズ</t>
    </rPh>
    <rPh sb="7" eb="9">
      <t>ドジョウ</t>
    </rPh>
    <rPh sb="9" eb="11">
      <t>カンキョウ</t>
    </rPh>
    <rPh sb="12" eb="14">
      <t>ホゼン</t>
    </rPh>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</si>
  <si>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phoneticPr fontId="5"/>
  </si>
  <si>
    <t>有</t>
  </si>
  <si>
    <t>無</t>
  </si>
  <si>
    <t>‐</t>
  </si>
  <si>
    <t>-</t>
    <phoneticPr fontId="5"/>
  </si>
  <si>
    <t>検討、支援項目を精査し、必要な事項のみを契約内容としている。</t>
    <phoneticPr fontId="5"/>
  </si>
  <si>
    <t>会合の開催にあたっては、参加人数や内容を精査し、効率的に事業を実施している。</t>
    <phoneticPr fontId="5"/>
  </si>
  <si>
    <t>WEPA加盟国へのアンケート調査の結果は、WEPAの活動が水環境ガバナンスの強化に寄与しているという結果となっており、おおむね成果目標に見合った実績となっている。</t>
    <phoneticPr fontId="5"/>
  </si>
  <si>
    <t>事業の実施に当たり、外部有識者を含む検討会において、手段・方法等と比較した上で、より効果的・低コストで実施できる方法を選択し、実施している。</t>
    <phoneticPr fontId="5"/>
  </si>
  <si>
    <t>国際ワークショップや二国間会合の開催等、当初の見込み通り実施しており、各国の水環境改善施策にかかる情報共有の継続など十分な実績を確認している。</t>
    <phoneticPr fontId="5"/>
  </si>
  <si>
    <t>引き続き、効果的かつ効率的にWEPA加盟国の水環境ガバナンス強化の取組推進に向けた事業を実施する。引き続き提案書の提出期限の延長や、仕様書における業務内容の記載の明確化など、新規参入の業者であっても業務内容を十分に理解し、入札に参加できる環境づくりに努める。</t>
    <phoneticPr fontId="5"/>
  </si>
  <si>
    <t>新型コロナウィルスの感染拡大による海外現地調査の見直しにより執行率が低くなった。</t>
    <phoneticPr fontId="5"/>
  </si>
  <si>
    <t>27/15</t>
    <phoneticPr fontId="5"/>
  </si>
  <si>
    <t>WEPAの活動としての国際ワークショップ、シンポジウム、二国間会合等の開催件数</t>
    <phoneticPr fontId="5"/>
  </si>
  <si>
    <t>WEPAの活動としての国際ワークショップ、シンポジウム、二国間会合等を開催する</t>
    <rPh sb="35" eb="37">
      <t>カイサイ</t>
    </rPh>
    <phoneticPr fontId="5"/>
  </si>
  <si>
    <t>人件費</t>
    <rPh sb="0" eb="3">
      <t>ジンケンヒ</t>
    </rPh>
    <phoneticPr fontId="5"/>
  </si>
  <si>
    <t>旅費</t>
    <rPh sb="0" eb="2">
      <t>リョヒ</t>
    </rPh>
    <phoneticPr fontId="5"/>
  </si>
  <si>
    <t>翻訳費</t>
    <rPh sb="0" eb="2">
      <t>ホンヤク</t>
    </rPh>
    <rPh sb="2" eb="3">
      <t>ヒ</t>
    </rPh>
    <phoneticPr fontId="5"/>
  </si>
  <si>
    <t>人材派遣費</t>
    <rPh sb="0" eb="2">
      <t>ジンザイ</t>
    </rPh>
    <rPh sb="2" eb="5">
      <t>ハケンヒ</t>
    </rPh>
    <phoneticPr fontId="5"/>
  </si>
  <si>
    <t>謝金</t>
    <rPh sb="0" eb="2">
      <t>シャキン</t>
    </rPh>
    <phoneticPr fontId="5"/>
  </si>
  <si>
    <t>印刷製本費</t>
    <rPh sb="0" eb="2">
      <t>インサツ</t>
    </rPh>
    <rPh sb="2" eb="4">
      <t>セイホン</t>
    </rPh>
    <rPh sb="4" eb="5">
      <t>ヒ</t>
    </rPh>
    <phoneticPr fontId="5"/>
  </si>
  <si>
    <t>会場費</t>
    <rPh sb="0" eb="3">
      <t>カイジョウヒ</t>
    </rPh>
    <phoneticPr fontId="5"/>
  </si>
  <si>
    <t>外部委託費</t>
    <rPh sb="0" eb="2">
      <t>ガイブ</t>
    </rPh>
    <rPh sb="2" eb="5">
      <t>イタクヒ</t>
    </rPh>
    <phoneticPr fontId="5"/>
  </si>
  <si>
    <t>その他</t>
    <rPh sb="2" eb="3">
      <t>タ</t>
    </rPh>
    <phoneticPr fontId="5"/>
  </si>
  <si>
    <t>調査・事業推進、セミナー等開催業務</t>
    <rPh sb="0" eb="2">
      <t>チョウサ</t>
    </rPh>
    <rPh sb="3" eb="5">
      <t>ジギョウ</t>
    </rPh>
    <rPh sb="5" eb="7">
      <t>スイシン</t>
    </rPh>
    <rPh sb="12" eb="13">
      <t>トウ</t>
    </rPh>
    <rPh sb="13" eb="15">
      <t>カイサイ</t>
    </rPh>
    <rPh sb="15" eb="17">
      <t>ギョウム</t>
    </rPh>
    <phoneticPr fontId="5"/>
  </si>
  <si>
    <t>国内交通費等</t>
    <rPh sb="0" eb="2">
      <t>コクナイ</t>
    </rPh>
    <rPh sb="2" eb="5">
      <t>コウツウヒ</t>
    </rPh>
    <rPh sb="5" eb="6">
      <t>トウ</t>
    </rPh>
    <phoneticPr fontId="5"/>
  </si>
  <si>
    <t>通訳・現地調整</t>
    <rPh sb="0" eb="2">
      <t>ツウヤク</t>
    </rPh>
    <rPh sb="3" eb="5">
      <t>ゲンチ</t>
    </rPh>
    <rPh sb="5" eb="7">
      <t>チョウセイ</t>
    </rPh>
    <phoneticPr fontId="5"/>
  </si>
  <si>
    <t>資料翻訳</t>
    <rPh sb="0" eb="2">
      <t>シリョウ</t>
    </rPh>
    <rPh sb="2" eb="4">
      <t>ホンヤク</t>
    </rPh>
    <phoneticPr fontId="5"/>
  </si>
  <si>
    <t>派遣社員費</t>
    <rPh sb="0" eb="2">
      <t>ハケン</t>
    </rPh>
    <rPh sb="2" eb="4">
      <t>シャイン</t>
    </rPh>
    <rPh sb="4" eb="5">
      <t>ヒ</t>
    </rPh>
    <phoneticPr fontId="5"/>
  </si>
  <si>
    <t>専門家謝金</t>
    <rPh sb="0" eb="3">
      <t>センモンカ</t>
    </rPh>
    <rPh sb="3" eb="5">
      <t>シャキン</t>
    </rPh>
    <phoneticPr fontId="5"/>
  </si>
  <si>
    <t>報告書印刷費</t>
    <rPh sb="0" eb="3">
      <t>ホウコクショ</t>
    </rPh>
    <rPh sb="3" eb="6">
      <t>インサツヒ</t>
    </rPh>
    <phoneticPr fontId="5"/>
  </si>
  <si>
    <t>研修会場費等</t>
    <rPh sb="0" eb="2">
      <t>ケンシュウ</t>
    </rPh>
    <rPh sb="2" eb="5">
      <t>カイジョウヒ</t>
    </rPh>
    <rPh sb="5" eb="6">
      <t>トウ</t>
    </rPh>
    <phoneticPr fontId="5"/>
  </si>
  <si>
    <t>セミナー等開催支援</t>
    <rPh sb="4" eb="5">
      <t>トウ</t>
    </rPh>
    <rPh sb="5" eb="7">
      <t>カイサイ</t>
    </rPh>
    <rPh sb="7" eb="9">
      <t>シエン</t>
    </rPh>
    <phoneticPr fontId="5"/>
  </si>
  <si>
    <t>一般管理費、消費税等</t>
    <rPh sb="0" eb="2">
      <t>イッパン</t>
    </rPh>
    <rPh sb="2" eb="5">
      <t>カンリヒ</t>
    </rPh>
    <rPh sb="6" eb="9">
      <t>ショウヒゼイ</t>
    </rPh>
    <rPh sb="9" eb="10">
      <t>トウ</t>
    </rPh>
    <phoneticPr fontId="5"/>
  </si>
  <si>
    <t>A.三菱UFJリサーチ＆コンサルティング株式会社</t>
    <rPh sb="2" eb="4">
      <t>ミツビシ</t>
    </rPh>
    <rPh sb="20" eb="24">
      <t>カブシキガイシャ</t>
    </rPh>
    <phoneticPr fontId="5"/>
  </si>
  <si>
    <t>人件費</t>
    <rPh sb="0" eb="3">
      <t>ジンケンヒ</t>
    </rPh>
    <phoneticPr fontId="5"/>
  </si>
  <si>
    <t>研究員等</t>
    <rPh sb="0" eb="3">
      <t>ケンキュウイン</t>
    </rPh>
    <rPh sb="3" eb="4">
      <t>トウ</t>
    </rPh>
    <phoneticPr fontId="5"/>
  </si>
  <si>
    <t>報酬</t>
    <rPh sb="0" eb="2">
      <t>ホウシュウ</t>
    </rPh>
    <phoneticPr fontId="5"/>
  </si>
  <si>
    <t>三菱UFJリサーチ＆コンサルティング株式会社</t>
    <rPh sb="0" eb="2">
      <t>ミツビシ</t>
    </rPh>
    <rPh sb="18" eb="22">
      <t>カブシキガイシャ</t>
    </rPh>
    <phoneticPr fontId="5"/>
  </si>
  <si>
    <t>インドネシアにおける河川水質改善に関する技術協力</t>
    <rPh sb="10" eb="12">
      <t>カセン</t>
    </rPh>
    <rPh sb="12" eb="14">
      <t>スイシツ</t>
    </rPh>
    <rPh sb="14" eb="16">
      <t>カイゼン</t>
    </rPh>
    <rPh sb="17" eb="18">
      <t>カン</t>
    </rPh>
    <rPh sb="20" eb="22">
      <t>ギジュツ</t>
    </rPh>
    <rPh sb="22" eb="24">
      <t>キョウリョク</t>
    </rPh>
    <phoneticPr fontId="5"/>
  </si>
  <si>
    <t>公益財団法人国際湖沼環境委員会</t>
    <rPh sb="0" eb="2">
      <t>コウエキ</t>
    </rPh>
    <rPh sb="2" eb="6">
      <t>ザイダンホウジン</t>
    </rPh>
    <rPh sb="6" eb="8">
      <t>コクサイ</t>
    </rPh>
    <rPh sb="8" eb="10">
      <t>コショウ</t>
    </rPh>
    <rPh sb="10" eb="12">
      <t>カンキョウ</t>
    </rPh>
    <rPh sb="12" eb="15">
      <t>イインカイ</t>
    </rPh>
    <phoneticPr fontId="5"/>
  </si>
  <si>
    <t>インドネシアにおける湖沼水質改善に関する技術協力</t>
    <rPh sb="10" eb="12">
      <t>コショウ</t>
    </rPh>
    <rPh sb="12" eb="14">
      <t>スイシツ</t>
    </rPh>
    <rPh sb="14" eb="16">
      <t>カイゼン</t>
    </rPh>
    <rPh sb="17" eb="18">
      <t>カン</t>
    </rPh>
    <rPh sb="20" eb="22">
      <t>ギジュツ</t>
    </rPh>
    <rPh sb="22" eb="24">
      <t>キョウリョク</t>
    </rPh>
    <phoneticPr fontId="5"/>
  </si>
  <si>
    <t>-</t>
    <phoneticPr fontId="5"/>
  </si>
  <si>
    <t>MYANMAR　KOEI　INTERNATIONAL　LTD.</t>
    <phoneticPr fontId="5"/>
  </si>
  <si>
    <t>-</t>
    <phoneticPr fontId="5"/>
  </si>
  <si>
    <t>株式会社エァクレーレン</t>
    <rPh sb="0" eb="4">
      <t>カブシキガイシャ</t>
    </rPh>
    <phoneticPr fontId="5"/>
  </si>
  <si>
    <t>インドネシア政府との協議打合せにおける逐次通訳業務</t>
    <rPh sb="6" eb="8">
      <t>セイフ</t>
    </rPh>
    <rPh sb="10" eb="12">
      <t>キョウギ</t>
    </rPh>
    <rPh sb="12" eb="14">
      <t>ウチアワ</t>
    </rPh>
    <rPh sb="19" eb="21">
      <t>チクジ</t>
    </rPh>
    <rPh sb="21" eb="23">
      <t>ツウヤク</t>
    </rPh>
    <rPh sb="23" eb="25">
      <t>ギョウム</t>
    </rPh>
    <phoneticPr fontId="5"/>
  </si>
  <si>
    <t>-</t>
    <phoneticPr fontId="5"/>
  </si>
  <si>
    <t>国際的水環境改善活動推進等経費</t>
    <phoneticPr fontId="5"/>
  </si>
  <si>
    <t>・水循環基本計画（令和2年6月閣議決定）
・持続可能な開発目標（ＳＤＧｓ）（国連、平成27年9月）
・インフラシステム海外展開戦略2025（令和3年6月改訂版）
他</t>
    <rPh sb="76" eb="79">
      <t>カイテイバン</t>
    </rPh>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</si>
  <si>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phoneticPr fontId="5"/>
  </si>
  <si>
    <t>27/5</t>
    <phoneticPr fontId="5"/>
  </si>
  <si>
    <t>WEPAは、平成15年の第3回世界水フォーラムで環境省が提唱したアジア各国の行政官のネットワークであり、日本が水質汚濁に伴う公害問題を克服した経験を活かし、アジアの水環境保全施策の推進に貢献するとともに、当該地域での日本のプレゼンスの向上につなげるものであることから、国の施策として実施するものである。また、二国間の環境協力覚書等に基づく、二国間技術協力については国の施策として実施する必要がある。</t>
    <rPh sb="154" eb="155">
      <t>ニ</t>
    </rPh>
    <rPh sb="155" eb="157">
      <t>コクカン</t>
    </rPh>
    <rPh sb="158" eb="160">
      <t>カンキョウ</t>
    </rPh>
    <rPh sb="160" eb="162">
      <t>キョウリョク</t>
    </rPh>
    <rPh sb="162" eb="163">
      <t>オボ</t>
    </rPh>
    <rPh sb="163" eb="164">
      <t>ガ</t>
    </rPh>
    <rPh sb="164" eb="165">
      <t>トウ</t>
    </rPh>
    <rPh sb="166" eb="167">
      <t>モト</t>
    </rPh>
    <rPh sb="170" eb="171">
      <t>ニ</t>
    </rPh>
    <rPh sb="171" eb="173">
      <t>コクカン</t>
    </rPh>
    <rPh sb="173" eb="175">
      <t>ギジュツ</t>
    </rPh>
    <rPh sb="175" eb="177">
      <t>キョウリョク</t>
    </rPh>
    <rPh sb="182" eb="183">
      <t>クニ</t>
    </rPh>
    <rPh sb="184" eb="186">
      <t>セサク</t>
    </rPh>
    <rPh sb="189" eb="191">
      <t>ジッシ</t>
    </rPh>
    <rPh sb="193" eb="195">
      <t>ヒツヨウ</t>
    </rPh>
    <phoneticPr fontId="5"/>
  </si>
  <si>
    <t>WEPAや二国間技術協力の取組により、各国の排水管理・水環境改善に貢献するとともに、将来的な日本企業のビジネス展開の拡大が期待出来ることから、優先度の高い事業である。</t>
    <rPh sb="5" eb="6">
      <t>ニ</t>
    </rPh>
    <rPh sb="6" eb="8">
      <t>コクカン</t>
    </rPh>
    <rPh sb="8" eb="10">
      <t>ギジュツ</t>
    </rPh>
    <rPh sb="10" eb="12">
      <t>キョウリョク</t>
    </rPh>
    <phoneticPr fontId="5"/>
  </si>
  <si>
    <t>前年度一者応札であったものは、発注時期の変更や業務内容の明確化等の改善を図ったものの一者応札であった。なお、支出先は、一般競争入札により応札者からの提案内容及び入札額の評価を行い決定しており妥当である。</t>
    <rPh sb="15" eb="17">
      <t>ハッチュウ</t>
    </rPh>
    <rPh sb="17" eb="19">
      <t>ジキ</t>
    </rPh>
    <rPh sb="20" eb="22">
      <t>ヘンコウ</t>
    </rPh>
    <rPh sb="23" eb="25">
      <t>ギョウム</t>
    </rPh>
    <rPh sb="25" eb="27">
      <t>ナイヨウ</t>
    </rPh>
    <rPh sb="28" eb="31">
      <t>メイカクカ</t>
    </rPh>
    <rPh sb="31" eb="32">
      <t>トウ</t>
    </rPh>
    <rPh sb="33" eb="35">
      <t>カイゼン</t>
    </rPh>
    <rPh sb="36" eb="37">
      <t>ハカ</t>
    </rPh>
    <rPh sb="42" eb="43">
      <t>イッ</t>
    </rPh>
    <rPh sb="43" eb="44">
      <t>シャ</t>
    </rPh>
    <rPh sb="44" eb="46">
      <t>オウサツ</t>
    </rPh>
    <rPh sb="54" eb="57">
      <t>シシュツサキ</t>
    </rPh>
    <rPh sb="59" eb="61">
      <t>イッパン</t>
    </rPh>
    <rPh sb="61" eb="63">
      <t>キョウソウ</t>
    </rPh>
    <rPh sb="63" eb="65">
      <t>ニュウサツ</t>
    </rPh>
    <rPh sb="68" eb="70">
      <t>オウサツ</t>
    </rPh>
    <rPh sb="70" eb="71">
      <t>シャ</t>
    </rPh>
    <rPh sb="74" eb="76">
      <t>テイアン</t>
    </rPh>
    <rPh sb="76" eb="78">
      <t>ナイヨウ</t>
    </rPh>
    <rPh sb="78" eb="79">
      <t>オヨ</t>
    </rPh>
    <rPh sb="80" eb="83">
      <t>ニュウサツガク</t>
    </rPh>
    <rPh sb="84" eb="86">
      <t>ヒョウカ</t>
    </rPh>
    <rPh sb="87" eb="88">
      <t>オコナ</t>
    </rPh>
    <rPh sb="89" eb="91">
      <t>ケッテイ</t>
    </rPh>
    <rPh sb="95" eb="97">
      <t>ダトウ</t>
    </rPh>
    <phoneticPr fontId="5"/>
  </si>
  <si>
    <t>各国に帰属するアクションプログラム実施等の経費は、各国で負担することとしており、本事業ではそのプラン作成や運用にかかる支援のみを負担することとしている。</t>
    <rPh sb="17" eb="19">
      <t>ジッシ</t>
    </rPh>
    <phoneticPr fontId="5"/>
  </si>
  <si>
    <t>一般競争入札等により、実施事業の内容及び入札額について評価を行っており、妥当である。</t>
    <rPh sb="6" eb="7">
      <t>トウ</t>
    </rPh>
    <phoneticPr fontId="5"/>
  </si>
  <si>
    <t>活動成果については公式ウェブサイトや報告書等を通じて公表し、アジア各国における情報共有促進に活用されている。また、WEPAの活動についてはアジア太平洋水サミット等の国際会議の場を通じて報告等を行っている。</t>
    <rPh sb="72" eb="75">
      <t>タイヘイヨウ</t>
    </rPh>
    <rPh sb="75" eb="76">
      <t>ミズ</t>
    </rPh>
    <phoneticPr fontId="5"/>
  </si>
  <si>
    <t>WEPA加盟国へのアンケート調査結果の満足度がおおむね高い結果となっているなど、水環境ガバナンスの強化の取組は着実に進められている。先進国である我が国が、多くの地域に経験と技術を伝え、国際的な水環境問題を中心にその水環境改善の推進に向けて引き続きの対応が必要である。
また、事業の実施に当たっては、外部有識者を含む検討会において実施内容等を諮り、より効率的な内容で実施している。</t>
    <phoneticPr fontId="5"/>
  </si>
  <si>
    <t>アクションプログラム策定・実施に係る情報の収集・整理等の業務</t>
    <phoneticPr fontId="5"/>
  </si>
  <si>
    <t>アクションプログラム策定実施支援等</t>
    <phoneticPr fontId="5"/>
  </si>
  <si>
    <t>雑役務費</t>
    <rPh sb="0" eb="1">
      <t>ザツ</t>
    </rPh>
    <rPh sb="1" eb="4">
      <t>エキムヒ</t>
    </rPh>
    <rPh sb="3" eb="4">
      <t>ヒ</t>
    </rPh>
    <phoneticPr fontId="5"/>
  </si>
  <si>
    <t>Innovare 株式会社</t>
    <rPh sb="9" eb="13">
      <t>カブシキガイシャ</t>
    </rPh>
    <phoneticPr fontId="5"/>
  </si>
  <si>
    <t xml:space="preserve">セミナー・ビジネスマッチング支援に係る業務 </t>
    <rPh sb="14" eb="16">
      <t>シエン</t>
    </rPh>
    <rPh sb="17" eb="18">
      <t>カカ</t>
    </rPh>
    <rPh sb="19" eb="21">
      <t>ギョウム</t>
    </rPh>
    <phoneticPr fontId="5"/>
  </si>
  <si>
    <t>-</t>
    <phoneticPr fontId="5"/>
  </si>
  <si>
    <t>アジア水環境パートナーシップ事業（WEPA）によるアジア・モンスーン地域13ヶ国の行政関係者の協力体制構築、情報共有等とともに、二国間技術協力により、我が国の技術や知見・ノウハウを活かして、現地行政官等を対象とした研修や専門家派遣等の取組を実施し、各国の法制度整備や政策実行能力向上等を図る。</t>
    <phoneticPr fontId="5"/>
  </si>
  <si>
    <t>WEPAによるアジア・モンスーン地域13ヶ国の行政関係者の協力体制構築、情報共有等とともに、WEPAの活動としての国際ワークショップ、シンポジウム、二国間会合等を開催する。</t>
    <phoneticPr fontId="5"/>
  </si>
  <si>
    <t>D.MYANMAR KOEI INTERNATIONAL LTD.</t>
    <phoneticPr fontId="5"/>
  </si>
  <si>
    <t>E.</t>
    <phoneticPr fontId="5"/>
  </si>
  <si>
    <t>B.Innovare 株式会社</t>
    <phoneticPr fontId="5"/>
  </si>
  <si>
    <t>C.公益財団法人地球環境戦略研究機関</t>
    <phoneticPr fontId="5"/>
  </si>
  <si>
    <t>印刷製本費</t>
    <phoneticPr fontId="5"/>
  </si>
  <si>
    <t>通信運搬費</t>
    <phoneticPr fontId="5"/>
  </si>
  <si>
    <t>賃金</t>
    <phoneticPr fontId="5"/>
  </si>
  <si>
    <t>雑役務費</t>
    <phoneticPr fontId="5"/>
  </si>
  <si>
    <t>外注費</t>
    <phoneticPr fontId="5"/>
  </si>
  <si>
    <t>その他</t>
    <phoneticPr fontId="5"/>
  </si>
  <si>
    <t>一般管理費、消費税等</t>
    <phoneticPr fontId="5"/>
  </si>
  <si>
    <t>資料整理補助等</t>
    <phoneticPr fontId="5"/>
  </si>
  <si>
    <t>通信料等</t>
    <phoneticPr fontId="5"/>
  </si>
  <si>
    <t>報告書印刷等</t>
    <phoneticPr fontId="5"/>
  </si>
  <si>
    <t>会議出席謝金等</t>
    <phoneticPr fontId="5"/>
  </si>
  <si>
    <t>-</t>
    <phoneticPr fontId="5"/>
  </si>
  <si>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5"/>
  </si>
  <si>
    <t>アジア水環境パートナーシップ事業業務</t>
    <rPh sb="3" eb="4">
      <t>ミズ</t>
    </rPh>
    <rPh sb="4" eb="6">
      <t>カンキョウ</t>
    </rPh>
    <rPh sb="14" eb="16">
      <t>ジギョウ</t>
    </rPh>
    <rPh sb="16" eb="18">
      <t>ギョウム</t>
    </rPh>
    <phoneticPr fontId="5"/>
  </si>
  <si>
    <t>株式会社建設技研インターナショナル</t>
    <phoneticPr fontId="5"/>
  </si>
  <si>
    <t>個人Ａ</t>
    <phoneticPr fontId="5"/>
  </si>
  <si>
    <t>英文ガイドラインの和訳業務</t>
    <phoneticPr fontId="5"/>
  </si>
  <si>
    <t>目標3-3</t>
    <rPh sb="0" eb="2">
      <t>モクヒョウ</t>
    </rPh>
    <phoneticPr fontId="5"/>
  </si>
  <si>
    <t>https://www.env.go.jp/guide/seisaku/index.html</t>
    <phoneticPr fontId="5"/>
  </si>
  <si>
    <t>外部有識者点検対象外</t>
    <phoneticPr fontId="5"/>
  </si>
  <si>
    <t>引き続き、アジア地域の水環境改善に貢献するため、成果目標の達成に向けた適切な事業の実施に努めること。また、一者応札の改善に向けた取り組みを検討すること。</t>
    <phoneticPr fontId="5"/>
  </si>
  <si>
    <t>水環境課長
大井通博</t>
    <rPh sb="6" eb="8">
      <t>オオイ</t>
    </rPh>
    <rPh sb="8" eb="9">
      <t>トオ</t>
    </rPh>
    <rPh sb="9" eb="10">
      <t>ヒロシ</t>
    </rPh>
    <phoneticPr fontId="5"/>
  </si>
  <si>
    <t>WEPA加盟国（日本を除く）を対象とした水環境ガバナンス強化へのWEPAの寄与に関するアンケート調査結果（環境省）</t>
    <phoneticPr fontId="5"/>
  </si>
  <si>
    <t>・引き続き、水環境ガバナンス強化へのWEPAの寄与についてWEPA加盟国から高い満足度を得られるよう、適切な事業の実施に努める。
・一者応札の改善のため、仕様書の見直し、公告期間の延長等、一層の競争性確保の検討を行う。</t>
    <rPh sb="38" eb="39">
      <t>タカ</t>
    </rPh>
    <rPh sb="40" eb="43">
      <t>マンゾクド</t>
    </rPh>
    <rPh sb="44" eb="45">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</si>
</sst>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86597</xdr:colOff>
      <xdr:row>270</xdr:row>
      <xdr:rowOff>17315</xdr:rowOff>
    </xdr:from>
    <xdr:to>
      <xdr:col>49</xdr:col>
      <xdr:colOff>138548</xdr:colOff>
      <xdr:row>287</xdr:row>
      <xdr:rowOff>246526</xdr:rowOff>
    </xdr:to>
    <xdr:grpSp>
      <xdr:nvGrpSpPr>
        <xdr:cNvPr id="2" name="グループ化 1">
          <a:extLst>
            <a:ext uri="{FF2B5EF4-FFF2-40B4-BE49-F238E27FC236}">
              <a16:creationId xmlns:a16="http://schemas.microsoft.com/office/drawing/2014/main" id="{B7CBC92E-506E-1390-0A8C-51321B520F94}"/>
            </a:ext>
          </a:extLst>
        </xdr:cNvPr>
        <xdr:cNvGrpSpPr/>
      </xdr:nvGrpSpPr>
      <xdr:grpSpPr>
        <a:xfrm>
          <a:off x="1381997" y="43353344"/>
          <a:ext cx="7824351" cy="6913039"/>
          <a:chOff x="1420097" y="92838440"/>
          <a:chExt cx="8052951" cy="6801461"/>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20097" y="92838440"/>
            <a:ext cx="3119512" cy="60559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ysClr val="windowText" lastClr="000000"/>
                </a:solidFill>
                <a:latin typeface="+mn-ea"/>
                <a:ea typeface="+mn-ea"/>
              </a:rPr>
              <a:t>     61.5</a:t>
            </a:r>
            <a:r>
              <a:rPr kumimoji="1" lang="ja-JP" altLang="en-US" sz="1100">
                <a:solidFill>
                  <a:sysClr val="windowText" lastClr="000000"/>
                </a:solidFill>
              </a:rPr>
              <a:t>百万円</a:t>
            </a:r>
          </a:p>
        </xdr:txBody>
      </xdr: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124284" y="96575336"/>
            <a:ext cx="2706616" cy="64525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Ｃ．（公財）地球環境戦略研究機関</a:t>
            </a:r>
            <a:endParaRPr kumimoji="1" lang="en-US" altLang="ja-JP" sz="1100">
              <a:latin typeface="+mj-ea"/>
              <a:ea typeface="+mj-ea"/>
            </a:endParaRPr>
          </a:p>
          <a:p>
            <a:pPr algn="ctr"/>
            <a:r>
              <a:rPr kumimoji="1" lang="en-US" altLang="ja-JP" sz="1100">
                <a:latin typeface="+mj-ea"/>
                <a:ea typeface="+mj-ea"/>
              </a:rPr>
              <a:t>41.8</a:t>
            </a:r>
            <a:r>
              <a:rPr kumimoji="1" lang="ja-JP" altLang="en-US" sz="1100">
                <a:latin typeface="+mj-ea"/>
                <a:ea typeface="+mj-ea"/>
              </a:rPr>
              <a:t>百万円</a:t>
            </a:r>
            <a:endParaRPr kumimoji="1" lang="en-US" altLang="ja-JP" sz="1100">
              <a:latin typeface="+mj-ea"/>
              <a:ea typeface="+mj-ea"/>
            </a:endParaRPr>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147229" y="93444036"/>
            <a:ext cx="0" cy="544321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150065" y="96843452"/>
            <a:ext cx="956251" cy="2808"/>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673303" y="92845265"/>
            <a:ext cx="2987790" cy="5857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ysClr val="windowText" lastClr="000000"/>
                </a:solidFill>
                <a:effectLst/>
                <a:latin typeface="+mn-lt"/>
                <a:ea typeface="+mn-ea"/>
                <a:cs typeface="+mn-cs"/>
              </a:rPr>
              <a:t>うち</a:t>
            </a: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en-US" altLang="ja-JP" sz="1100" baseline="0">
                <a:solidFill>
                  <a:sysClr val="windowText" lastClr="000000"/>
                </a:solidFill>
                <a:latin typeface="+mn-ea"/>
                <a:ea typeface="+mn-ea"/>
              </a:rPr>
              <a:t>   0.7</a:t>
            </a:r>
            <a:r>
              <a:rPr kumimoji="1" lang="ja-JP" altLang="en-US" sz="11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49046" y="96285197"/>
            <a:ext cx="2980782" cy="282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随意契約（参加者確認公募２年目）</a:t>
            </a:r>
            <a:r>
              <a:rPr kumimoji="1" lang="en-US" altLang="ja-JP" sz="1100"/>
              <a:t>】</a:t>
            </a:r>
            <a:endParaRPr lang="ja-JP" altLang="ja-JP">
              <a:effectLst/>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138186" y="97246689"/>
            <a:ext cx="2699487" cy="78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アジア水環境パートナーシップ業務の調査・計画・検討、アドバイザー会議、年次会合</a:t>
            </a:r>
            <a:r>
              <a:rPr kumimoji="1" lang="ja-JP" altLang="en-US" sz="1100">
                <a:solidFill>
                  <a:schemeClr val="tx1"/>
                </a:solidFill>
                <a:effectLst/>
                <a:latin typeface="+mn-lt"/>
                <a:ea typeface="+mn-ea"/>
                <a:cs typeface="+mn-cs"/>
              </a:rPr>
              <a:t>の準備</a:t>
            </a:r>
            <a:r>
              <a:rPr kumimoji="1" lang="ja-JP" altLang="ja-JP" sz="1100">
                <a:solidFill>
                  <a:schemeClr val="tx1"/>
                </a:solidFill>
                <a:effectLst/>
                <a:latin typeface="+mn-lt"/>
                <a:ea typeface="+mn-ea"/>
                <a:cs typeface="+mn-cs"/>
              </a:rPr>
              <a:t>等の実施</a:t>
            </a:r>
            <a:endParaRPr lang="ja-JP" altLang="ja-JP">
              <a:effectLst/>
            </a:endParaRPr>
          </a:p>
        </xdr:txBody>
      </xdr:sp>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114566" y="94317322"/>
            <a:ext cx="2672306" cy="6299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民間会社（</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18.5</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148597" y="94645264"/>
            <a:ext cx="945239" cy="2831"/>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09901" y="95015318"/>
            <a:ext cx="2774151" cy="773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インドネシアにおける河川水質改善及び湖沼水質改善のための技術協力業務</a:t>
            </a:r>
            <a:endParaRPr lang="ja-JP" altLang="ja-JP">
              <a:effectLst/>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097711" y="93926371"/>
            <a:ext cx="2794873" cy="28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478958" y="96588058"/>
            <a:ext cx="2994090" cy="62271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Ｄ．民間会社（</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5.7</a:t>
            </a:r>
            <a:r>
              <a:rPr kumimoji="1" lang="ja-JP" altLang="en-US" sz="1100">
                <a:latin typeface="+mj-ea"/>
                <a:ea typeface="+mj-ea"/>
              </a:rPr>
              <a:t>百万円</a:t>
            </a:r>
            <a:endParaRPr kumimoji="1" lang="en-US" altLang="ja-JP" sz="1100">
              <a:latin typeface="+mj-ea"/>
              <a:ea typeface="+mj-ea"/>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477552" y="97273712"/>
            <a:ext cx="2686046" cy="62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アクションプログラム策定・実施 に係る情報の収集・整理等の</a:t>
            </a:r>
            <a:r>
              <a:rPr lang="ja-JP" altLang="en-US" sz="1100">
                <a:solidFill>
                  <a:schemeClr val="tx1"/>
                </a:solidFill>
                <a:effectLst/>
                <a:latin typeface="+mn-lt"/>
                <a:ea typeface="+mn-ea"/>
                <a:cs typeface="+mn-cs"/>
              </a:rPr>
              <a:t>業務</a:t>
            </a:r>
            <a:endParaRPr lang="en-US" altLang="ja-JP" sz="1100">
              <a:solidFill>
                <a:schemeClr val="tx1"/>
              </a:solidFill>
              <a:effectLst/>
              <a:latin typeface="+mn-lt"/>
              <a:ea typeface="+mn-ea"/>
              <a:cs typeface="+mn-cs"/>
            </a:endParaRP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838341" y="96883942"/>
            <a:ext cx="620891"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135702" y="98881469"/>
            <a:ext cx="956251" cy="2808"/>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3136603" y="98540069"/>
            <a:ext cx="2696774" cy="66743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Ｅ．民間会社（</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0.5</a:t>
            </a:r>
            <a:r>
              <a:rPr kumimoji="1" lang="ja-JP" altLang="en-US" sz="1100">
                <a:latin typeface="+mj-ea"/>
                <a:ea typeface="+mj-ea"/>
              </a:rPr>
              <a:t>百万円</a:t>
            </a:r>
            <a:endParaRPr kumimoji="1" lang="en-US" altLang="ja-JP" sz="1100">
              <a:latin typeface="+mj-ea"/>
              <a:ea typeface="+mj-ea"/>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151522" y="98241539"/>
            <a:ext cx="2980782" cy="290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随意契約（少額）</a:t>
            </a:r>
            <a:r>
              <a:rPr kumimoji="1" lang="en-US" altLang="ja-JP" sz="1100"/>
              <a:t>】</a:t>
            </a:r>
            <a:r>
              <a:rPr kumimoji="1" lang="ja-JP" altLang="en-US" sz="1100"/>
              <a:t>、</a:t>
            </a:r>
            <a:r>
              <a:rPr kumimoji="1" lang="en-US" altLang="ja-JP" sz="1100"/>
              <a:t>【</a:t>
            </a:r>
            <a:r>
              <a:rPr kumimoji="1" lang="ja-JP" altLang="en-US" sz="1100"/>
              <a:t>単価契約</a:t>
            </a:r>
            <a:r>
              <a:rPr kumimoji="1" lang="en-US" altLang="ja-JP" sz="1100"/>
              <a:t>】</a:t>
            </a:r>
            <a:endParaRPr lang="ja-JP" altLang="ja-JP">
              <a:effectLst/>
            </a:endParaRP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140662" y="99233599"/>
            <a:ext cx="2699487" cy="406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インドネシア語逐次通訳、英文和訳</a:t>
            </a:r>
            <a:endParaRPr lang="ja-JP" altLang="ja-JP">
              <a:effectLst/>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06715" y="96295454"/>
            <a:ext cx="2975697" cy="28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a:t>
            </a:r>
            <a:r>
              <a:rPr kumimoji="1" lang="en-US" altLang="ja-JP" sz="1100"/>
              <a:t>】</a:t>
            </a:r>
            <a:endParaRPr lang="ja-JP" altLang="ja-JP">
              <a:effectLst/>
            </a:endParaRPr>
          </a:p>
        </xdr:txBody>
      </xdr:sp>
      <xdr:cxnSp macro="">
        <xdr:nvCxnSpPr>
          <xdr:cNvPr id="24" name="直線矢印コネクタ 23">
            <a:extLst>
              <a:ext uri="{FF2B5EF4-FFF2-40B4-BE49-F238E27FC236}">
                <a16:creationId xmlns:a16="http://schemas.microsoft.com/office/drawing/2014/main" id="{E631AAEE-C497-4B4D-9EB7-CCE2CDC58B2A}"/>
              </a:ext>
            </a:extLst>
          </xdr:cNvPr>
          <xdr:cNvCxnSpPr/>
        </xdr:nvCxnSpPr>
        <xdr:spPr>
          <a:xfrm>
            <a:off x="5787191" y="94646056"/>
            <a:ext cx="620001"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角丸四角形 13">
            <a:extLst>
              <a:ext uri="{FF2B5EF4-FFF2-40B4-BE49-F238E27FC236}">
                <a16:creationId xmlns:a16="http://schemas.microsoft.com/office/drawing/2014/main" id="{50119651-8AE9-4164-A818-4864E1029FA9}"/>
              </a:ext>
            </a:extLst>
          </xdr:cNvPr>
          <xdr:cNvSpPr/>
        </xdr:nvSpPr>
        <xdr:spPr>
          <a:xfrm>
            <a:off x="6418454" y="94335227"/>
            <a:ext cx="2997577" cy="62070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a:t>
            </a:r>
            <a:r>
              <a:rPr kumimoji="1" lang="en-US" altLang="ja-JP" sz="1100">
                <a:latin typeface="+mj-ea"/>
                <a:ea typeface="+mj-ea"/>
              </a:rPr>
              <a:t>Innovare </a:t>
            </a:r>
            <a:r>
              <a:rPr kumimoji="1" lang="ja-JP" altLang="en-US" sz="1100">
                <a:latin typeface="+mj-ea"/>
                <a:ea typeface="+mj-ea"/>
              </a:rPr>
              <a:t>株式会社</a:t>
            </a:r>
            <a:endParaRPr kumimoji="1" lang="en-US" altLang="ja-JP" sz="1100">
              <a:latin typeface="+mj-ea"/>
              <a:ea typeface="+mj-ea"/>
            </a:endParaRPr>
          </a:p>
          <a:p>
            <a:pPr algn="ctr"/>
            <a:r>
              <a:rPr kumimoji="1" lang="en-US" altLang="ja-JP" sz="1100">
                <a:latin typeface="+mj-ea"/>
                <a:ea typeface="+mj-ea"/>
              </a:rPr>
              <a:t>2.2</a:t>
            </a:r>
            <a:r>
              <a:rPr kumimoji="1" lang="ja-JP" altLang="en-US" sz="1100">
                <a:latin typeface="+mj-ea"/>
                <a:ea typeface="+mj-ea"/>
              </a:rPr>
              <a:t>百万円</a:t>
            </a:r>
            <a:endParaRPr kumimoji="1" lang="en-US" altLang="ja-JP" sz="1100">
              <a:latin typeface="+mj-ea"/>
              <a:ea typeface="+mj-ea"/>
            </a:endParaRPr>
          </a:p>
        </xdr:txBody>
      </xdr:sp>
      <xdr:sp macro="" textlink="">
        <xdr:nvSpPr>
          <xdr:cNvPr id="26" name="大かっこ 25">
            <a:extLst>
              <a:ext uri="{FF2B5EF4-FFF2-40B4-BE49-F238E27FC236}">
                <a16:creationId xmlns:a16="http://schemas.microsoft.com/office/drawing/2014/main" id="{E9F6AC87-F49C-4F79-A20C-6AE27436D688}"/>
              </a:ext>
            </a:extLst>
          </xdr:cNvPr>
          <xdr:cNvSpPr/>
        </xdr:nvSpPr>
        <xdr:spPr>
          <a:xfrm>
            <a:off x="6518240" y="95042798"/>
            <a:ext cx="2685965" cy="6276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t>セミナー・ビジネスマッチング支援に係る業務 </a:t>
            </a:r>
            <a:endParaRPr lang="en-US" altLang="ja-JP" sz="1100">
              <a:solidFill>
                <a:schemeClr val="tx1"/>
              </a:solidFill>
              <a:effectLst/>
              <a:latin typeface="+mn-lt"/>
              <a:ea typeface="+mn-ea"/>
              <a:cs typeface="+mn-cs"/>
            </a:endParaRPr>
          </a:p>
        </xdr:txBody>
      </xdr:sp>
      <xdr:sp macro="" textlink="">
        <xdr:nvSpPr>
          <xdr:cNvPr id="27" name="テキスト ボックス 26">
            <a:extLst>
              <a:ext uri="{FF2B5EF4-FFF2-40B4-BE49-F238E27FC236}">
                <a16:creationId xmlns:a16="http://schemas.microsoft.com/office/drawing/2014/main" id="{3CC747DA-71FF-4AED-A77A-1FC44F986DE1}"/>
              </a:ext>
            </a:extLst>
          </xdr:cNvPr>
          <xdr:cNvSpPr txBox="1"/>
        </xdr:nvSpPr>
        <xdr:spPr>
          <a:xfrm>
            <a:off x="6341080" y="94055878"/>
            <a:ext cx="2966626" cy="283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a:t>
            </a:r>
            <a:r>
              <a:rPr kumimoji="1" lang="en-US" altLang="ja-JP" sz="1100"/>
              <a:t>】</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AE7" sqref="AE7:AX7"/>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363</v>
      </c>
      <c r="AJ2" s="850" t="s">
        <v>685</v>
      </c>
      <c r="AK2" s="850"/>
      <c r="AL2" s="850"/>
      <c r="AM2" s="850"/>
      <c r="AN2" s="90" t="s">
        <v>363</v>
      </c>
      <c r="AO2" s="850">
        <v>21</v>
      </c>
      <c r="AP2" s="850"/>
      <c r="AQ2" s="850"/>
      <c r="AR2" s="91" t="s">
        <v>363</v>
      </c>
      <c r="AS2" s="851">
        <v>128</v>
      </c>
      <c r="AT2" s="851"/>
      <c r="AU2" s="851"/>
      <c r="AV2" s="90" t="str">
        <f>IF(AW2="","","-")</f>
        <v/>
      </c>
      <c r="AW2" s="852"/>
      <c r="AX2" s="852"/>
    </row>
    <row r="3" spans="1:50" ht="21" customHeight="1" thickBot="1" x14ac:dyDescent="0.25">
      <c r="A3" s="853" t="s">
        <v>675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687</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771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688</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689</v>
      </c>
      <c r="H5" s="841"/>
      <c r="I5" s="841"/>
      <c r="J5" s="841"/>
      <c r="K5" s="841"/>
      <c r="L5" s="841"/>
      <c r="M5" s="842" t="s">
        <v>62</v>
      </c>
      <c r="N5" s="843"/>
      <c r="O5" s="843"/>
      <c r="P5" s="843"/>
      <c r="Q5" s="843"/>
      <c r="R5" s="844"/>
      <c r="S5" s="845" t="s">
        <v>690</v>
      </c>
      <c r="T5" s="841"/>
      <c r="U5" s="841"/>
      <c r="V5" s="841"/>
      <c r="W5" s="841"/>
      <c r="X5" s="846"/>
      <c r="Y5" s="847" t="s">
        <v>3</v>
      </c>
      <c r="Z5" s="848"/>
      <c r="AA5" s="848"/>
      <c r="AB5" s="848"/>
      <c r="AC5" s="848"/>
      <c r="AD5" s="849"/>
      <c r="AE5" s="870" t="s">
        <v>691</v>
      </c>
      <c r="AF5" s="870"/>
      <c r="AG5" s="870"/>
      <c r="AH5" s="870"/>
      <c r="AI5" s="870"/>
      <c r="AJ5" s="870"/>
      <c r="AK5" s="870"/>
      <c r="AL5" s="870"/>
      <c r="AM5" s="870"/>
      <c r="AN5" s="870"/>
      <c r="AO5" s="870"/>
      <c r="AP5" s="871"/>
      <c r="AQ5" s="872" t="s">
        <v>815</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5.5" customHeight="1" x14ac:dyDescent="0.2">
      <c r="A7" s="856" t="s">
        <v>20</v>
      </c>
      <c r="B7" s="857"/>
      <c r="C7" s="857"/>
      <c r="D7" s="857"/>
      <c r="E7" s="857"/>
      <c r="F7" s="858"/>
      <c r="G7" s="880" t="s">
        <v>692</v>
      </c>
      <c r="H7" s="881"/>
      <c r="I7" s="881"/>
      <c r="J7" s="881"/>
      <c r="K7" s="881"/>
      <c r="L7" s="881"/>
      <c r="M7" s="881"/>
      <c r="N7" s="881"/>
      <c r="O7" s="881"/>
      <c r="P7" s="881"/>
      <c r="Q7" s="881"/>
      <c r="R7" s="881"/>
      <c r="S7" s="881"/>
      <c r="T7" s="881"/>
      <c r="U7" s="881"/>
      <c r="V7" s="881"/>
      <c r="W7" s="881"/>
      <c r="X7" s="882"/>
      <c r="Y7" s="883" t="s">
        <v>348</v>
      </c>
      <c r="Z7" s="702"/>
      <c r="AA7" s="702"/>
      <c r="AB7" s="702"/>
      <c r="AC7" s="702"/>
      <c r="AD7" s="884"/>
      <c r="AE7" s="812" t="s">
        <v>772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科学技術・イノベーション、知的財産、ＯＤＡ</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72" customHeight="1" x14ac:dyDescent="0.2">
      <c r="A9" s="785" t="s">
        <v>21</v>
      </c>
      <c r="B9" s="786"/>
      <c r="C9" s="786"/>
      <c r="D9" s="786"/>
      <c r="E9" s="786"/>
      <c r="F9" s="786"/>
      <c r="G9" s="867" t="s">
        <v>773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788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666</v>
      </c>
      <c r="AL12" s="191"/>
      <c r="AM12" s="191"/>
      <c r="AN12" s="191"/>
      <c r="AO12" s="191"/>
      <c r="AP12" s="191"/>
      <c r="AQ12" s="192"/>
      <c r="AR12" s="190" t="s">
        <v>667</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70</v>
      </c>
      <c r="Q13" s="714"/>
      <c r="R13" s="714"/>
      <c r="S13" s="714"/>
      <c r="T13" s="714"/>
      <c r="U13" s="714"/>
      <c r="V13" s="715"/>
      <c r="W13" s="713">
        <v>76</v>
      </c>
      <c r="X13" s="714"/>
      <c r="Y13" s="714"/>
      <c r="Z13" s="714"/>
      <c r="AA13" s="714"/>
      <c r="AB13" s="714"/>
      <c r="AC13" s="715"/>
      <c r="AD13" s="713">
        <v>70</v>
      </c>
      <c r="AE13" s="714"/>
      <c r="AF13" s="714"/>
      <c r="AG13" s="714"/>
      <c r="AH13" s="714"/>
      <c r="AI13" s="714"/>
      <c r="AJ13" s="715"/>
      <c r="AK13" s="713">
        <v>64</v>
      </c>
      <c r="AL13" s="714"/>
      <c r="AM13" s="714"/>
      <c r="AN13" s="714"/>
      <c r="AO13" s="714"/>
      <c r="AP13" s="714"/>
      <c r="AQ13" s="715"/>
      <c r="AR13" s="750">
        <v>64</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693</v>
      </c>
      <c r="Q14" s="714"/>
      <c r="R14" s="714"/>
      <c r="S14" s="714"/>
      <c r="T14" s="714"/>
      <c r="U14" s="714"/>
      <c r="V14" s="715"/>
      <c r="W14" s="713" t="s">
        <v>693</v>
      </c>
      <c r="X14" s="714"/>
      <c r="Y14" s="714"/>
      <c r="Z14" s="714"/>
      <c r="AA14" s="714"/>
      <c r="AB14" s="714"/>
      <c r="AC14" s="715"/>
      <c r="AD14" s="713" t="s">
        <v>693</v>
      </c>
      <c r="AE14" s="714"/>
      <c r="AF14" s="714"/>
      <c r="AG14" s="714"/>
      <c r="AH14" s="714"/>
      <c r="AI14" s="714"/>
      <c r="AJ14" s="715"/>
      <c r="AK14" s="713" t="s">
        <v>363</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693</v>
      </c>
      <c r="Q15" s="714"/>
      <c r="R15" s="714"/>
      <c r="S15" s="714"/>
      <c r="T15" s="714"/>
      <c r="U15" s="714"/>
      <c r="V15" s="715"/>
      <c r="W15" s="713" t="s">
        <v>693</v>
      </c>
      <c r="X15" s="714"/>
      <c r="Y15" s="714"/>
      <c r="Z15" s="714"/>
      <c r="AA15" s="714"/>
      <c r="AB15" s="714"/>
      <c r="AC15" s="715"/>
      <c r="AD15" s="713" t="s">
        <v>693</v>
      </c>
      <c r="AE15" s="714"/>
      <c r="AF15" s="714"/>
      <c r="AG15" s="714"/>
      <c r="AH15" s="714"/>
      <c r="AI15" s="714"/>
      <c r="AJ15" s="715"/>
      <c r="AK15" s="713" t="s">
        <v>717</v>
      </c>
      <c r="AL15" s="714"/>
      <c r="AM15" s="714"/>
      <c r="AN15" s="714"/>
      <c r="AO15" s="714"/>
      <c r="AP15" s="714"/>
      <c r="AQ15" s="715"/>
      <c r="AR15" s="713" t="s">
        <v>718</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693</v>
      </c>
      <c r="Q16" s="714"/>
      <c r="R16" s="714"/>
      <c r="S16" s="714"/>
      <c r="T16" s="714"/>
      <c r="U16" s="714"/>
      <c r="V16" s="715"/>
      <c r="W16" s="713" t="s">
        <v>693</v>
      </c>
      <c r="X16" s="714"/>
      <c r="Y16" s="714"/>
      <c r="Z16" s="714"/>
      <c r="AA16" s="714"/>
      <c r="AB16" s="714"/>
      <c r="AC16" s="715"/>
      <c r="AD16" s="713" t="s">
        <v>693</v>
      </c>
      <c r="AE16" s="714"/>
      <c r="AF16" s="714"/>
      <c r="AG16" s="714"/>
      <c r="AH16" s="714"/>
      <c r="AI16" s="714"/>
      <c r="AJ16" s="715"/>
      <c r="AK16" s="713" t="s">
        <v>718</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t="s">
        <v>693</v>
      </c>
      <c r="Q17" s="714"/>
      <c r="R17" s="714"/>
      <c r="S17" s="714"/>
      <c r="T17" s="714"/>
      <c r="U17" s="714"/>
      <c r="V17" s="715"/>
      <c r="W17" s="713" t="s">
        <v>693</v>
      </c>
      <c r="X17" s="714"/>
      <c r="Y17" s="714"/>
      <c r="Z17" s="714"/>
      <c r="AA17" s="714"/>
      <c r="AB17" s="714"/>
      <c r="AC17" s="715"/>
      <c r="AD17" s="713" t="s">
        <v>693</v>
      </c>
      <c r="AE17" s="714"/>
      <c r="AF17" s="714"/>
      <c r="AG17" s="714"/>
      <c r="AH17" s="714"/>
      <c r="AI17" s="714"/>
      <c r="AJ17" s="715"/>
      <c r="AK17" s="713" t="s">
        <v>719</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70</v>
      </c>
      <c r="Q18" s="794"/>
      <c r="R18" s="794"/>
      <c r="S18" s="794"/>
      <c r="T18" s="794"/>
      <c r="U18" s="794"/>
      <c r="V18" s="795"/>
      <c r="W18" s="793">
        <f>SUM(W13:AC17)</f>
        <v>76</v>
      </c>
      <c r="X18" s="794"/>
      <c r="Y18" s="794"/>
      <c r="Z18" s="794"/>
      <c r="AA18" s="794"/>
      <c r="AB18" s="794"/>
      <c r="AC18" s="795"/>
      <c r="AD18" s="793">
        <f>SUM(AD13:AJ17)</f>
        <v>70</v>
      </c>
      <c r="AE18" s="794"/>
      <c r="AF18" s="794"/>
      <c r="AG18" s="794"/>
      <c r="AH18" s="794"/>
      <c r="AI18" s="794"/>
      <c r="AJ18" s="795"/>
      <c r="AK18" s="793">
        <f>SUM(AK13:AQ17)</f>
        <v>64</v>
      </c>
      <c r="AL18" s="794"/>
      <c r="AM18" s="794"/>
      <c r="AN18" s="794"/>
      <c r="AO18" s="794"/>
      <c r="AP18" s="794"/>
      <c r="AQ18" s="795"/>
      <c r="AR18" s="793">
        <f>SUM(AR13:AX17)</f>
        <v>64</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59</v>
      </c>
      <c r="Q19" s="714"/>
      <c r="R19" s="714"/>
      <c r="S19" s="714"/>
      <c r="T19" s="714"/>
      <c r="U19" s="714"/>
      <c r="V19" s="715"/>
      <c r="W19" s="713">
        <v>51</v>
      </c>
      <c r="X19" s="714"/>
      <c r="Y19" s="714"/>
      <c r="Z19" s="714"/>
      <c r="AA19" s="714"/>
      <c r="AB19" s="714"/>
      <c r="AC19" s="715"/>
      <c r="AD19" s="713">
        <v>62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0.84285714285714286</v>
      </c>
      <c r="Q20" s="761"/>
      <c r="R20" s="761"/>
      <c r="S20" s="761"/>
      <c r="T20" s="761"/>
      <c r="U20" s="761"/>
      <c r="V20" s="761"/>
      <c r="W20" s="761">
        <f>IF(W18=0, "-", SUM(W19)/W18)</f>
        <v>0.67105263157894735</v>
      </c>
      <c r="X20" s="761"/>
      <c r="Y20" s="761"/>
      <c r="Z20" s="761"/>
      <c r="AA20" s="761"/>
      <c r="AB20" s="761"/>
      <c r="AC20" s="761"/>
      <c r="AD20" s="761">
        <f>IF(AD18=0, "-", SUM(AD19)/AD18)</f>
        <v>0.88571428571428568</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317</v>
      </c>
      <c r="H21" s="760"/>
      <c r="I21" s="760"/>
      <c r="J21" s="760"/>
      <c r="K21" s="760"/>
      <c r="L21" s="760"/>
      <c r="M21" s="760"/>
      <c r="N21" s="760"/>
      <c r="O21" s="760"/>
      <c r="P21" s="761">
        <f>IF(P19=0, "-", SUM(P19)/SUM(P13,P14))</f>
        <v>0.84285714285714286</v>
      </c>
      <c r="Q21" s="761"/>
      <c r="R21" s="761"/>
      <c r="S21" s="761"/>
      <c r="T21" s="761"/>
      <c r="U21" s="761"/>
      <c r="V21" s="761"/>
      <c r="W21" s="761">
        <f>IF(W19=0, "-", SUM(W19)/SUM(W13,W14))</f>
        <v>0.67105263157894735</v>
      </c>
      <c r="X21" s="761"/>
      <c r="Y21" s="761"/>
      <c r="Z21" s="761"/>
      <c r="AA21" s="761"/>
      <c r="AB21" s="761"/>
      <c r="AC21" s="761"/>
      <c r="AD21" s="761">
        <f>IF(AD19=0, "-", SUM(AD19)/SUM(AD13,AD14))</f>
        <v>0.88571428571428568</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670</v>
      </c>
      <c r="B22" s="720"/>
      <c r="C22" s="720"/>
      <c r="D22" s="720"/>
      <c r="E22" s="720"/>
      <c r="F22" s="721"/>
      <c r="G22" s="725" t="s">
        <v>306</v>
      </c>
      <c r="H22" s="565"/>
      <c r="I22" s="565"/>
      <c r="J22" s="565"/>
      <c r="K22" s="565"/>
      <c r="L22" s="565"/>
      <c r="M22" s="565"/>
      <c r="N22" s="565"/>
      <c r="O22" s="566"/>
      <c r="P22" s="726" t="s">
        <v>668</v>
      </c>
      <c r="Q22" s="565"/>
      <c r="R22" s="565"/>
      <c r="S22" s="565"/>
      <c r="T22" s="565"/>
      <c r="U22" s="565"/>
      <c r="V22" s="566"/>
      <c r="W22" s="726" t="s">
        <v>669</v>
      </c>
      <c r="X22" s="565"/>
      <c r="Y22" s="565"/>
      <c r="Z22" s="565"/>
      <c r="AA22" s="565"/>
      <c r="AB22" s="565"/>
      <c r="AC22" s="566"/>
      <c r="AD22" s="726" t="s">
        <v>305</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694</v>
      </c>
      <c r="H23" s="748"/>
      <c r="I23" s="748"/>
      <c r="J23" s="748"/>
      <c r="K23" s="748"/>
      <c r="L23" s="748"/>
      <c r="M23" s="748"/>
      <c r="N23" s="748"/>
      <c r="O23" s="749"/>
      <c r="P23" s="750">
        <v>56</v>
      </c>
      <c r="Q23" s="751"/>
      <c r="R23" s="751"/>
      <c r="S23" s="751"/>
      <c r="T23" s="751"/>
      <c r="U23" s="751"/>
      <c r="V23" s="752"/>
      <c r="W23" s="750">
        <v>56</v>
      </c>
      <c r="X23" s="751"/>
      <c r="Y23" s="751"/>
      <c r="Z23" s="751"/>
      <c r="AA23" s="751"/>
      <c r="AB23" s="751"/>
      <c r="AC23" s="752"/>
      <c r="AD23" s="753" t="s">
        <v>363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2">
      <c r="A24" s="722"/>
      <c r="B24" s="723"/>
      <c r="C24" s="723"/>
      <c r="D24" s="723"/>
      <c r="E24" s="723"/>
      <c r="F24" s="724"/>
      <c r="G24" s="716" t="s">
        <v>695</v>
      </c>
      <c r="H24" s="717"/>
      <c r="I24" s="717"/>
      <c r="J24" s="717"/>
      <c r="K24" s="717"/>
      <c r="L24" s="717"/>
      <c r="M24" s="717"/>
      <c r="N24" s="717"/>
      <c r="O24" s="718"/>
      <c r="P24" s="713">
        <v>7</v>
      </c>
      <c r="Q24" s="714"/>
      <c r="R24" s="714"/>
      <c r="S24" s="714"/>
      <c r="T24" s="714"/>
      <c r="U24" s="714"/>
      <c r="V24" s="715"/>
      <c r="W24" s="713">
        <v>7</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2">
      <c r="A25" s="722"/>
      <c r="B25" s="723"/>
      <c r="C25" s="723"/>
      <c r="D25" s="723"/>
      <c r="E25" s="723"/>
      <c r="F25" s="724"/>
      <c r="G25" s="716" t="s">
        <v>696</v>
      </c>
      <c r="H25" s="717"/>
      <c r="I25" s="717"/>
      <c r="J25" s="717"/>
      <c r="K25" s="717"/>
      <c r="L25" s="717"/>
      <c r="M25" s="717"/>
      <c r="N25" s="717"/>
      <c r="O25" s="718"/>
      <c r="P25" s="713">
        <v>1</v>
      </c>
      <c r="Q25" s="714"/>
      <c r="R25" s="714"/>
      <c r="S25" s="714"/>
      <c r="T25" s="714"/>
      <c r="U25" s="714"/>
      <c r="V25" s="715"/>
      <c r="W25" s="713">
        <v>1</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64</v>
      </c>
      <c r="Q29" s="736"/>
      <c r="R29" s="736"/>
      <c r="S29" s="736"/>
      <c r="T29" s="736"/>
      <c r="U29" s="736"/>
      <c r="V29" s="737"/>
      <c r="W29" s="738">
        <f>AR13</f>
        <v>64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659</v>
      </c>
      <c r="B30" s="742"/>
      <c r="C30" s="742"/>
      <c r="D30" s="742"/>
      <c r="E30" s="742"/>
      <c r="F30" s="743"/>
      <c r="G30" s="744" t="s">
        <v>789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660</v>
      </c>
      <c r="B31" s="168"/>
      <c r="C31" s="168"/>
      <c r="D31" s="168"/>
      <c r="E31" s="168"/>
      <c r="F31" s="169"/>
      <c r="G31" s="704" t="s">
        <v>652</v>
      </c>
      <c r="H31" s="705"/>
      <c r="I31" s="705"/>
      <c r="J31" s="705"/>
      <c r="K31" s="705"/>
      <c r="L31" s="705"/>
      <c r="M31" s="705"/>
      <c r="N31" s="705"/>
      <c r="O31" s="705"/>
      <c r="P31" s="706" t="s">
        <v>651</v>
      </c>
      <c r="Q31" s="705"/>
      <c r="R31" s="705"/>
      <c r="S31" s="705"/>
      <c r="T31" s="705"/>
      <c r="U31" s="705"/>
      <c r="V31" s="705"/>
      <c r="W31" s="705"/>
      <c r="X31" s="707"/>
      <c r="Y31" s="708"/>
      <c r="Z31" s="709"/>
      <c r="AA31" s="710"/>
      <c r="AB31" s="641" t="s">
        <v>11</v>
      </c>
      <c r="AC31" s="641"/>
      <c r="AD31" s="641"/>
      <c r="AE31" s="131" t="s">
        <v>496</v>
      </c>
      <c r="AF31" s="711"/>
      <c r="AG31" s="711"/>
      <c r="AH31" s="712"/>
      <c r="AI31" s="131" t="s">
        <v>648</v>
      </c>
      <c r="AJ31" s="711"/>
      <c r="AK31" s="711"/>
      <c r="AL31" s="712"/>
      <c r="AM31" s="131" t="s">
        <v>464</v>
      </c>
      <c r="AN31" s="711"/>
      <c r="AO31" s="711"/>
      <c r="AP31" s="712"/>
      <c r="AQ31" s="638" t="s">
        <v>495</v>
      </c>
      <c r="AR31" s="639"/>
      <c r="AS31" s="639"/>
      <c r="AT31" s="640"/>
      <c r="AU31" s="638" t="s">
        <v>671</v>
      </c>
      <c r="AV31" s="639"/>
      <c r="AW31" s="639"/>
      <c r="AX31" s="648"/>
    </row>
    <row r="32" spans="1:50" ht="23.25" customHeight="1" x14ac:dyDescent="0.2">
      <c r="A32" s="663"/>
      <c r="B32" s="168"/>
      <c r="C32" s="168"/>
      <c r="D32" s="168"/>
      <c r="E32" s="168"/>
      <c r="F32" s="169"/>
      <c r="G32" s="745" t="s">
        <v>737</v>
      </c>
      <c r="H32" s="650"/>
      <c r="I32" s="650"/>
      <c r="J32" s="650"/>
      <c r="K32" s="650"/>
      <c r="L32" s="650"/>
      <c r="M32" s="650"/>
      <c r="N32" s="650"/>
      <c r="O32" s="650"/>
      <c r="P32" s="400" t="s">
        <v>736</v>
      </c>
      <c r="Q32" s="654"/>
      <c r="R32" s="654"/>
      <c r="S32" s="654"/>
      <c r="T32" s="654"/>
      <c r="U32" s="654"/>
      <c r="V32" s="654"/>
      <c r="W32" s="654"/>
      <c r="X32" s="655"/>
      <c r="Y32" s="659" t="s">
        <v>52</v>
      </c>
      <c r="Z32" s="660"/>
      <c r="AA32" s="661"/>
      <c r="AB32" s="662" t="s">
        <v>698</v>
      </c>
      <c r="AC32" s="662"/>
      <c r="AD32" s="662"/>
      <c r="AE32" s="631">
        <v>5</v>
      </c>
      <c r="AF32" s="631"/>
      <c r="AG32" s="631"/>
      <c r="AH32" s="631"/>
      <c r="AI32" s="631">
        <v>5</v>
      </c>
      <c r="AJ32" s="631"/>
      <c r="AK32" s="631"/>
      <c r="AL32" s="631"/>
      <c r="AM32" s="631">
        <v>15</v>
      </c>
      <c r="AN32" s="631"/>
      <c r="AO32" s="631"/>
      <c r="AP32" s="631"/>
      <c r="AQ32" s="677" t="s">
        <v>363</v>
      </c>
      <c r="AR32" s="631"/>
      <c r="AS32" s="631"/>
      <c r="AT32" s="631"/>
      <c r="AU32" s="108" t="s">
        <v>363</v>
      </c>
      <c r="AV32" s="633"/>
      <c r="AW32" s="633"/>
      <c r="AX32" s="634"/>
    </row>
    <row r="33" spans="1:51" ht="33.9"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698</v>
      </c>
      <c r="AC33" s="662"/>
      <c r="AD33" s="662"/>
      <c r="AE33" s="631">
        <v>5</v>
      </c>
      <c r="AF33" s="631"/>
      <c r="AG33" s="631"/>
      <c r="AH33" s="631"/>
      <c r="AI33" s="631">
        <v>5</v>
      </c>
      <c r="AJ33" s="631"/>
      <c r="AK33" s="631"/>
      <c r="AL33" s="631"/>
      <c r="AM33" s="631">
        <v>5</v>
      </c>
      <c r="AN33" s="631"/>
      <c r="AO33" s="631"/>
      <c r="AP33" s="631"/>
      <c r="AQ33" s="631">
        <v>5</v>
      </c>
      <c r="AR33" s="631"/>
      <c r="AS33" s="631"/>
      <c r="AT33" s="631"/>
      <c r="AU33" s="632">
        <v>5</v>
      </c>
      <c r="AV33" s="633"/>
      <c r="AW33" s="633"/>
      <c r="AX33" s="634"/>
    </row>
    <row r="34" spans="1:51" ht="23.25" customHeight="1" x14ac:dyDescent="0.2">
      <c r="A34" s="695" t="s">
        <v>661</v>
      </c>
      <c r="B34" s="696"/>
      <c r="C34" s="696"/>
      <c r="D34" s="696"/>
      <c r="E34" s="696"/>
      <c r="F34" s="697"/>
      <c r="G34" s="191" t="s">
        <v>662</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496</v>
      </c>
      <c r="AF34" s="191"/>
      <c r="AG34" s="191"/>
      <c r="AH34" s="192"/>
      <c r="AI34" s="190" t="s">
        <v>648</v>
      </c>
      <c r="AJ34" s="191"/>
      <c r="AK34" s="191"/>
      <c r="AL34" s="192"/>
      <c r="AM34" s="190" t="s">
        <v>464</v>
      </c>
      <c r="AN34" s="191"/>
      <c r="AO34" s="191"/>
      <c r="AP34" s="192"/>
      <c r="AQ34" s="642" t="s">
        <v>672</v>
      </c>
      <c r="AR34" s="643"/>
      <c r="AS34" s="643"/>
      <c r="AT34" s="643"/>
      <c r="AU34" s="643"/>
      <c r="AV34" s="643"/>
      <c r="AW34" s="643"/>
      <c r="AX34" s="644"/>
    </row>
    <row r="35" spans="1:51" ht="23.25" customHeight="1" x14ac:dyDescent="0.2">
      <c r="A35" s="698"/>
      <c r="B35" s="699"/>
      <c r="C35" s="699"/>
      <c r="D35" s="699"/>
      <c r="E35" s="699"/>
      <c r="F35" s="700"/>
      <c r="G35" s="667" t="s">
        <v>699</v>
      </c>
      <c r="H35" s="668"/>
      <c r="I35" s="668"/>
      <c r="J35" s="668"/>
      <c r="K35" s="668"/>
      <c r="L35" s="668"/>
      <c r="M35" s="668"/>
      <c r="N35" s="668"/>
      <c r="O35" s="668"/>
      <c r="P35" s="668"/>
      <c r="Q35" s="668"/>
      <c r="R35" s="668"/>
      <c r="S35" s="668"/>
      <c r="T35" s="668"/>
      <c r="U35" s="668"/>
      <c r="V35" s="668"/>
      <c r="W35" s="668"/>
      <c r="X35" s="668"/>
      <c r="Y35" s="671" t="s">
        <v>661</v>
      </c>
      <c r="Z35" s="672"/>
      <c r="AA35" s="673"/>
      <c r="AB35" s="674" t="s">
        <v>700</v>
      </c>
      <c r="AC35" s="675"/>
      <c r="AD35" s="676"/>
      <c r="AE35" s="677">
        <v>5.4</v>
      </c>
      <c r="AF35" s="677"/>
      <c r="AG35" s="677"/>
      <c r="AH35" s="677"/>
      <c r="AI35" s="677">
        <v>5.4</v>
      </c>
      <c r="AJ35" s="677"/>
      <c r="AK35" s="677"/>
      <c r="AL35" s="677"/>
      <c r="AM35" s="677">
        <v>1.8</v>
      </c>
      <c r="AN35" s="677"/>
      <c r="AO35" s="677"/>
      <c r="AP35" s="677"/>
      <c r="AQ35" s="108">
        <v>2.7</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663</v>
      </c>
      <c r="Z36" s="664"/>
      <c r="AA36" s="665"/>
      <c r="AB36" s="627" t="s">
        <v>701</v>
      </c>
      <c r="AC36" s="628"/>
      <c r="AD36" s="629"/>
      <c r="AE36" s="630" t="s">
        <v>702</v>
      </c>
      <c r="AF36" s="630"/>
      <c r="AG36" s="630"/>
      <c r="AH36" s="630"/>
      <c r="AI36" s="630" t="s">
        <v>702</v>
      </c>
      <c r="AJ36" s="630"/>
      <c r="AK36" s="630"/>
      <c r="AL36" s="630"/>
      <c r="AM36" s="630" t="s">
        <v>735</v>
      </c>
      <c r="AN36" s="630"/>
      <c r="AO36" s="630"/>
      <c r="AP36" s="630"/>
      <c r="AQ36" s="630" t="s">
        <v>774</v>
      </c>
      <c r="AR36" s="630"/>
      <c r="AS36" s="630"/>
      <c r="AT36" s="630"/>
      <c r="AU36" s="630"/>
      <c r="AV36" s="630"/>
      <c r="AW36" s="630"/>
      <c r="AX36" s="666"/>
    </row>
    <row r="37" spans="1:51" ht="18.75" customHeight="1" x14ac:dyDescent="0.2">
      <c r="A37" s="683" t="s">
        <v>313</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496</v>
      </c>
      <c r="AF37" s="625"/>
      <c r="AG37" s="625"/>
      <c r="AH37" s="626"/>
      <c r="AI37" s="693" t="s">
        <v>648</v>
      </c>
      <c r="AJ37" s="693"/>
      <c r="AK37" s="693"/>
      <c r="AL37" s="624"/>
      <c r="AM37" s="693" t="s">
        <v>464</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693</v>
      </c>
      <c r="AR38" s="523"/>
      <c r="AS38" s="142" t="s">
        <v>224</v>
      </c>
      <c r="AT38" s="143"/>
      <c r="AU38" s="141">
        <v>7</v>
      </c>
      <c r="AV38" s="141"/>
      <c r="AW38" s="123" t="s">
        <v>170</v>
      </c>
      <c r="AX38" s="144"/>
    </row>
    <row r="39" spans="1:51" ht="23.25" customHeight="1" x14ac:dyDescent="0.2">
      <c r="A39" s="689"/>
      <c r="B39" s="687"/>
      <c r="C39" s="687"/>
      <c r="D39" s="687"/>
      <c r="E39" s="687"/>
      <c r="F39" s="688"/>
      <c r="G39" s="193" t="s">
        <v>720</v>
      </c>
      <c r="H39" s="194"/>
      <c r="I39" s="194"/>
      <c r="J39" s="194"/>
      <c r="K39" s="194"/>
      <c r="L39" s="194"/>
      <c r="M39" s="194"/>
      <c r="N39" s="194"/>
      <c r="O39" s="195"/>
      <c r="P39" s="146" t="s">
        <v>721</v>
      </c>
      <c r="Q39" s="146"/>
      <c r="R39" s="146"/>
      <c r="S39" s="146"/>
      <c r="T39" s="146"/>
      <c r="U39" s="146"/>
      <c r="V39" s="146"/>
      <c r="W39" s="146"/>
      <c r="X39" s="147"/>
      <c r="Y39" s="234" t="s">
        <v>12</v>
      </c>
      <c r="Z39" s="235"/>
      <c r="AA39" s="236"/>
      <c r="AB39" s="163" t="s">
        <v>331</v>
      </c>
      <c r="AC39" s="163"/>
      <c r="AD39" s="163"/>
      <c r="AE39" s="108">
        <v>64</v>
      </c>
      <c r="AF39" s="102"/>
      <c r="AG39" s="102"/>
      <c r="AH39" s="102"/>
      <c r="AI39" s="108">
        <v>73</v>
      </c>
      <c r="AJ39" s="102"/>
      <c r="AK39" s="102"/>
      <c r="AL39" s="102"/>
      <c r="AM39" s="108">
        <v>75</v>
      </c>
      <c r="AN39" s="102"/>
      <c r="AO39" s="102"/>
      <c r="AP39" s="102"/>
      <c r="AQ39" s="109" t="s">
        <v>693</v>
      </c>
      <c r="AR39" s="110"/>
      <c r="AS39" s="110"/>
      <c r="AT39" s="111"/>
      <c r="AU39" s="102" t="s">
        <v>693</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331</v>
      </c>
      <c r="AC40" s="107"/>
      <c r="AD40" s="107"/>
      <c r="AE40" s="108">
        <v>70</v>
      </c>
      <c r="AF40" s="102"/>
      <c r="AG40" s="102"/>
      <c r="AH40" s="102"/>
      <c r="AI40" s="108">
        <v>70</v>
      </c>
      <c r="AJ40" s="102"/>
      <c r="AK40" s="102"/>
      <c r="AL40" s="102"/>
      <c r="AM40" s="108">
        <v>70</v>
      </c>
      <c r="AN40" s="102"/>
      <c r="AO40" s="102"/>
      <c r="AP40" s="102"/>
      <c r="AQ40" s="109" t="s">
        <v>693</v>
      </c>
      <c r="AR40" s="110"/>
      <c r="AS40" s="110"/>
      <c r="AT40" s="111"/>
      <c r="AU40" s="102">
        <v>70</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91</v>
      </c>
      <c r="AF41" s="102"/>
      <c r="AG41" s="102"/>
      <c r="AH41" s="102"/>
      <c r="AI41" s="108">
        <v>104</v>
      </c>
      <c r="AJ41" s="102"/>
      <c r="AK41" s="102"/>
      <c r="AL41" s="102"/>
      <c r="AM41" s="108">
        <v>107</v>
      </c>
      <c r="AN41" s="102"/>
      <c r="AO41" s="102"/>
      <c r="AP41" s="102"/>
      <c r="AQ41" s="109" t="s">
        <v>693</v>
      </c>
      <c r="AR41" s="110"/>
      <c r="AS41" s="110"/>
      <c r="AT41" s="111"/>
      <c r="AU41" s="102" t="s">
        <v>693</v>
      </c>
      <c r="AV41" s="102"/>
      <c r="AW41" s="102"/>
      <c r="AX41" s="103"/>
    </row>
    <row r="42" spans="1:51" ht="23.25" customHeight="1" x14ac:dyDescent="0.2">
      <c r="A42" s="202" t="s">
        <v>340</v>
      </c>
      <c r="B42" s="165"/>
      <c r="C42" s="165"/>
      <c r="D42" s="165"/>
      <c r="E42" s="165"/>
      <c r="F42" s="166"/>
      <c r="G42" s="204" t="s">
        <v>816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659</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660</v>
      </c>
      <c r="B65" s="168"/>
      <c r="C65" s="168"/>
      <c r="D65" s="168"/>
      <c r="E65" s="168"/>
      <c r="F65" s="169"/>
      <c r="G65" s="704" t="s">
        <v>652</v>
      </c>
      <c r="H65" s="705"/>
      <c r="I65" s="705"/>
      <c r="J65" s="705"/>
      <c r="K65" s="705"/>
      <c r="L65" s="705"/>
      <c r="M65" s="705"/>
      <c r="N65" s="705"/>
      <c r="O65" s="705"/>
      <c r="P65" s="706" t="s">
        <v>651</v>
      </c>
      <c r="Q65" s="705"/>
      <c r="R65" s="705"/>
      <c r="S65" s="705"/>
      <c r="T65" s="705"/>
      <c r="U65" s="705"/>
      <c r="V65" s="705"/>
      <c r="W65" s="705"/>
      <c r="X65" s="707"/>
      <c r="Y65" s="708"/>
      <c r="Z65" s="709"/>
      <c r="AA65" s="710"/>
      <c r="AB65" s="641" t="s">
        <v>11</v>
      </c>
      <c r="AC65" s="641"/>
      <c r="AD65" s="641"/>
      <c r="AE65" s="131" t="s">
        <v>496</v>
      </c>
      <c r="AF65" s="711"/>
      <c r="AG65" s="711"/>
      <c r="AH65" s="712"/>
      <c r="AI65" s="131" t="s">
        <v>648</v>
      </c>
      <c r="AJ65" s="711"/>
      <c r="AK65" s="711"/>
      <c r="AL65" s="712"/>
      <c r="AM65" s="131" t="s">
        <v>464</v>
      </c>
      <c r="AN65" s="711"/>
      <c r="AO65" s="711"/>
      <c r="AP65" s="712"/>
      <c r="AQ65" s="638" t="s">
        <v>495</v>
      </c>
      <c r="AR65" s="639"/>
      <c r="AS65" s="639"/>
      <c r="AT65" s="640"/>
      <c r="AU65" s="638" t="s">
        <v>671</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661</v>
      </c>
      <c r="B68" s="696"/>
      <c r="C68" s="696"/>
      <c r="D68" s="696"/>
      <c r="E68" s="696"/>
      <c r="F68" s="697"/>
      <c r="G68" s="191" t="s">
        <v>662</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496</v>
      </c>
      <c r="AF68" s="134"/>
      <c r="AG68" s="134"/>
      <c r="AH68" s="134"/>
      <c r="AI68" s="134" t="s">
        <v>648</v>
      </c>
      <c r="AJ68" s="134"/>
      <c r="AK68" s="134"/>
      <c r="AL68" s="134"/>
      <c r="AM68" s="134" t="s">
        <v>464</v>
      </c>
      <c r="AN68" s="134"/>
      <c r="AO68" s="134"/>
      <c r="AP68" s="134"/>
      <c r="AQ68" s="642" t="s">
        <v>672</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703</v>
      </c>
      <c r="H69" s="668"/>
      <c r="I69" s="668"/>
      <c r="J69" s="668"/>
      <c r="K69" s="668"/>
      <c r="L69" s="668"/>
      <c r="M69" s="668"/>
      <c r="N69" s="668"/>
      <c r="O69" s="668"/>
      <c r="P69" s="668"/>
      <c r="Q69" s="668"/>
      <c r="R69" s="668"/>
      <c r="S69" s="668"/>
      <c r="T69" s="668"/>
      <c r="U69" s="668"/>
      <c r="V69" s="668"/>
      <c r="W69" s="668"/>
      <c r="X69" s="668"/>
      <c r="Y69" s="671" t="s">
        <v>661</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663</v>
      </c>
      <c r="Z70" s="664"/>
      <c r="AA70" s="665"/>
      <c r="AB70" s="627" t="s">
        <v>704</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313</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659</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660</v>
      </c>
      <c r="B99" s="168"/>
      <c r="C99" s="168"/>
      <c r="D99" s="168"/>
      <c r="E99" s="168"/>
      <c r="F99" s="169"/>
      <c r="G99" s="704" t="s">
        <v>652</v>
      </c>
      <c r="H99" s="705"/>
      <c r="I99" s="705"/>
      <c r="J99" s="705"/>
      <c r="K99" s="705"/>
      <c r="L99" s="705"/>
      <c r="M99" s="705"/>
      <c r="N99" s="705"/>
      <c r="O99" s="705"/>
      <c r="P99" s="706" t="s">
        <v>651</v>
      </c>
      <c r="Q99" s="705"/>
      <c r="R99" s="705"/>
      <c r="S99" s="705"/>
      <c r="T99" s="705"/>
      <c r="U99" s="705"/>
      <c r="V99" s="705"/>
      <c r="W99" s="705"/>
      <c r="X99" s="707"/>
      <c r="Y99" s="708"/>
      <c r="Z99" s="709"/>
      <c r="AA99" s="710"/>
      <c r="AB99" s="641" t="s">
        <v>11</v>
      </c>
      <c r="AC99" s="641"/>
      <c r="AD99" s="641"/>
      <c r="AE99" s="134" t="s">
        <v>496</v>
      </c>
      <c r="AF99" s="134"/>
      <c r="AG99" s="134"/>
      <c r="AH99" s="134"/>
      <c r="AI99" s="134" t="s">
        <v>648</v>
      </c>
      <c r="AJ99" s="134"/>
      <c r="AK99" s="134"/>
      <c r="AL99" s="134"/>
      <c r="AM99" s="134" t="s">
        <v>464</v>
      </c>
      <c r="AN99" s="134"/>
      <c r="AO99" s="134"/>
      <c r="AP99" s="134"/>
      <c r="AQ99" s="638" t="s">
        <v>495</v>
      </c>
      <c r="AR99" s="639"/>
      <c r="AS99" s="639"/>
      <c r="AT99" s="640"/>
      <c r="AU99" s="638" t="s">
        <v>671</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661</v>
      </c>
      <c r="B102" s="120"/>
      <c r="C102" s="120"/>
      <c r="D102" s="120"/>
      <c r="E102" s="120"/>
      <c r="F102" s="678"/>
      <c r="G102" s="191" t="s">
        <v>662</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496</v>
      </c>
      <c r="AF102" s="134"/>
      <c r="AG102" s="134"/>
      <c r="AH102" s="134"/>
      <c r="AI102" s="134" t="s">
        <v>648</v>
      </c>
      <c r="AJ102" s="134"/>
      <c r="AK102" s="134"/>
      <c r="AL102" s="134"/>
      <c r="AM102" s="134" t="s">
        <v>464</v>
      </c>
      <c r="AN102" s="134"/>
      <c r="AO102" s="134"/>
      <c r="AP102" s="134"/>
      <c r="AQ102" s="642" t="s">
        <v>672</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705</v>
      </c>
      <c r="H103" s="668"/>
      <c r="I103" s="668"/>
      <c r="J103" s="668"/>
      <c r="K103" s="668"/>
      <c r="L103" s="668"/>
      <c r="M103" s="668"/>
      <c r="N103" s="668"/>
      <c r="O103" s="668"/>
      <c r="P103" s="668"/>
      <c r="Q103" s="668"/>
      <c r="R103" s="668"/>
      <c r="S103" s="668"/>
      <c r="T103" s="668"/>
      <c r="U103" s="668"/>
      <c r="V103" s="668"/>
      <c r="W103" s="668"/>
      <c r="X103" s="668"/>
      <c r="Y103" s="671" t="s">
        <v>661</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663</v>
      </c>
      <c r="Z104" s="664"/>
      <c r="AA104" s="665"/>
      <c r="AB104" s="627" t="s">
        <v>706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313</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659</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660</v>
      </c>
      <c r="B133" s="168"/>
      <c r="C133" s="168"/>
      <c r="D133" s="168"/>
      <c r="E133" s="168"/>
      <c r="F133" s="169"/>
      <c r="G133" s="704" t="s">
        <v>652</v>
      </c>
      <c r="H133" s="705"/>
      <c r="I133" s="705"/>
      <c r="J133" s="705"/>
      <c r="K133" s="705"/>
      <c r="L133" s="705"/>
      <c r="M133" s="705"/>
      <c r="N133" s="705"/>
      <c r="O133" s="705"/>
      <c r="P133" s="706" t="s">
        <v>651</v>
      </c>
      <c r="Q133" s="705"/>
      <c r="R133" s="705"/>
      <c r="S133" s="705"/>
      <c r="T133" s="705"/>
      <c r="U133" s="705"/>
      <c r="V133" s="705"/>
      <c r="W133" s="705"/>
      <c r="X133" s="707"/>
      <c r="Y133" s="708"/>
      <c r="Z133" s="709"/>
      <c r="AA133" s="710"/>
      <c r="AB133" s="641" t="s">
        <v>11</v>
      </c>
      <c r="AC133" s="641"/>
      <c r="AD133" s="641"/>
      <c r="AE133" s="134" t="s">
        <v>496</v>
      </c>
      <c r="AF133" s="134"/>
      <c r="AG133" s="134"/>
      <c r="AH133" s="134"/>
      <c r="AI133" s="134" t="s">
        <v>648</v>
      </c>
      <c r="AJ133" s="134"/>
      <c r="AK133" s="134"/>
      <c r="AL133" s="134"/>
      <c r="AM133" s="134" t="s">
        <v>464</v>
      </c>
      <c r="AN133" s="134"/>
      <c r="AO133" s="134"/>
      <c r="AP133" s="134"/>
      <c r="AQ133" s="638" t="s">
        <v>495</v>
      </c>
      <c r="AR133" s="639"/>
      <c r="AS133" s="639"/>
      <c r="AT133" s="640"/>
      <c r="AU133" s="638" t="s">
        <v>671</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661</v>
      </c>
      <c r="B136" s="120"/>
      <c r="C136" s="120"/>
      <c r="D136" s="120"/>
      <c r="E136" s="120"/>
      <c r="F136" s="678"/>
      <c r="G136" s="191" t="s">
        <v>662</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496</v>
      </c>
      <c r="AF136" s="134"/>
      <c r="AG136" s="134"/>
      <c r="AH136" s="134"/>
      <c r="AI136" s="134" t="s">
        <v>648</v>
      </c>
      <c r="AJ136" s="134"/>
      <c r="AK136" s="134"/>
      <c r="AL136" s="134"/>
      <c r="AM136" s="134" t="s">
        <v>464</v>
      </c>
      <c r="AN136" s="134"/>
      <c r="AO136" s="134"/>
      <c r="AP136" s="134"/>
      <c r="AQ136" s="642" t="s">
        <v>672</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707</v>
      </c>
      <c r="H137" s="668"/>
      <c r="I137" s="668"/>
      <c r="J137" s="668"/>
      <c r="K137" s="668"/>
      <c r="L137" s="668"/>
      <c r="M137" s="668"/>
      <c r="N137" s="668"/>
      <c r="O137" s="668"/>
      <c r="P137" s="668"/>
      <c r="Q137" s="668"/>
      <c r="R137" s="668"/>
      <c r="S137" s="668"/>
      <c r="T137" s="668"/>
      <c r="U137" s="668"/>
      <c r="V137" s="668"/>
      <c r="W137" s="668"/>
      <c r="X137" s="668"/>
      <c r="Y137" s="671" t="s">
        <v>661</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663</v>
      </c>
      <c r="Z138" s="664"/>
      <c r="AA138" s="665"/>
      <c r="AB138" s="627" t="s">
        <v>704</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313</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659</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660</v>
      </c>
      <c r="B167" s="168"/>
      <c r="C167" s="168"/>
      <c r="D167" s="168"/>
      <c r="E167" s="168"/>
      <c r="F167" s="169"/>
      <c r="G167" s="704" t="s">
        <v>652</v>
      </c>
      <c r="H167" s="705"/>
      <c r="I167" s="705"/>
      <c r="J167" s="705"/>
      <c r="K167" s="705"/>
      <c r="L167" s="705"/>
      <c r="M167" s="705"/>
      <c r="N167" s="705"/>
      <c r="O167" s="705"/>
      <c r="P167" s="706" t="s">
        <v>651</v>
      </c>
      <c r="Q167" s="705"/>
      <c r="R167" s="705"/>
      <c r="S167" s="705"/>
      <c r="T167" s="705"/>
      <c r="U167" s="705"/>
      <c r="V167" s="705"/>
      <c r="W167" s="705"/>
      <c r="X167" s="707"/>
      <c r="Y167" s="708"/>
      <c r="Z167" s="709"/>
      <c r="AA167" s="710"/>
      <c r="AB167" s="641" t="s">
        <v>11</v>
      </c>
      <c r="AC167" s="641"/>
      <c r="AD167" s="641"/>
      <c r="AE167" s="134" t="s">
        <v>496</v>
      </c>
      <c r="AF167" s="134"/>
      <c r="AG167" s="134"/>
      <c r="AH167" s="134"/>
      <c r="AI167" s="134" t="s">
        <v>648</v>
      </c>
      <c r="AJ167" s="134"/>
      <c r="AK167" s="134"/>
      <c r="AL167" s="134"/>
      <c r="AM167" s="134" t="s">
        <v>464</v>
      </c>
      <c r="AN167" s="134"/>
      <c r="AO167" s="134"/>
      <c r="AP167" s="134"/>
      <c r="AQ167" s="638" t="s">
        <v>495</v>
      </c>
      <c r="AR167" s="639"/>
      <c r="AS167" s="639"/>
      <c r="AT167" s="640"/>
      <c r="AU167" s="638" t="s">
        <v>671</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661</v>
      </c>
      <c r="B170" s="120"/>
      <c r="C170" s="120"/>
      <c r="D170" s="120"/>
      <c r="E170" s="120"/>
      <c r="F170" s="678"/>
      <c r="G170" s="191" t="s">
        <v>662</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496</v>
      </c>
      <c r="AF170" s="134"/>
      <c r="AG170" s="134"/>
      <c r="AH170" s="134"/>
      <c r="AI170" s="134" t="s">
        <v>648</v>
      </c>
      <c r="AJ170" s="134"/>
      <c r="AK170" s="134"/>
      <c r="AL170" s="134"/>
      <c r="AM170" s="134" t="s">
        <v>464</v>
      </c>
      <c r="AN170" s="134"/>
      <c r="AO170" s="134"/>
      <c r="AP170" s="134"/>
      <c r="AQ170" s="642" t="s">
        <v>672</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705</v>
      </c>
      <c r="H171" s="668"/>
      <c r="I171" s="668"/>
      <c r="J171" s="668"/>
      <c r="K171" s="668"/>
      <c r="L171" s="668"/>
      <c r="M171" s="668"/>
      <c r="N171" s="668"/>
      <c r="O171" s="668"/>
      <c r="P171" s="668"/>
      <c r="Q171" s="668"/>
      <c r="R171" s="668"/>
      <c r="S171" s="668"/>
      <c r="T171" s="668"/>
      <c r="U171" s="668"/>
      <c r="V171" s="668"/>
      <c r="W171" s="668"/>
      <c r="X171" s="668"/>
      <c r="Y171" s="671" t="s">
        <v>661</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663</v>
      </c>
      <c r="Z172" s="664"/>
      <c r="AA172" s="665"/>
      <c r="AB172" s="627" t="s">
        <v>704</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313</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314</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310</v>
      </c>
      <c r="X200" s="600"/>
      <c r="Y200" s="603"/>
      <c r="Z200" s="603"/>
      <c r="AA200" s="604"/>
      <c r="AB200" s="597" t="s">
        <v>11</v>
      </c>
      <c r="AC200" s="594"/>
      <c r="AD200" s="595"/>
      <c r="AE200" s="134" t="s">
        <v>496</v>
      </c>
      <c r="AF200" s="134"/>
      <c r="AG200" s="134"/>
      <c r="AH200" s="134"/>
      <c r="AI200" s="134" t="s">
        <v>648</v>
      </c>
      <c r="AJ200" s="134"/>
      <c r="AK200" s="134"/>
      <c r="AL200" s="134"/>
      <c r="AM200" s="134" t="s">
        <v>464</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330</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330</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331</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318</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329</v>
      </c>
      <c r="X205" s="558"/>
      <c r="Y205" s="563" t="s">
        <v>12</v>
      </c>
      <c r="Z205" s="563"/>
      <c r="AA205" s="564"/>
      <c r="AB205" s="573" t="s">
        <v>330</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330</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331</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314</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697</v>
      </c>
      <c r="B213" s="512"/>
      <c r="C213" s="512"/>
      <c r="D213" s="512"/>
      <c r="E213" s="513" t="s">
        <v>302</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656</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309</v>
      </c>
      <c r="AP214" s="435"/>
      <c r="AQ214" s="435"/>
      <c r="AR214" s="96" t="s">
        <v>308</v>
      </c>
      <c r="AS214" s="434"/>
      <c r="AT214" s="435"/>
      <c r="AU214" s="435"/>
      <c r="AV214" s="435"/>
      <c r="AW214" s="435"/>
      <c r="AX214" s="436"/>
      <c r="AY214">
        <f>COUNTIF($AR$214,"☑")</f>
        <v>0</v>
      </c>
    </row>
    <row r="215" spans="1:51" ht="45" customHeight="1" x14ac:dyDescent="0.2">
      <c r="A215" s="421" t="s">
        <v>362</v>
      </c>
      <c r="B215" s="422"/>
      <c r="C215" s="425" t="s">
        <v>227</v>
      </c>
      <c r="D215" s="422"/>
      <c r="E215" s="427" t="s">
        <v>243</v>
      </c>
      <c r="F215" s="428"/>
      <c r="G215" s="429" t="s">
        <v>718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722</v>
      </c>
      <c r="H216" s="146"/>
      <c r="I216" s="146"/>
      <c r="J216" s="146"/>
      <c r="K216" s="146"/>
      <c r="L216" s="146"/>
      <c r="M216" s="146"/>
      <c r="N216" s="146"/>
      <c r="O216" s="146"/>
      <c r="P216" s="146"/>
      <c r="Q216" s="146"/>
      <c r="R216" s="146"/>
      <c r="S216" s="146"/>
      <c r="T216" s="146"/>
      <c r="U216" s="146"/>
      <c r="V216" s="147"/>
      <c r="W216" s="497" t="s">
        <v>664</v>
      </c>
      <c r="X216" s="498"/>
      <c r="Y216" s="498"/>
      <c r="Z216" s="498"/>
      <c r="AA216" s="499"/>
      <c r="AB216" s="500" t="s">
        <v>812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665</v>
      </c>
      <c r="X217" s="504"/>
      <c r="Y217" s="504"/>
      <c r="Z217" s="504"/>
      <c r="AA217" s="505"/>
      <c r="AB217" s="500" t="s">
        <v>811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677</v>
      </c>
      <c r="D218" s="507"/>
      <c r="E218" s="164" t="s">
        <v>358</v>
      </c>
      <c r="F218" s="166"/>
      <c r="G218" s="487" t="s">
        <v>230</v>
      </c>
      <c r="H218" s="488"/>
      <c r="I218" s="488"/>
      <c r="J218" s="508" t="s">
        <v>805</v>
      </c>
      <c r="K218" s="509"/>
      <c r="L218" s="509"/>
      <c r="M218" s="509"/>
      <c r="N218" s="509"/>
      <c r="O218" s="509"/>
      <c r="P218" s="509"/>
      <c r="Q218" s="509"/>
      <c r="R218" s="509"/>
      <c r="S218" s="509"/>
      <c r="T218" s="510"/>
      <c r="U218" s="485" t="s">
        <v>805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678</v>
      </c>
      <c r="H219" s="488"/>
      <c r="I219" s="488"/>
      <c r="J219" s="488"/>
      <c r="K219" s="488"/>
      <c r="L219" s="488"/>
      <c r="M219" s="488"/>
      <c r="N219" s="488"/>
      <c r="O219" s="488"/>
      <c r="P219" s="488"/>
      <c r="Q219" s="488"/>
      <c r="R219" s="488"/>
      <c r="S219" s="488"/>
      <c r="T219" s="488"/>
      <c r="U219" s="484" t="s">
        <v>805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665</v>
      </c>
      <c r="H220" s="488"/>
      <c r="I220" s="488"/>
      <c r="J220" s="488"/>
      <c r="K220" s="488"/>
      <c r="L220" s="488"/>
      <c r="M220" s="488"/>
      <c r="N220" s="488"/>
      <c r="O220" s="488"/>
      <c r="P220" s="488"/>
      <c r="Q220" s="488"/>
      <c r="R220" s="488"/>
      <c r="S220" s="488"/>
      <c r="T220" s="488"/>
      <c r="U220" s="824" t="s">
        <v>805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90.7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716</v>
      </c>
      <c r="AE223" s="467"/>
      <c r="AF223" s="467"/>
      <c r="AG223" s="468" t="s">
        <v>723</v>
      </c>
      <c r="AH223" s="469"/>
      <c r="AI223" s="469"/>
      <c r="AJ223" s="469"/>
      <c r="AK223" s="469"/>
      <c r="AL223" s="469"/>
      <c r="AM223" s="469"/>
      <c r="AN223" s="469"/>
      <c r="AO223" s="469"/>
      <c r="AP223" s="469"/>
      <c r="AQ223" s="469"/>
      <c r="AR223" s="469"/>
      <c r="AS223" s="469"/>
      <c r="AT223" s="469"/>
      <c r="AU223" s="469"/>
      <c r="AV223" s="469"/>
      <c r="AW223" s="469"/>
      <c r="AX223" s="470"/>
    </row>
    <row r="224" spans="1:51" ht="140.2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716</v>
      </c>
      <c r="AE224" s="380"/>
      <c r="AF224" s="380"/>
      <c r="AG224" s="374" t="s">
        <v>775</v>
      </c>
      <c r="AH224" s="375"/>
      <c r="AI224" s="375"/>
      <c r="AJ224" s="375"/>
      <c r="AK224" s="375"/>
      <c r="AL224" s="375"/>
      <c r="AM224" s="375"/>
      <c r="AN224" s="375"/>
      <c r="AO224" s="375"/>
      <c r="AP224" s="375"/>
      <c r="AQ224" s="375"/>
      <c r="AR224" s="375"/>
      <c r="AS224" s="375"/>
      <c r="AT224" s="375"/>
      <c r="AU224" s="375"/>
      <c r="AV224" s="375"/>
      <c r="AW224" s="375"/>
      <c r="AX224" s="376"/>
    </row>
    <row r="225" spans="1:50" ht="54"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716</v>
      </c>
      <c r="AE225" s="417"/>
      <c r="AF225" s="417"/>
      <c r="AG225" s="402" t="s">
        <v>776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716</v>
      </c>
      <c r="AE226" s="398"/>
      <c r="AF226" s="398"/>
      <c r="AG226" s="400" t="s">
        <v>777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341</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0.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716</v>
      </c>
      <c r="AE229" s="364"/>
      <c r="AF229" s="364"/>
      <c r="AG229" s="366" t="s">
        <v>778</v>
      </c>
      <c r="AH229" s="367"/>
      <c r="AI229" s="367"/>
      <c r="AJ229" s="367"/>
      <c r="AK229" s="367"/>
      <c r="AL229" s="367"/>
      <c r="AM229" s="367"/>
      <c r="AN229" s="367"/>
      <c r="AO229" s="367"/>
      <c r="AP229" s="367"/>
      <c r="AQ229" s="367"/>
      <c r="AR229" s="367"/>
      <c r="AS229" s="367"/>
      <c r="AT229" s="367"/>
      <c r="AU229" s="367"/>
      <c r="AV229" s="367"/>
      <c r="AW229" s="367"/>
      <c r="AX229" s="368"/>
    </row>
    <row r="230" spans="1:50" ht="28.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716</v>
      </c>
      <c r="AE230" s="380"/>
      <c r="AF230" s="380"/>
      <c r="AG230" s="374" t="s">
        <v>779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t="s">
        <v>727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716</v>
      </c>
      <c r="AE232" s="380"/>
      <c r="AF232" s="380"/>
      <c r="AG232" s="374" t="s">
        <v>728</v>
      </c>
      <c r="AH232" s="375"/>
      <c r="AI232" s="375"/>
      <c r="AJ232" s="375"/>
      <c r="AK232" s="375"/>
      <c r="AL232" s="375"/>
      <c r="AM232" s="375"/>
      <c r="AN232" s="375"/>
      <c r="AO232" s="375"/>
      <c r="AP232" s="375"/>
      <c r="AQ232" s="375"/>
      <c r="AR232" s="375"/>
      <c r="AS232" s="375"/>
      <c r="AT232" s="375"/>
      <c r="AU232" s="375"/>
      <c r="AV232" s="375"/>
      <c r="AW232" s="375"/>
      <c r="AX232" s="376"/>
    </row>
    <row r="233" spans="1:50" ht="32.25" customHeight="1" x14ac:dyDescent="0.2">
      <c r="A233" s="356"/>
      <c r="B233" s="357"/>
      <c r="C233" s="377" t="s">
        <v>311</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716</v>
      </c>
      <c r="AE233" s="417"/>
      <c r="AF233" s="417"/>
      <c r="AG233" s="418" t="s">
        <v>734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312</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726</v>
      </c>
      <c r="AE234" s="380"/>
      <c r="AF234" s="449"/>
      <c r="AG234" s="374" t="s">
        <v>727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299</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716</v>
      </c>
      <c r="AE235" s="410"/>
      <c r="AF235" s="411"/>
      <c r="AG235" s="412" t="s">
        <v>729</v>
      </c>
      <c r="AH235" s="413"/>
      <c r="AI235" s="413"/>
      <c r="AJ235" s="413"/>
      <c r="AK235" s="413"/>
      <c r="AL235" s="413"/>
      <c r="AM235" s="413"/>
      <c r="AN235" s="413"/>
      <c r="AO235" s="413"/>
      <c r="AP235" s="413"/>
      <c r="AQ235" s="413"/>
      <c r="AR235" s="413"/>
      <c r="AS235" s="413"/>
      <c r="AT235" s="413"/>
      <c r="AU235" s="413"/>
      <c r="AV235" s="413"/>
      <c r="AW235" s="413"/>
      <c r="AX235" s="414"/>
    </row>
    <row r="236" spans="1:50" ht="63" customHeight="1" x14ac:dyDescent="0.2">
      <c r="A236" s="354" t="s">
        <v>38</v>
      </c>
      <c r="B236" s="355"/>
      <c r="C236" s="360" t="s">
        <v>300</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716</v>
      </c>
      <c r="AE236" s="364"/>
      <c r="AF236" s="365"/>
      <c r="AG236" s="366" t="s">
        <v>730</v>
      </c>
      <c r="AH236" s="367"/>
      <c r="AI236" s="367"/>
      <c r="AJ236" s="367"/>
      <c r="AK236" s="367"/>
      <c r="AL236" s="367"/>
      <c r="AM236" s="367"/>
      <c r="AN236" s="367"/>
      <c r="AO236" s="367"/>
      <c r="AP236" s="367"/>
      <c r="AQ236" s="367"/>
      <c r="AR236" s="367"/>
      <c r="AS236" s="367"/>
      <c r="AT236" s="367"/>
      <c r="AU236" s="367"/>
      <c r="AV236" s="367"/>
      <c r="AW236" s="367"/>
      <c r="AX236" s="368"/>
    </row>
    <row r="237" spans="1:50" ht="4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716</v>
      </c>
      <c r="AE237" s="373"/>
      <c r="AF237" s="373"/>
      <c r="AG237" s="374" t="s">
        <v>731</v>
      </c>
      <c r="AH237" s="375"/>
      <c r="AI237" s="375"/>
      <c r="AJ237" s="375"/>
      <c r="AK237" s="375"/>
      <c r="AL237" s="375"/>
      <c r="AM237" s="375"/>
      <c r="AN237" s="375"/>
      <c r="AO237" s="375"/>
      <c r="AP237" s="375"/>
      <c r="AQ237" s="375"/>
      <c r="AR237" s="375"/>
      <c r="AS237" s="375"/>
      <c r="AT237" s="375"/>
      <c r="AU237" s="375"/>
      <c r="AV237" s="375"/>
      <c r="AW237" s="375"/>
      <c r="AX237" s="376"/>
    </row>
    <row r="238" spans="1:50" ht="42.75"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716</v>
      </c>
      <c r="AE238" s="380"/>
      <c r="AF238" s="380"/>
      <c r="AG238" s="374" t="s">
        <v>732</v>
      </c>
      <c r="AH238" s="375"/>
      <c r="AI238" s="375"/>
      <c r="AJ238" s="375"/>
      <c r="AK238" s="375"/>
      <c r="AL238" s="375"/>
      <c r="AM238" s="375"/>
      <c r="AN238" s="375"/>
      <c r="AO238" s="375"/>
      <c r="AP238" s="375"/>
      <c r="AQ238" s="375"/>
      <c r="AR238" s="375"/>
      <c r="AS238" s="375"/>
      <c r="AT238" s="375"/>
      <c r="AU238" s="375"/>
      <c r="AV238" s="375"/>
      <c r="AW238" s="375"/>
      <c r="AX238" s="376"/>
    </row>
    <row r="239" spans="1:50" ht="63"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716</v>
      </c>
      <c r="AE239" s="380"/>
      <c r="AF239" s="380"/>
      <c r="AG239" s="404" t="s">
        <v>780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t="s">
        <v>787</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683</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t="s">
        <v>693</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781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733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813</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133</v>
      </c>
      <c r="B252" s="339"/>
      <c r="C252" s="339"/>
      <c r="D252" s="339"/>
      <c r="E252" s="340"/>
      <c r="F252" s="914" t="s">
        <v>814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133</v>
      </c>
      <c r="B254" s="339"/>
      <c r="C254" s="339"/>
      <c r="D254" s="339"/>
      <c r="E254" s="340"/>
      <c r="F254" s="341" t="s">
        <v>817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315</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356</v>
      </c>
      <c r="B258" s="105"/>
      <c r="C258" s="105"/>
      <c r="D258" s="106"/>
      <c r="E258" s="334" t="s">
        <v>708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355</v>
      </c>
      <c r="B259" s="271"/>
      <c r="C259" s="271"/>
      <c r="D259" s="271"/>
      <c r="E259" s="334" t="s">
        <v>709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354</v>
      </c>
      <c r="B260" s="271"/>
      <c r="C260" s="271"/>
      <c r="D260" s="271"/>
      <c r="E260" s="334" t="s">
        <v>710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353</v>
      </c>
      <c r="B261" s="271"/>
      <c r="C261" s="271"/>
      <c r="D261" s="271"/>
      <c r="E261" s="334" t="s">
        <v>711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352</v>
      </c>
      <c r="B262" s="271"/>
      <c r="C262" s="271"/>
      <c r="D262" s="271"/>
      <c r="E262" s="334" t="s">
        <v>712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351</v>
      </c>
      <c r="B263" s="271"/>
      <c r="C263" s="271"/>
      <c r="D263" s="271"/>
      <c r="E263" s="334" t="s">
        <v>713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350</v>
      </c>
      <c r="B264" s="271"/>
      <c r="C264" s="271"/>
      <c r="D264" s="271"/>
      <c r="E264" s="334" t="s">
        <v>714</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349</v>
      </c>
      <c r="B265" s="271"/>
      <c r="C265" s="271"/>
      <c r="D265" s="271"/>
      <c r="E265" s="334" t="s">
        <v>715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496</v>
      </c>
      <c r="B266" s="271"/>
      <c r="C266" s="271"/>
      <c r="D266" s="271"/>
      <c r="E266" s="115"/>
      <c r="F266" s="101"/>
      <c r="G266" s="101"/>
      <c r="H266" s="92" t="str">
        <f>IF(E266="","","-")</f>
        <v/>
      </c>
      <c r="I266" s="101"/>
      <c r="J266" s="101"/>
      <c r="K266" s="92" t="str">
        <f>IF(I266="","","-")</f>
        <v/>
      </c>
      <c r="L266" s="116">
        <v>129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674</v>
      </c>
      <c r="B267" s="271"/>
      <c r="C267" s="271"/>
      <c r="D267" s="271"/>
      <c r="E267" s="115" t="s">
        <v>686</v>
      </c>
      <c r="F267" s="101"/>
      <c r="G267" s="101"/>
      <c r="H267" s="92"/>
      <c r="I267" s="101"/>
      <c r="J267" s="101"/>
      <c r="K267" s="92"/>
      <c r="L267" s="116">
        <v>132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464</v>
      </c>
      <c r="B268" s="271"/>
      <c r="C268" s="271"/>
      <c r="D268" s="271"/>
      <c r="E268" s="99">
        <v>2021</v>
      </c>
      <c r="F268" s="100"/>
      <c r="G268" s="101" t="s">
        <v>685</v>
      </c>
      <c r="H268" s="101"/>
      <c r="I268" s="101"/>
      <c r="J268" s="100">
        <v>20</v>
      </c>
      <c r="K268" s="100"/>
      <c r="L268" s="116">
        <v>136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343</v>
      </c>
      <c r="B269" s="323"/>
      <c r="C269" s="323"/>
      <c r="D269" s="323"/>
      <c r="E269" s="323"/>
      <c r="F269" s="324"/>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345</v>
      </c>
      <c r="B308" s="329"/>
      <c r="C308" s="329"/>
      <c r="D308" s="329"/>
      <c r="E308" s="329"/>
      <c r="F308" s="330"/>
      <c r="G308" s="309" t="s">
        <v>757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792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738</v>
      </c>
      <c r="H310" s="300"/>
      <c r="I310" s="300"/>
      <c r="J310" s="300"/>
      <c r="K310" s="301"/>
      <c r="L310" s="302" t="s">
        <v>747</v>
      </c>
      <c r="M310" s="303"/>
      <c r="N310" s="303"/>
      <c r="O310" s="303"/>
      <c r="P310" s="303"/>
      <c r="Q310" s="303"/>
      <c r="R310" s="303"/>
      <c r="S310" s="303"/>
      <c r="T310" s="303"/>
      <c r="U310" s="303"/>
      <c r="V310" s="303"/>
      <c r="W310" s="303"/>
      <c r="X310" s="304"/>
      <c r="Y310" s="305">
        <v>3.5</v>
      </c>
      <c r="Z310" s="306"/>
      <c r="AA310" s="306"/>
      <c r="AB310" s="307"/>
      <c r="AC310" s="299" t="s">
        <v>758</v>
      </c>
      <c r="AD310" s="300"/>
      <c r="AE310" s="300"/>
      <c r="AF310" s="300"/>
      <c r="AG310" s="301"/>
      <c r="AH310" s="302" t="s">
        <v>760</v>
      </c>
      <c r="AI310" s="303"/>
      <c r="AJ310" s="303"/>
      <c r="AK310" s="303"/>
      <c r="AL310" s="303"/>
      <c r="AM310" s="303"/>
      <c r="AN310" s="303"/>
      <c r="AO310" s="303"/>
      <c r="AP310" s="303"/>
      <c r="AQ310" s="303"/>
      <c r="AR310" s="303"/>
      <c r="AS310" s="303"/>
      <c r="AT310" s="304"/>
      <c r="AU310" s="305">
        <v>2</v>
      </c>
      <c r="AV310" s="306"/>
      <c r="AW310" s="306"/>
      <c r="AX310" s="308"/>
    </row>
    <row r="311" spans="1:50" ht="24.75" customHeight="1" x14ac:dyDescent="0.2">
      <c r="A311" s="331"/>
      <c r="B311" s="332"/>
      <c r="C311" s="332"/>
      <c r="D311" s="332"/>
      <c r="E311" s="332"/>
      <c r="F311" s="333"/>
      <c r="G311" s="289" t="s">
        <v>739</v>
      </c>
      <c r="H311" s="290"/>
      <c r="I311" s="290"/>
      <c r="J311" s="290"/>
      <c r="K311" s="291"/>
      <c r="L311" s="292" t="s">
        <v>748</v>
      </c>
      <c r="M311" s="293"/>
      <c r="N311" s="293"/>
      <c r="O311" s="293"/>
      <c r="P311" s="293"/>
      <c r="Q311" s="293"/>
      <c r="R311" s="293"/>
      <c r="S311" s="293"/>
      <c r="T311" s="293"/>
      <c r="U311" s="293"/>
      <c r="V311" s="293"/>
      <c r="W311" s="293"/>
      <c r="X311" s="294"/>
      <c r="Y311" s="295">
        <v>0.2</v>
      </c>
      <c r="Z311" s="296"/>
      <c r="AA311" s="296"/>
      <c r="AB311" s="297"/>
      <c r="AC311" s="289" t="s">
        <v>76</v>
      </c>
      <c r="AD311" s="290"/>
      <c r="AE311" s="290"/>
      <c r="AF311" s="290"/>
      <c r="AG311" s="291"/>
      <c r="AH311" s="292" t="s">
        <v>756</v>
      </c>
      <c r="AI311" s="293"/>
      <c r="AJ311" s="293"/>
      <c r="AK311" s="293"/>
      <c r="AL311" s="293"/>
      <c r="AM311" s="293"/>
      <c r="AN311" s="293"/>
      <c r="AO311" s="293"/>
      <c r="AP311" s="293"/>
      <c r="AQ311" s="293"/>
      <c r="AR311" s="293"/>
      <c r="AS311" s="293"/>
      <c r="AT311" s="294"/>
      <c r="AU311" s="295">
        <v>0.2</v>
      </c>
      <c r="AV311" s="296"/>
      <c r="AW311" s="296"/>
      <c r="AX311" s="298"/>
    </row>
    <row r="312" spans="1:50" ht="24.75" customHeight="1" x14ac:dyDescent="0.2">
      <c r="A312" s="331"/>
      <c r="B312" s="332"/>
      <c r="C312" s="332"/>
      <c r="D312" s="332"/>
      <c r="E312" s="332"/>
      <c r="F312" s="333"/>
      <c r="G312" s="289" t="s">
        <v>784</v>
      </c>
      <c r="H312" s="290"/>
      <c r="I312" s="290"/>
      <c r="J312" s="290"/>
      <c r="K312" s="291"/>
      <c r="L312" s="292" t="s">
        <v>749</v>
      </c>
      <c r="M312" s="293"/>
      <c r="N312" s="293"/>
      <c r="O312" s="293"/>
      <c r="P312" s="293"/>
      <c r="Q312" s="293"/>
      <c r="R312" s="293"/>
      <c r="S312" s="293"/>
      <c r="T312" s="293"/>
      <c r="U312" s="293"/>
      <c r="V312" s="293"/>
      <c r="W312" s="293"/>
      <c r="X312" s="294"/>
      <c r="Y312" s="295">
        <v>2.1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t="s">
        <v>740</v>
      </c>
      <c r="H313" s="290"/>
      <c r="I313" s="290"/>
      <c r="J313" s="290"/>
      <c r="K313" s="291"/>
      <c r="L313" s="292" t="s">
        <v>750</v>
      </c>
      <c r="M313" s="293"/>
      <c r="N313" s="293"/>
      <c r="O313" s="293"/>
      <c r="P313" s="293"/>
      <c r="Q313" s="293"/>
      <c r="R313" s="293"/>
      <c r="S313" s="293"/>
      <c r="T313" s="293"/>
      <c r="U313" s="293"/>
      <c r="V313" s="293"/>
      <c r="W313" s="293"/>
      <c r="X313" s="294"/>
      <c r="Y313" s="295">
        <v>0.6</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t="s">
        <v>741</v>
      </c>
      <c r="H314" s="290"/>
      <c r="I314" s="290"/>
      <c r="J314" s="290"/>
      <c r="K314" s="291"/>
      <c r="L314" s="292" t="s">
        <v>751</v>
      </c>
      <c r="M314" s="293"/>
      <c r="N314" s="293"/>
      <c r="O314" s="293"/>
      <c r="P314" s="293"/>
      <c r="Q314" s="293"/>
      <c r="R314" s="293"/>
      <c r="S314" s="293"/>
      <c r="T314" s="293"/>
      <c r="U314" s="293"/>
      <c r="V314" s="293"/>
      <c r="W314" s="293"/>
      <c r="X314" s="294"/>
      <c r="Y314" s="295">
        <v>0.4</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t="s">
        <v>742</v>
      </c>
      <c r="H315" s="290"/>
      <c r="I315" s="290"/>
      <c r="J315" s="290"/>
      <c r="K315" s="291"/>
      <c r="L315" s="292" t="s">
        <v>752</v>
      </c>
      <c r="M315" s="293"/>
      <c r="N315" s="293"/>
      <c r="O315" s="293"/>
      <c r="P315" s="293"/>
      <c r="Q315" s="293"/>
      <c r="R315" s="293"/>
      <c r="S315" s="293"/>
      <c r="T315" s="293"/>
      <c r="U315" s="293"/>
      <c r="V315" s="293"/>
      <c r="W315" s="293"/>
      <c r="X315" s="294"/>
      <c r="Y315" s="295">
        <v>0.1</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t="s">
        <v>743</v>
      </c>
      <c r="H316" s="290"/>
      <c r="I316" s="290"/>
      <c r="J316" s="290"/>
      <c r="K316" s="291"/>
      <c r="L316" s="292" t="s">
        <v>753</v>
      </c>
      <c r="M316" s="293"/>
      <c r="N316" s="293"/>
      <c r="O316" s="293"/>
      <c r="P316" s="293"/>
      <c r="Q316" s="293"/>
      <c r="R316" s="293"/>
      <c r="S316" s="293"/>
      <c r="T316" s="293"/>
      <c r="U316" s="293"/>
      <c r="V316" s="293"/>
      <c r="W316" s="293"/>
      <c r="X316" s="294"/>
      <c r="Y316" s="295">
        <v>0.1</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t="s">
        <v>744</v>
      </c>
      <c r="H317" s="290"/>
      <c r="I317" s="290"/>
      <c r="J317" s="290"/>
      <c r="K317" s="291"/>
      <c r="L317" s="292" t="s">
        <v>754</v>
      </c>
      <c r="M317" s="293"/>
      <c r="N317" s="293"/>
      <c r="O317" s="293"/>
      <c r="P317" s="293"/>
      <c r="Q317" s="293"/>
      <c r="R317" s="293"/>
      <c r="S317" s="293"/>
      <c r="T317" s="293"/>
      <c r="U317" s="293"/>
      <c r="V317" s="293"/>
      <c r="W317" s="293"/>
      <c r="X317" s="294"/>
      <c r="Y317" s="295">
        <v>0.3</v>
      </c>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t="s">
        <v>745</v>
      </c>
      <c r="H318" s="290"/>
      <c r="I318" s="290"/>
      <c r="J318" s="290"/>
      <c r="K318" s="291"/>
      <c r="L318" s="292" t="s">
        <v>755</v>
      </c>
      <c r="M318" s="293"/>
      <c r="N318" s="293"/>
      <c r="O318" s="293"/>
      <c r="P318" s="293"/>
      <c r="Q318" s="293"/>
      <c r="R318" s="293"/>
      <c r="S318" s="293"/>
      <c r="T318" s="293"/>
      <c r="U318" s="293"/>
      <c r="V318" s="293"/>
      <c r="W318" s="293"/>
      <c r="X318" s="294"/>
      <c r="Y318" s="295">
        <v>2.2000000000000002</v>
      </c>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t="s">
        <v>746</v>
      </c>
      <c r="H319" s="290"/>
      <c r="I319" s="290"/>
      <c r="J319" s="290"/>
      <c r="K319" s="291"/>
      <c r="L319" s="292" t="s">
        <v>756</v>
      </c>
      <c r="M319" s="293"/>
      <c r="N319" s="293"/>
      <c r="O319" s="293"/>
      <c r="P319" s="293"/>
      <c r="Q319" s="293"/>
      <c r="R319" s="293"/>
      <c r="S319" s="293"/>
      <c r="T319" s="293"/>
      <c r="U319" s="293"/>
      <c r="V319" s="293"/>
      <c r="W319" s="293"/>
      <c r="X319" s="294"/>
      <c r="Y319" s="295">
        <v>2.2000000000000002</v>
      </c>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11.7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2.2000000000000002</v>
      </c>
      <c r="AV320" s="286"/>
      <c r="AW320" s="286"/>
      <c r="AX320" s="288"/>
    </row>
    <row r="321" spans="1:51" ht="24.75" customHeight="1" x14ac:dyDescent="0.2">
      <c r="A321" s="331"/>
      <c r="B321" s="332"/>
      <c r="C321" s="332"/>
      <c r="D321" s="332"/>
      <c r="E321" s="332"/>
      <c r="F321" s="333"/>
      <c r="G321" s="309" t="s">
        <v>793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790</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738</v>
      </c>
      <c r="H323" s="300"/>
      <c r="I323" s="300"/>
      <c r="J323" s="300"/>
      <c r="K323" s="301"/>
      <c r="L323" s="302" t="s">
        <v>759</v>
      </c>
      <c r="M323" s="303"/>
      <c r="N323" s="303"/>
      <c r="O323" s="303"/>
      <c r="P323" s="303"/>
      <c r="Q323" s="303"/>
      <c r="R323" s="303"/>
      <c r="S323" s="303"/>
      <c r="T323" s="303"/>
      <c r="U323" s="303"/>
      <c r="V323" s="303"/>
      <c r="W323" s="303"/>
      <c r="X323" s="304"/>
      <c r="Y323" s="305">
        <v>27.1</v>
      </c>
      <c r="Z323" s="306"/>
      <c r="AA323" s="306"/>
      <c r="AB323" s="307"/>
      <c r="AC323" s="299" t="s">
        <v>738</v>
      </c>
      <c r="AD323" s="300"/>
      <c r="AE323" s="300"/>
      <c r="AF323" s="300"/>
      <c r="AG323" s="301"/>
      <c r="AH323" s="302" t="s">
        <v>760</v>
      </c>
      <c r="AI323" s="303"/>
      <c r="AJ323" s="303"/>
      <c r="AK323" s="303"/>
      <c r="AL323" s="303"/>
      <c r="AM323" s="303"/>
      <c r="AN323" s="303"/>
      <c r="AO323" s="303"/>
      <c r="AP323" s="303"/>
      <c r="AQ323" s="303"/>
      <c r="AR323" s="303"/>
      <c r="AS323" s="303"/>
      <c r="AT323" s="304"/>
      <c r="AU323" s="305">
        <v>3.3</v>
      </c>
      <c r="AV323" s="306"/>
      <c r="AW323" s="306"/>
      <c r="AX323" s="308"/>
      <c r="AY323">
        <f t="shared" si="11"/>
        <v>2</v>
      </c>
    </row>
    <row r="324" spans="1:51" ht="24.75" customHeight="1" x14ac:dyDescent="0.2">
      <c r="A324" s="331"/>
      <c r="B324" s="332"/>
      <c r="C324" s="332"/>
      <c r="D324" s="332"/>
      <c r="E324" s="332"/>
      <c r="F324" s="333"/>
      <c r="G324" s="289" t="s">
        <v>742</v>
      </c>
      <c r="H324" s="290"/>
      <c r="I324" s="290"/>
      <c r="J324" s="290"/>
      <c r="K324" s="291"/>
      <c r="L324" s="292" t="s">
        <v>804</v>
      </c>
      <c r="M324" s="293"/>
      <c r="N324" s="293"/>
      <c r="O324" s="293"/>
      <c r="P324" s="293"/>
      <c r="Q324" s="293"/>
      <c r="R324" s="293"/>
      <c r="S324" s="293"/>
      <c r="T324" s="293"/>
      <c r="U324" s="293"/>
      <c r="V324" s="293"/>
      <c r="W324" s="293"/>
      <c r="X324" s="294"/>
      <c r="Y324" s="295">
        <v>0.5</v>
      </c>
      <c r="Z324" s="296"/>
      <c r="AA324" s="296"/>
      <c r="AB324" s="297"/>
      <c r="AC324" s="289" t="s">
        <v>76</v>
      </c>
      <c r="AD324" s="290"/>
      <c r="AE324" s="290"/>
      <c r="AF324" s="290"/>
      <c r="AG324" s="291"/>
      <c r="AH324" s="292" t="s">
        <v>756</v>
      </c>
      <c r="AI324" s="293"/>
      <c r="AJ324" s="293"/>
      <c r="AK324" s="293"/>
      <c r="AL324" s="293"/>
      <c r="AM324" s="293"/>
      <c r="AN324" s="293"/>
      <c r="AO324" s="293"/>
      <c r="AP324" s="293"/>
      <c r="AQ324" s="293"/>
      <c r="AR324" s="293"/>
      <c r="AS324" s="293"/>
      <c r="AT324" s="294"/>
      <c r="AU324" s="295">
        <v>0.4</v>
      </c>
      <c r="AV324" s="296"/>
      <c r="AW324" s="296"/>
      <c r="AX324" s="298"/>
      <c r="AY324">
        <f t="shared" si="11"/>
        <v>2</v>
      </c>
    </row>
    <row r="325" spans="1:51" ht="24.75" customHeight="1" x14ac:dyDescent="0.2">
      <c r="A325" s="331"/>
      <c r="B325" s="332"/>
      <c r="C325" s="332"/>
      <c r="D325" s="332"/>
      <c r="E325" s="332"/>
      <c r="F325" s="333"/>
      <c r="G325" s="289" t="s">
        <v>794</v>
      </c>
      <c r="H325" s="290"/>
      <c r="I325" s="290"/>
      <c r="J325" s="290"/>
      <c r="K325" s="291"/>
      <c r="L325" s="292" t="s">
        <v>803</v>
      </c>
      <c r="M325" s="293"/>
      <c r="N325" s="293"/>
      <c r="O325" s="293"/>
      <c r="P325" s="293"/>
      <c r="Q325" s="293"/>
      <c r="R325" s="293"/>
      <c r="S325" s="293"/>
      <c r="T325" s="293"/>
      <c r="U325" s="293"/>
      <c r="V325" s="293"/>
      <c r="W325" s="293"/>
      <c r="X325" s="294"/>
      <c r="Y325" s="295">
        <v>0.1</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customHeight="1" x14ac:dyDescent="0.2">
      <c r="A326" s="331"/>
      <c r="B326" s="332"/>
      <c r="C326" s="332"/>
      <c r="D326" s="332"/>
      <c r="E326" s="332"/>
      <c r="F326" s="333"/>
      <c r="G326" s="289" t="s">
        <v>795</v>
      </c>
      <c r="H326" s="290"/>
      <c r="I326" s="290"/>
      <c r="J326" s="290"/>
      <c r="K326" s="291"/>
      <c r="L326" s="292" t="s">
        <v>802</v>
      </c>
      <c r="M326" s="293"/>
      <c r="N326" s="293"/>
      <c r="O326" s="293"/>
      <c r="P326" s="293"/>
      <c r="Q326" s="293"/>
      <c r="R326" s="293"/>
      <c r="S326" s="293"/>
      <c r="T326" s="293"/>
      <c r="U326" s="293"/>
      <c r="V326" s="293"/>
      <c r="W326" s="293"/>
      <c r="X326" s="294"/>
      <c r="Y326" s="295">
        <v>0.4</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customHeight="1" x14ac:dyDescent="0.2">
      <c r="A327" s="331"/>
      <c r="B327" s="332"/>
      <c r="C327" s="332"/>
      <c r="D327" s="332"/>
      <c r="E327" s="332"/>
      <c r="F327" s="333"/>
      <c r="G327" s="289" t="s">
        <v>796</v>
      </c>
      <c r="H327" s="290"/>
      <c r="I327" s="290"/>
      <c r="J327" s="290"/>
      <c r="K327" s="291"/>
      <c r="L327" s="292" t="s">
        <v>801</v>
      </c>
      <c r="M327" s="293"/>
      <c r="N327" s="293"/>
      <c r="O327" s="293"/>
      <c r="P327" s="293"/>
      <c r="Q327" s="293"/>
      <c r="R327" s="293"/>
      <c r="S327" s="293"/>
      <c r="T327" s="293"/>
      <c r="U327" s="293"/>
      <c r="V327" s="293"/>
      <c r="W327" s="293"/>
      <c r="X327" s="294"/>
      <c r="Y327" s="295">
        <v>3.1</v>
      </c>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customHeight="1" x14ac:dyDescent="0.2">
      <c r="A328" s="331"/>
      <c r="B328" s="332"/>
      <c r="C328" s="332"/>
      <c r="D328" s="332"/>
      <c r="E328" s="332"/>
      <c r="F328" s="333"/>
      <c r="G328" s="289" t="s">
        <v>797</v>
      </c>
      <c r="H328" s="290"/>
      <c r="I328" s="290"/>
      <c r="J328" s="290"/>
      <c r="K328" s="291"/>
      <c r="L328" s="292" t="s">
        <v>783</v>
      </c>
      <c r="M328" s="293"/>
      <c r="N328" s="293"/>
      <c r="O328" s="293"/>
      <c r="P328" s="293"/>
      <c r="Q328" s="293"/>
      <c r="R328" s="293"/>
      <c r="S328" s="293"/>
      <c r="T328" s="293"/>
      <c r="U328" s="293"/>
      <c r="V328" s="293"/>
      <c r="W328" s="293"/>
      <c r="X328" s="294"/>
      <c r="Y328" s="295">
        <v>0.4</v>
      </c>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customHeight="1" x14ac:dyDescent="0.2">
      <c r="A329" s="331"/>
      <c r="B329" s="332"/>
      <c r="C329" s="332"/>
      <c r="D329" s="332"/>
      <c r="E329" s="332"/>
      <c r="F329" s="333"/>
      <c r="G329" s="289" t="s">
        <v>798</v>
      </c>
      <c r="H329" s="290"/>
      <c r="I329" s="290"/>
      <c r="J329" s="290"/>
      <c r="K329" s="291"/>
      <c r="L329" s="292" t="s">
        <v>783</v>
      </c>
      <c r="M329" s="293"/>
      <c r="N329" s="293"/>
      <c r="O329" s="293"/>
      <c r="P329" s="293"/>
      <c r="Q329" s="293"/>
      <c r="R329" s="293"/>
      <c r="S329" s="293"/>
      <c r="T329" s="293"/>
      <c r="U329" s="293"/>
      <c r="V329" s="293"/>
      <c r="W329" s="293"/>
      <c r="X329" s="294"/>
      <c r="Y329" s="295">
        <v>5.7</v>
      </c>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customHeight="1" x14ac:dyDescent="0.2">
      <c r="A330" s="331"/>
      <c r="B330" s="332"/>
      <c r="C330" s="332"/>
      <c r="D330" s="332"/>
      <c r="E330" s="332"/>
      <c r="F330" s="333"/>
      <c r="G330" s="289" t="s">
        <v>799</v>
      </c>
      <c r="H330" s="290"/>
      <c r="I330" s="290"/>
      <c r="J330" s="290"/>
      <c r="K330" s="291"/>
      <c r="L330" s="292" t="s">
        <v>800</v>
      </c>
      <c r="M330" s="293"/>
      <c r="N330" s="293"/>
      <c r="O330" s="293"/>
      <c r="P330" s="293"/>
      <c r="Q330" s="293"/>
      <c r="R330" s="293"/>
      <c r="S330" s="293"/>
      <c r="T330" s="293"/>
      <c r="U330" s="293"/>
      <c r="V330" s="293"/>
      <c r="W330" s="293"/>
      <c r="X330" s="294"/>
      <c r="Y330" s="295">
        <v>4.5</v>
      </c>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41.800000000000004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3.6999999999999997</v>
      </c>
      <c r="AV333" s="286"/>
      <c r="AW333" s="286"/>
      <c r="AX333" s="288"/>
      <c r="AY333">
        <f t="shared" si="11"/>
        <v>2</v>
      </c>
    </row>
    <row r="334" spans="1:51" ht="24.75" hidden="1" customHeight="1" x14ac:dyDescent="0.2">
      <c r="A334" s="331"/>
      <c r="B334" s="332"/>
      <c r="C334" s="332"/>
      <c r="D334" s="332"/>
      <c r="E334" s="332"/>
      <c r="F334" s="333"/>
      <c r="G334" s="309" t="s">
        <v>791</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295</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657</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309</v>
      </c>
      <c r="AM360" s="279"/>
      <c r="AN360" s="279"/>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48.75" customHeight="1" x14ac:dyDescent="0.2">
      <c r="A366" s="245">
        <v>1</v>
      </c>
      <c r="B366" s="245">
        <v>1</v>
      </c>
      <c r="C366" s="267" t="s">
        <v>761</v>
      </c>
      <c r="D366" s="266"/>
      <c r="E366" s="266"/>
      <c r="F366" s="266"/>
      <c r="G366" s="266"/>
      <c r="H366" s="266"/>
      <c r="I366" s="266"/>
      <c r="J366" s="248">
        <v>3010401011971</v>
      </c>
      <c r="K366" s="249"/>
      <c r="L366" s="249"/>
      <c r="M366" s="249"/>
      <c r="N366" s="249"/>
      <c r="O366" s="249"/>
      <c r="P366" s="260" t="s">
        <v>762</v>
      </c>
      <c r="Q366" s="250"/>
      <c r="R366" s="250"/>
      <c r="S366" s="250"/>
      <c r="T366" s="250"/>
      <c r="U366" s="250"/>
      <c r="V366" s="250"/>
      <c r="W366" s="250"/>
      <c r="X366" s="250"/>
      <c r="Y366" s="251">
        <v>11.7</v>
      </c>
      <c r="Z366" s="252"/>
      <c r="AA366" s="252"/>
      <c r="AB366" s="253"/>
      <c r="AC366" s="237" t="s">
        <v>333</v>
      </c>
      <c r="AD366" s="238"/>
      <c r="AE366" s="238"/>
      <c r="AF366" s="238"/>
      <c r="AG366" s="238"/>
      <c r="AH366" s="268">
        <v>2</v>
      </c>
      <c r="AI366" s="269"/>
      <c r="AJ366" s="269"/>
      <c r="AK366" s="269"/>
      <c r="AL366" s="241">
        <v>60.7</v>
      </c>
      <c r="AM366" s="242"/>
      <c r="AN366" s="242"/>
      <c r="AO366" s="243"/>
      <c r="AP366" s="244"/>
      <c r="AQ366" s="244"/>
      <c r="AR366" s="244"/>
      <c r="AS366" s="244"/>
      <c r="AT366" s="244"/>
      <c r="AU366" s="244"/>
      <c r="AV366" s="244"/>
      <c r="AW366" s="244"/>
      <c r="AX366" s="244"/>
    </row>
    <row r="367" spans="1:51" ht="48.6" customHeight="1" x14ac:dyDescent="0.2">
      <c r="A367" s="245">
        <v>2</v>
      </c>
      <c r="B367" s="245">
        <v>1</v>
      </c>
      <c r="C367" s="267" t="s">
        <v>763</v>
      </c>
      <c r="D367" s="266"/>
      <c r="E367" s="266"/>
      <c r="F367" s="266"/>
      <c r="G367" s="266"/>
      <c r="H367" s="266"/>
      <c r="I367" s="266"/>
      <c r="J367" s="248">
        <v>9160005008337</v>
      </c>
      <c r="K367" s="249"/>
      <c r="L367" s="249"/>
      <c r="M367" s="249"/>
      <c r="N367" s="249"/>
      <c r="O367" s="249"/>
      <c r="P367" s="260" t="s">
        <v>764</v>
      </c>
      <c r="Q367" s="250"/>
      <c r="R367" s="250"/>
      <c r="S367" s="250"/>
      <c r="T367" s="250"/>
      <c r="U367" s="250"/>
      <c r="V367" s="250"/>
      <c r="W367" s="250"/>
      <c r="X367" s="250"/>
      <c r="Y367" s="251">
        <v>6.8</v>
      </c>
      <c r="Z367" s="252"/>
      <c r="AA367" s="252"/>
      <c r="AB367" s="253"/>
      <c r="AC367" s="237" t="s">
        <v>333</v>
      </c>
      <c r="AD367" s="238"/>
      <c r="AE367" s="238"/>
      <c r="AF367" s="238"/>
      <c r="AG367" s="238"/>
      <c r="AH367" s="268">
        <v>1</v>
      </c>
      <c r="AI367" s="269"/>
      <c r="AJ367" s="269"/>
      <c r="AK367" s="269"/>
      <c r="AL367" s="241">
        <v>86.2</v>
      </c>
      <c r="AM367" s="242"/>
      <c r="AN367" s="242"/>
      <c r="AO367" s="243"/>
      <c r="AP367" s="244"/>
      <c r="AQ367" s="244"/>
      <c r="AR367" s="244"/>
      <c r="AS367" s="244"/>
      <c r="AT367" s="244"/>
      <c r="AU367" s="244"/>
      <c r="AV367" s="244"/>
      <c r="AW367" s="244"/>
      <c r="AX367" s="244"/>
      <c r="AY367">
        <f>COUNTA($C$367)</f>
        <v>1</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7" t="s">
        <v>785</v>
      </c>
      <c r="D399" s="266"/>
      <c r="E399" s="266"/>
      <c r="F399" s="266"/>
      <c r="G399" s="266"/>
      <c r="H399" s="266"/>
      <c r="I399" s="266"/>
      <c r="J399" s="248">
        <v>9120001228306</v>
      </c>
      <c r="K399" s="249"/>
      <c r="L399" s="249"/>
      <c r="M399" s="249"/>
      <c r="N399" s="249"/>
      <c r="O399" s="249"/>
      <c r="P399" s="260" t="s">
        <v>786</v>
      </c>
      <c r="Q399" s="250"/>
      <c r="R399" s="250"/>
      <c r="S399" s="250"/>
      <c r="T399" s="250"/>
      <c r="U399" s="250"/>
      <c r="V399" s="250"/>
      <c r="W399" s="250"/>
      <c r="X399" s="250"/>
      <c r="Y399" s="251">
        <v>2.2000000000000002</v>
      </c>
      <c r="Z399" s="252"/>
      <c r="AA399" s="252"/>
      <c r="AB399" s="253"/>
      <c r="AC399" s="237" t="s">
        <v>339</v>
      </c>
      <c r="AD399" s="238"/>
      <c r="AE399" s="238"/>
      <c r="AF399" s="238"/>
      <c r="AG399" s="238"/>
      <c r="AH399" s="268" t="s">
        <v>765</v>
      </c>
      <c r="AI399" s="269"/>
      <c r="AJ399" s="269"/>
      <c r="AK399" s="269"/>
      <c r="AL399" s="241" t="s">
        <v>765</v>
      </c>
      <c r="AM399" s="242"/>
      <c r="AN399" s="242"/>
      <c r="AO399" s="243"/>
      <c r="AP399" s="244" t="s">
        <v>363</v>
      </c>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2" customHeight="1" x14ac:dyDescent="0.2">
      <c r="A432" s="245">
        <v>1</v>
      </c>
      <c r="B432" s="245">
        <v>1</v>
      </c>
      <c r="C432" s="267" t="s">
        <v>806</v>
      </c>
      <c r="D432" s="266"/>
      <c r="E432" s="266"/>
      <c r="F432" s="266"/>
      <c r="G432" s="266"/>
      <c r="H432" s="266"/>
      <c r="I432" s="266"/>
      <c r="J432" s="248">
        <v>8021005009182</v>
      </c>
      <c r="K432" s="249"/>
      <c r="L432" s="249"/>
      <c r="M432" s="249"/>
      <c r="N432" s="249"/>
      <c r="O432" s="249"/>
      <c r="P432" s="260" t="s">
        <v>807</v>
      </c>
      <c r="Q432" s="250"/>
      <c r="R432" s="250"/>
      <c r="S432" s="250"/>
      <c r="T432" s="250"/>
      <c r="U432" s="250"/>
      <c r="V432" s="250"/>
      <c r="W432" s="250"/>
      <c r="X432" s="250"/>
      <c r="Y432" s="251">
        <v>41.8</v>
      </c>
      <c r="Z432" s="252"/>
      <c r="AA432" s="252"/>
      <c r="AB432" s="253"/>
      <c r="AC432" s="237" t="s">
        <v>339</v>
      </c>
      <c r="AD432" s="238"/>
      <c r="AE432" s="238"/>
      <c r="AF432" s="238"/>
      <c r="AG432" s="238"/>
      <c r="AH432" s="268" t="s">
        <v>363</v>
      </c>
      <c r="AI432" s="269"/>
      <c r="AJ432" s="269"/>
      <c r="AK432" s="269"/>
      <c r="AL432" s="241" t="s">
        <v>363</v>
      </c>
      <c r="AM432" s="242"/>
      <c r="AN432" s="242"/>
      <c r="AO432" s="243"/>
      <c r="AP432" s="244" t="s">
        <v>363</v>
      </c>
      <c r="AQ432" s="244"/>
      <c r="AR432" s="244"/>
      <c r="AS432" s="244"/>
      <c r="AT432" s="244"/>
      <c r="AU432" s="244"/>
      <c r="AV432" s="244"/>
      <c r="AW432" s="244"/>
      <c r="AX432" s="244"/>
      <c r="AY432">
        <f>$AY$429</f>
        <v>1</v>
      </c>
    </row>
    <row r="433" spans="1:51" ht="43.5" hidden="1" customHeight="1" x14ac:dyDescent="0.2">
      <c r="A433" s="245">
        <v>2</v>
      </c>
      <c r="B433" s="245">
        <v>1</v>
      </c>
      <c r="C433" s="267"/>
      <c r="D433" s="266"/>
      <c r="E433" s="266"/>
      <c r="F433" s="266"/>
      <c r="G433" s="266"/>
      <c r="H433" s="266"/>
      <c r="I433" s="266"/>
      <c r="J433" s="248"/>
      <c r="K433" s="249"/>
      <c r="L433" s="249"/>
      <c r="M433" s="249"/>
      <c r="N433" s="249"/>
      <c r="O433" s="249"/>
      <c r="P433" s="26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68"/>
      <c r="AI434" s="269"/>
      <c r="AJ434" s="269"/>
      <c r="AK434" s="269"/>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68"/>
      <c r="AI435" s="269"/>
      <c r="AJ435" s="269"/>
      <c r="AK435" s="269"/>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5.75" customHeight="1" x14ac:dyDescent="0.2">
      <c r="A465" s="245">
        <v>1</v>
      </c>
      <c r="B465" s="245">
        <v>1</v>
      </c>
      <c r="C465" s="267" t="s">
        <v>766</v>
      </c>
      <c r="D465" s="266"/>
      <c r="E465" s="266"/>
      <c r="F465" s="266"/>
      <c r="G465" s="266"/>
      <c r="H465" s="266"/>
      <c r="I465" s="266"/>
      <c r="J465" s="248" t="s">
        <v>363</v>
      </c>
      <c r="K465" s="249"/>
      <c r="L465" s="249"/>
      <c r="M465" s="249"/>
      <c r="N465" s="249"/>
      <c r="O465" s="249"/>
      <c r="P465" s="260" t="s">
        <v>782</v>
      </c>
      <c r="Q465" s="250"/>
      <c r="R465" s="250"/>
      <c r="S465" s="250"/>
      <c r="T465" s="250"/>
      <c r="U465" s="250"/>
      <c r="V465" s="250"/>
      <c r="W465" s="250"/>
      <c r="X465" s="250"/>
      <c r="Y465" s="251">
        <v>3.7</v>
      </c>
      <c r="Z465" s="252"/>
      <c r="AA465" s="252"/>
      <c r="AB465" s="253"/>
      <c r="AC465" s="237" t="s">
        <v>339</v>
      </c>
      <c r="AD465" s="238"/>
      <c r="AE465" s="238"/>
      <c r="AF465" s="238"/>
      <c r="AG465" s="238"/>
      <c r="AH465" s="268" t="s">
        <v>765</v>
      </c>
      <c r="AI465" s="269"/>
      <c r="AJ465" s="269"/>
      <c r="AK465" s="269"/>
      <c r="AL465" s="241" t="s">
        <v>765</v>
      </c>
      <c r="AM465" s="242"/>
      <c r="AN465" s="242"/>
      <c r="AO465" s="243"/>
      <c r="AP465" s="244" t="s">
        <v>767</v>
      </c>
      <c r="AQ465" s="244"/>
      <c r="AR465" s="244"/>
      <c r="AS465" s="244"/>
      <c r="AT465" s="244"/>
      <c r="AU465" s="244"/>
      <c r="AV465" s="244"/>
      <c r="AW465" s="244"/>
      <c r="AX465" s="244"/>
      <c r="AY465">
        <f>$AY$462</f>
        <v>1</v>
      </c>
    </row>
    <row r="466" spans="1:51" ht="46.5" customHeight="1" x14ac:dyDescent="0.2">
      <c r="A466" s="245">
        <v>2</v>
      </c>
      <c r="B466" s="245">
        <v>1</v>
      </c>
      <c r="C466" s="267" t="s">
        <v>808</v>
      </c>
      <c r="D466" s="266"/>
      <c r="E466" s="266"/>
      <c r="F466" s="266"/>
      <c r="G466" s="266"/>
      <c r="H466" s="266"/>
      <c r="I466" s="266"/>
      <c r="J466" s="248">
        <v>6010601035306</v>
      </c>
      <c r="K466" s="249"/>
      <c r="L466" s="249"/>
      <c r="M466" s="249"/>
      <c r="N466" s="249"/>
      <c r="O466" s="249"/>
      <c r="P466" s="260" t="s">
        <v>782</v>
      </c>
      <c r="Q466" s="250"/>
      <c r="R466" s="250"/>
      <c r="S466" s="250"/>
      <c r="T466" s="250"/>
      <c r="U466" s="250"/>
      <c r="V466" s="250"/>
      <c r="W466" s="250"/>
      <c r="X466" s="250"/>
      <c r="Y466" s="251">
        <v>2</v>
      </c>
      <c r="Z466" s="252"/>
      <c r="AA466" s="252"/>
      <c r="AB466" s="253"/>
      <c r="AC466" s="237" t="s">
        <v>339</v>
      </c>
      <c r="AD466" s="238"/>
      <c r="AE466" s="238"/>
      <c r="AF466" s="238"/>
      <c r="AG466" s="238"/>
      <c r="AH466" s="268" t="s">
        <v>363</v>
      </c>
      <c r="AI466" s="269"/>
      <c r="AJ466" s="269"/>
      <c r="AK466" s="269"/>
      <c r="AL466" s="241" t="s">
        <v>363</v>
      </c>
      <c r="AM466" s="242"/>
      <c r="AN466" s="242"/>
      <c r="AO466" s="243"/>
      <c r="AP466" s="244" t="s">
        <v>363</v>
      </c>
      <c r="AQ466" s="244"/>
      <c r="AR466" s="244"/>
      <c r="AS466" s="244"/>
      <c r="AT466" s="244"/>
      <c r="AU466" s="244"/>
      <c r="AV466" s="244"/>
      <c r="AW466" s="244"/>
      <c r="AX466" s="244"/>
      <c r="AY466">
        <f>COUNTA($C$466)</f>
        <v>1</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45.6" customHeight="1" x14ac:dyDescent="0.2">
      <c r="A498" s="245">
        <v>1</v>
      </c>
      <c r="B498" s="245">
        <v>1</v>
      </c>
      <c r="C498" s="267" t="s">
        <v>809</v>
      </c>
      <c r="D498" s="266"/>
      <c r="E498" s="266"/>
      <c r="F498" s="266"/>
      <c r="G498" s="266"/>
      <c r="H498" s="266"/>
      <c r="I498" s="266"/>
      <c r="J498" s="248" t="s">
        <v>363</v>
      </c>
      <c r="K498" s="249"/>
      <c r="L498" s="249"/>
      <c r="M498" s="249"/>
      <c r="N498" s="249"/>
      <c r="O498" s="249"/>
      <c r="P498" s="260" t="s">
        <v>769</v>
      </c>
      <c r="Q498" s="250"/>
      <c r="R498" s="250"/>
      <c r="S498" s="250"/>
      <c r="T498" s="250"/>
      <c r="U498" s="250"/>
      <c r="V498" s="250"/>
      <c r="W498" s="250"/>
      <c r="X498" s="250"/>
      <c r="Y498" s="251">
        <v>0.2</v>
      </c>
      <c r="Z498" s="252"/>
      <c r="AA498" s="252"/>
      <c r="AB498" s="253"/>
      <c r="AC498" s="237" t="s">
        <v>338</v>
      </c>
      <c r="AD498" s="238"/>
      <c r="AE498" s="238"/>
      <c r="AF498" s="238"/>
      <c r="AG498" s="238"/>
      <c r="AH498" s="268" t="s">
        <v>363</v>
      </c>
      <c r="AI498" s="269"/>
      <c r="AJ498" s="269"/>
      <c r="AK498" s="269"/>
      <c r="AL498" s="241" t="s">
        <v>363</v>
      </c>
      <c r="AM498" s="242"/>
      <c r="AN498" s="242"/>
      <c r="AO498" s="243"/>
      <c r="AP498" s="244" t="s">
        <v>363</v>
      </c>
      <c r="AQ498" s="244"/>
      <c r="AR498" s="244"/>
      <c r="AS498" s="244"/>
      <c r="AT498" s="244"/>
      <c r="AU498" s="244"/>
      <c r="AV498" s="244"/>
      <c r="AW498" s="244"/>
      <c r="AX498" s="244"/>
      <c r="AY498">
        <f>$AY$495</f>
        <v>1</v>
      </c>
    </row>
    <row r="499" spans="1:51" ht="45.6" customHeight="1" x14ac:dyDescent="0.2">
      <c r="A499" s="245">
        <v>2</v>
      </c>
      <c r="B499" s="245">
        <v>1</v>
      </c>
      <c r="C499" s="267" t="s">
        <v>768</v>
      </c>
      <c r="D499" s="266"/>
      <c r="E499" s="266"/>
      <c r="F499" s="266"/>
      <c r="G499" s="266"/>
      <c r="H499" s="266"/>
      <c r="I499" s="266"/>
      <c r="J499" s="248">
        <v>4010401004009</v>
      </c>
      <c r="K499" s="249"/>
      <c r="L499" s="249"/>
      <c r="M499" s="249"/>
      <c r="N499" s="249"/>
      <c r="O499" s="249"/>
      <c r="P499" s="260" t="s">
        <v>810</v>
      </c>
      <c r="Q499" s="250"/>
      <c r="R499" s="250"/>
      <c r="S499" s="250"/>
      <c r="T499" s="250"/>
      <c r="U499" s="250"/>
      <c r="V499" s="250"/>
      <c r="W499" s="250"/>
      <c r="X499" s="250"/>
      <c r="Y499" s="251">
        <v>0.3</v>
      </c>
      <c r="Z499" s="252"/>
      <c r="AA499" s="252"/>
      <c r="AB499" s="253"/>
      <c r="AC499" s="237" t="s">
        <v>76</v>
      </c>
      <c r="AD499" s="238"/>
      <c r="AE499" s="238"/>
      <c r="AF499" s="238"/>
      <c r="AG499" s="238"/>
      <c r="AH499" s="268" t="s">
        <v>363</v>
      </c>
      <c r="AI499" s="269"/>
      <c r="AJ499" s="269"/>
      <c r="AK499" s="269"/>
      <c r="AL499" s="241" t="s">
        <v>363</v>
      </c>
      <c r="AM499" s="242"/>
      <c r="AN499" s="242"/>
      <c r="AO499" s="243"/>
      <c r="AP499" s="244" t="s">
        <v>363</v>
      </c>
      <c r="AQ499" s="244"/>
      <c r="AR499" s="244"/>
      <c r="AS499" s="244"/>
      <c r="AT499" s="244"/>
      <c r="AU499" s="244"/>
      <c r="AV499" s="244"/>
      <c r="AW499" s="244"/>
      <c r="AX499" s="244"/>
      <c r="AY499">
        <f>COUNTA($C$499)</f>
        <v>1</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658</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customHeight="1" x14ac:dyDescent="0.2">
      <c r="A631" s="245">
        <v>1</v>
      </c>
      <c r="B631" s="245">
        <v>1</v>
      </c>
      <c r="C631" s="246"/>
      <c r="D631" s="246"/>
      <c r="E631" s="255" t="s">
        <v>765</v>
      </c>
      <c r="F631" s="247"/>
      <c r="G631" s="247"/>
      <c r="H631" s="247"/>
      <c r="I631" s="247"/>
      <c r="J631" s="248" t="s">
        <v>765</v>
      </c>
      <c r="K631" s="249"/>
      <c r="L631" s="249"/>
      <c r="M631" s="249"/>
      <c r="N631" s="249"/>
      <c r="O631" s="249"/>
      <c r="P631" s="260" t="s">
        <v>770</v>
      </c>
      <c r="Q631" s="250"/>
      <c r="R631" s="250"/>
      <c r="S631" s="250"/>
      <c r="T631" s="250"/>
      <c r="U631" s="250"/>
      <c r="V631" s="250"/>
      <c r="W631" s="250"/>
      <c r="X631" s="250"/>
      <c r="Y631" s="251" t="s">
        <v>765</v>
      </c>
      <c r="Z631" s="252"/>
      <c r="AA631" s="252"/>
      <c r="AB631" s="253"/>
      <c r="AC631" s="237"/>
      <c r="AD631" s="238"/>
      <c r="AE631" s="238"/>
      <c r="AF631" s="238"/>
      <c r="AG631" s="238"/>
      <c r="AH631" s="239" t="s">
        <v>765</v>
      </c>
      <c r="AI631" s="240"/>
      <c r="AJ631" s="240"/>
      <c r="AK631" s="240"/>
      <c r="AL631" s="241" t="s">
        <v>765</v>
      </c>
      <c r="AM631" s="242"/>
      <c r="AN631" s="242"/>
      <c r="AO631" s="243"/>
      <c r="AP631" s="244" t="s">
        <v>765</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23">
      <formula>IF(RIGHT(TEXT(P14,"0.#"),1)=".",FALSE,TRUE)</formula>
    </cfRule>
    <cfRule type="expression" dxfId="1508" priority="924">
      <formula>IF(RIGHT(TEXT(P14,"0.#"),1)=".",TRUE,FALSE)</formula>
    </cfRule>
  </conditionalFormatting>
  <conditionalFormatting sqref="P18:AX18">
    <cfRule type="expression" dxfId="1507" priority="921">
      <formula>IF(RIGHT(TEXT(P18,"0.#"),1)=".",FALSE,TRUE)</formula>
    </cfRule>
    <cfRule type="expression" dxfId="1506" priority="922">
      <formula>IF(RIGHT(TEXT(P18,"0.#"),1)=".",TRUE,FALSE)</formula>
    </cfRule>
  </conditionalFormatting>
  <conditionalFormatting sqref="Y311">
    <cfRule type="expression" dxfId="1505" priority="919">
      <formula>IF(RIGHT(TEXT(Y311,"0.#"),1)=".",FALSE,TRUE)</formula>
    </cfRule>
    <cfRule type="expression" dxfId="1504" priority="920">
      <formula>IF(RIGHT(TEXT(Y311,"0.#"),1)=".",TRUE,FALSE)</formula>
    </cfRule>
  </conditionalFormatting>
  <conditionalFormatting sqref="Y320">
    <cfRule type="expression" dxfId="1503" priority="917">
      <formula>IF(RIGHT(TEXT(Y320,"0.#"),1)=".",FALSE,TRUE)</formula>
    </cfRule>
    <cfRule type="expression" dxfId="1502" priority="918">
      <formula>IF(RIGHT(TEXT(Y320,"0.#"),1)=".",TRUE,FALSE)</formula>
    </cfRule>
  </conditionalFormatting>
  <conditionalFormatting sqref="Y351:Y358 Y349 Y338:Y345 Y336 Y325:Y332 Y323">
    <cfRule type="expression" dxfId="1501" priority="897">
      <formula>IF(RIGHT(TEXT(Y323,"0.#"),1)=".",FALSE,TRUE)</formula>
    </cfRule>
    <cfRule type="expression" dxfId="1500" priority="898">
      <formula>IF(RIGHT(TEXT(Y323,"0.#"),1)=".",TRUE,FALSE)</formula>
    </cfRule>
  </conditionalFormatting>
  <conditionalFormatting sqref="P16:AQ17 P15:AX15 P13:AX13">
    <cfRule type="expression" dxfId="1499" priority="915">
      <formula>IF(RIGHT(TEXT(P13,"0.#"),1)=".",FALSE,TRUE)</formula>
    </cfRule>
    <cfRule type="expression" dxfId="1498" priority="916">
      <formula>IF(RIGHT(TEXT(P13,"0.#"),1)=".",TRUE,FALSE)</formula>
    </cfRule>
  </conditionalFormatting>
  <conditionalFormatting sqref="P19:AJ19">
    <cfRule type="expression" dxfId="1497" priority="913">
      <formula>IF(RIGHT(TEXT(P19,"0.#"),1)=".",FALSE,TRUE)</formula>
    </cfRule>
    <cfRule type="expression" dxfId="1496" priority="914">
      <formula>IF(RIGHT(TEXT(P19,"0.#"),1)=".",TRUE,FALSE)</formula>
    </cfRule>
  </conditionalFormatting>
  <conditionalFormatting sqref="AE32 AQ32">
    <cfRule type="expression" dxfId="1495" priority="911">
      <formula>IF(RIGHT(TEXT(AE32,"0.#"),1)=".",FALSE,TRUE)</formula>
    </cfRule>
    <cfRule type="expression" dxfId="1494" priority="912">
      <formula>IF(RIGHT(TEXT(AE32,"0.#"),1)=".",TRUE,FALSE)</formula>
    </cfRule>
  </conditionalFormatting>
  <conditionalFormatting sqref="Y312:Y319 Y310">
    <cfRule type="expression" dxfId="1493" priority="909">
      <formula>IF(RIGHT(TEXT(Y310,"0.#"),1)=".",FALSE,TRUE)</formula>
    </cfRule>
    <cfRule type="expression" dxfId="1492" priority="910">
      <formula>IF(RIGHT(TEXT(Y310,"0.#"),1)=".",TRUE,FALSE)</formula>
    </cfRule>
  </conditionalFormatting>
  <conditionalFormatting sqref="AU311">
    <cfRule type="expression" dxfId="1491" priority="907">
      <formula>IF(RIGHT(TEXT(AU311,"0.#"),1)=".",FALSE,TRUE)</formula>
    </cfRule>
    <cfRule type="expression" dxfId="1490" priority="908">
      <formula>IF(RIGHT(TEXT(AU311,"0.#"),1)=".",TRUE,FALSE)</formula>
    </cfRule>
  </conditionalFormatting>
  <conditionalFormatting sqref="AU320">
    <cfRule type="expression" dxfId="1489" priority="905">
      <formula>IF(RIGHT(TEXT(AU320,"0.#"),1)=".",FALSE,TRUE)</formula>
    </cfRule>
    <cfRule type="expression" dxfId="1488" priority="906">
      <formula>IF(RIGHT(TEXT(AU320,"0.#"),1)=".",TRUE,FALSE)</formula>
    </cfRule>
  </conditionalFormatting>
  <conditionalFormatting sqref="AU312:AU319 AU310">
    <cfRule type="expression" dxfId="1487" priority="903">
      <formula>IF(RIGHT(TEXT(AU310,"0.#"),1)=".",FALSE,TRUE)</formula>
    </cfRule>
    <cfRule type="expression" dxfId="1486" priority="904">
      <formula>IF(RIGHT(TEXT(AU310,"0.#"),1)=".",TRUE,FALSE)</formula>
    </cfRule>
  </conditionalFormatting>
  <conditionalFormatting sqref="Y350 Y337 Y324">
    <cfRule type="expression" dxfId="1485" priority="901">
      <formula>IF(RIGHT(TEXT(Y324,"0.#"),1)=".",FALSE,TRUE)</formula>
    </cfRule>
    <cfRule type="expression" dxfId="1484" priority="902">
      <formula>IF(RIGHT(TEXT(Y324,"0.#"),1)=".",TRUE,FALSE)</formula>
    </cfRule>
  </conditionalFormatting>
  <conditionalFormatting sqref="Y359 Y346 Y333">
    <cfRule type="expression" dxfId="1483" priority="899">
      <formula>IF(RIGHT(TEXT(Y333,"0.#"),1)=".",FALSE,TRUE)</formula>
    </cfRule>
    <cfRule type="expression" dxfId="1482" priority="900">
      <formula>IF(RIGHT(TEXT(Y333,"0.#"),1)=".",TRUE,FALSE)</formula>
    </cfRule>
  </conditionalFormatting>
  <conditionalFormatting sqref="AU350 AU337 AU324">
    <cfRule type="expression" dxfId="1481" priority="895">
      <formula>IF(RIGHT(TEXT(AU324,"0.#"),1)=".",FALSE,TRUE)</formula>
    </cfRule>
    <cfRule type="expression" dxfId="1480" priority="896">
      <formula>IF(RIGHT(TEXT(AU324,"0.#"),1)=".",TRUE,FALSE)</formula>
    </cfRule>
  </conditionalFormatting>
  <conditionalFormatting sqref="AU359 AU346 AU333">
    <cfRule type="expression" dxfId="1479" priority="893">
      <formula>IF(RIGHT(TEXT(AU333,"0.#"),1)=".",FALSE,TRUE)</formula>
    </cfRule>
    <cfRule type="expression" dxfId="1478" priority="894">
      <formula>IF(RIGHT(TEXT(AU333,"0.#"),1)=".",TRUE,FALSE)</formula>
    </cfRule>
  </conditionalFormatting>
  <conditionalFormatting sqref="AU351:AU358 AU349 AU338:AU345 AU336 AU325:AU332 AU323">
    <cfRule type="expression" dxfId="1477" priority="891">
      <formula>IF(RIGHT(TEXT(AU323,"0.#"),1)=".",FALSE,TRUE)</formula>
    </cfRule>
    <cfRule type="expression" dxfId="1476" priority="892">
      <formula>IF(RIGHT(TEXT(AU323,"0.#"),1)=".",TRUE,FALSE)</formula>
    </cfRule>
  </conditionalFormatting>
  <conditionalFormatting sqref="AI32">
    <cfRule type="expression" dxfId="1475" priority="889">
      <formula>IF(RIGHT(TEXT(AI32,"0.#"),1)=".",FALSE,TRUE)</formula>
    </cfRule>
    <cfRule type="expression" dxfId="1474" priority="890">
      <formula>IF(RIGHT(TEXT(AI32,"0.#"),1)=".",TRUE,FALSE)</formula>
    </cfRule>
  </conditionalFormatting>
  <conditionalFormatting sqref="AM32">
    <cfRule type="expression" dxfId="1473" priority="887">
      <formula>IF(RIGHT(TEXT(AM32,"0.#"),1)=".",FALSE,TRUE)</formula>
    </cfRule>
    <cfRule type="expression" dxfId="1472" priority="888">
      <formula>IF(RIGHT(TEXT(AM32,"0.#"),1)=".",TRUE,FALSE)</formula>
    </cfRule>
  </conditionalFormatting>
  <conditionalFormatting sqref="AE33">
    <cfRule type="expression" dxfId="1471" priority="885">
      <formula>IF(RIGHT(TEXT(AE33,"0.#"),1)=".",FALSE,TRUE)</formula>
    </cfRule>
    <cfRule type="expression" dxfId="1470" priority="886">
      <formula>IF(RIGHT(TEXT(AE33,"0.#"),1)=".",TRUE,FALSE)</formula>
    </cfRule>
  </conditionalFormatting>
  <conditionalFormatting sqref="AI33">
    <cfRule type="expression" dxfId="1469" priority="883">
      <formula>IF(RIGHT(TEXT(AI33,"0.#"),1)=".",FALSE,TRUE)</formula>
    </cfRule>
    <cfRule type="expression" dxfId="1468" priority="884">
      <formula>IF(RIGHT(TEXT(AI33,"0.#"),1)=".",TRUE,FALSE)</formula>
    </cfRule>
  </conditionalFormatting>
  <conditionalFormatting sqref="AM33">
    <cfRule type="expression" dxfId="1467" priority="881">
      <formula>IF(RIGHT(TEXT(AM33,"0.#"),1)=".",FALSE,TRUE)</formula>
    </cfRule>
    <cfRule type="expression" dxfId="1466" priority="882">
      <formula>IF(RIGHT(TEXT(AM33,"0.#"),1)=".",TRUE,FALSE)</formula>
    </cfRule>
  </conditionalFormatting>
  <conditionalFormatting sqref="AQ33">
    <cfRule type="expression" dxfId="1465" priority="879">
      <formula>IF(RIGHT(TEXT(AQ33,"0.#"),1)=".",FALSE,TRUE)</formula>
    </cfRule>
    <cfRule type="expression" dxfId="1464" priority="880">
      <formula>IF(RIGHT(TEXT(AQ33,"0.#"),1)=".",TRUE,FALSE)</formula>
    </cfRule>
  </conditionalFormatting>
  <conditionalFormatting sqref="AE210">
    <cfRule type="expression" dxfId="1463" priority="877">
      <formula>IF(RIGHT(TEXT(AE210,"0.#"),1)=".",FALSE,TRUE)</formula>
    </cfRule>
    <cfRule type="expression" dxfId="1462" priority="878">
      <formula>IF(RIGHT(TEXT(AE210,"0.#"),1)=".",TRUE,FALSE)</formula>
    </cfRule>
  </conditionalFormatting>
  <conditionalFormatting sqref="AE211">
    <cfRule type="expression" dxfId="1461" priority="875">
      <formula>IF(RIGHT(TEXT(AE211,"0.#"),1)=".",FALSE,TRUE)</formula>
    </cfRule>
    <cfRule type="expression" dxfId="1460" priority="876">
      <formula>IF(RIGHT(TEXT(AE211,"0.#"),1)=".",TRUE,FALSE)</formula>
    </cfRule>
  </conditionalFormatting>
  <conditionalFormatting sqref="AE212">
    <cfRule type="expression" dxfId="1459" priority="873">
      <formula>IF(RIGHT(TEXT(AE212,"0.#"),1)=".",FALSE,TRUE)</formula>
    </cfRule>
    <cfRule type="expression" dxfId="1458" priority="874">
      <formula>IF(RIGHT(TEXT(AE212,"0.#"),1)=".",TRUE,FALSE)</formula>
    </cfRule>
  </conditionalFormatting>
  <conditionalFormatting sqref="AI212">
    <cfRule type="expression" dxfId="1457" priority="871">
      <formula>IF(RIGHT(TEXT(AI212,"0.#"),1)=".",FALSE,TRUE)</formula>
    </cfRule>
    <cfRule type="expression" dxfId="1456" priority="872">
      <formula>IF(RIGHT(TEXT(AI212,"0.#"),1)=".",TRUE,FALSE)</formula>
    </cfRule>
  </conditionalFormatting>
  <conditionalFormatting sqref="AI211">
    <cfRule type="expression" dxfId="1455" priority="869">
      <formula>IF(RIGHT(TEXT(AI211,"0.#"),1)=".",FALSE,TRUE)</formula>
    </cfRule>
    <cfRule type="expression" dxfId="1454" priority="870">
      <formula>IF(RIGHT(TEXT(AI211,"0.#"),1)=".",TRUE,FALSE)</formula>
    </cfRule>
  </conditionalFormatting>
  <conditionalFormatting sqref="AI210">
    <cfRule type="expression" dxfId="1453" priority="867">
      <formula>IF(RIGHT(TEXT(AI210,"0.#"),1)=".",FALSE,TRUE)</formula>
    </cfRule>
    <cfRule type="expression" dxfId="1452" priority="868">
      <formula>IF(RIGHT(TEXT(AI210,"0.#"),1)=".",TRUE,FALSE)</formula>
    </cfRule>
  </conditionalFormatting>
  <conditionalFormatting sqref="AM210">
    <cfRule type="expression" dxfId="1451" priority="865">
      <formula>IF(RIGHT(TEXT(AM210,"0.#"),1)=".",FALSE,TRUE)</formula>
    </cfRule>
    <cfRule type="expression" dxfId="1450" priority="866">
      <formula>IF(RIGHT(TEXT(AM210,"0.#"),1)=".",TRUE,FALSE)</formula>
    </cfRule>
  </conditionalFormatting>
  <conditionalFormatting sqref="AM211">
    <cfRule type="expression" dxfId="1449" priority="863">
      <formula>IF(RIGHT(TEXT(AM211,"0.#"),1)=".",FALSE,TRUE)</formula>
    </cfRule>
    <cfRule type="expression" dxfId="1448" priority="864">
      <formula>IF(RIGHT(TEXT(AM211,"0.#"),1)=".",TRUE,FALSE)</formula>
    </cfRule>
  </conditionalFormatting>
  <conditionalFormatting sqref="AM212">
    <cfRule type="expression" dxfId="1447" priority="861">
      <formula>IF(RIGHT(TEXT(AM212,"0.#"),1)=".",FALSE,TRUE)</formula>
    </cfRule>
    <cfRule type="expression" dxfId="1446" priority="862">
      <formula>IF(RIGHT(TEXT(AM212,"0.#"),1)=".",TRUE,FALSE)</formula>
    </cfRule>
  </conditionalFormatting>
  <conditionalFormatting sqref="AL368:AO395">
    <cfRule type="expression" dxfId="1445" priority="857">
      <formula>IF(AND(AL368&gt;=0, RIGHT(TEXT(AL368,"0.#"),1)&lt;&gt;"."),TRUE,FALSE)</formula>
    </cfRule>
    <cfRule type="expression" dxfId="1444" priority="858">
      <formula>IF(AND(AL368&gt;=0, RIGHT(TEXT(AL368,"0.#"),1)="."),TRUE,FALSE)</formula>
    </cfRule>
    <cfRule type="expression" dxfId="1443" priority="859">
      <formula>IF(AND(AL368&lt;0, RIGHT(TEXT(AL368,"0.#"),1)&lt;&gt;"."),TRUE,FALSE)</formula>
    </cfRule>
    <cfRule type="expression" dxfId="1442" priority="860">
      <formula>IF(AND(AL368&lt;0, RIGHT(TEXT(AL368,"0.#"),1)="."),TRUE,FALSE)</formula>
    </cfRule>
  </conditionalFormatting>
  <conditionalFormatting sqref="AQ210:AQ212">
    <cfRule type="expression" dxfId="1441" priority="855">
      <formula>IF(RIGHT(TEXT(AQ210,"0.#"),1)=".",FALSE,TRUE)</formula>
    </cfRule>
    <cfRule type="expression" dxfId="1440" priority="856">
      <formula>IF(RIGHT(TEXT(AQ210,"0.#"),1)=".",TRUE,FALSE)</formula>
    </cfRule>
  </conditionalFormatting>
  <conditionalFormatting sqref="AU210:AU212">
    <cfRule type="expression" dxfId="1439" priority="853">
      <formula>IF(RIGHT(TEXT(AU210,"0.#"),1)=".",FALSE,TRUE)</formula>
    </cfRule>
    <cfRule type="expression" dxfId="1438" priority="854">
      <formula>IF(RIGHT(TEXT(AU210,"0.#"),1)=".",TRUE,FALSE)</formula>
    </cfRule>
  </conditionalFormatting>
  <conditionalFormatting sqref="Y368:Y395">
    <cfRule type="expression" dxfId="1437" priority="851">
      <formula>IF(RIGHT(TEXT(Y368,"0.#"),1)=".",FALSE,TRUE)</formula>
    </cfRule>
    <cfRule type="expression" dxfId="1436" priority="852">
      <formula>IF(RIGHT(TEXT(Y368,"0.#"),1)=".",TRUE,FALSE)</formula>
    </cfRule>
  </conditionalFormatting>
  <conditionalFormatting sqref="AL631:AO660">
    <cfRule type="expression" dxfId="1435" priority="847">
      <formula>IF(AND(AL631&gt;=0, RIGHT(TEXT(AL631,"0.#"),1)&lt;&gt;"."),TRUE,FALSE)</formula>
    </cfRule>
    <cfRule type="expression" dxfId="1434" priority="848">
      <formula>IF(AND(AL631&gt;=0, RIGHT(TEXT(AL631,"0.#"),1)="."),TRUE,FALSE)</formula>
    </cfRule>
    <cfRule type="expression" dxfId="1433" priority="849">
      <formula>IF(AND(AL631&lt;0, RIGHT(TEXT(AL631,"0.#"),1)&lt;&gt;"."),TRUE,FALSE)</formula>
    </cfRule>
    <cfRule type="expression" dxfId="1432" priority="850">
      <formula>IF(AND(AL631&lt;0, RIGHT(TEXT(AL631,"0.#"),1)="."),TRUE,FALSE)</formula>
    </cfRule>
  </conditionalFormatting>
  <conditionalFormatting sqref="Y631:Y660">
    <cfRule type="expression" dxfId="1431" priority="845">
      <formula>IF(RIGHT(TEXT(Y631,"0.#"),1)=".",FALSE,TRUE)</formula>
    </cfRule>
    <cfRule type="expression" dxfId="1430" priority="846">
      <formula>IF(RIGHT(TEXT(Y631,"0.#"),1)=".",TRUE,FALSE)</formula>
    </cfRule>
  </conditionalFormatting>
  <conditionalFormatting sqref="AL366:AO367">
    <cfRule type="expression" dxfId="1429" priority="841">
      <formula>IF(AND(AL366&gt;=0, RIGHT(TEXT(AL366,"0.#"),1)&lt;&gt;"."),TRUE,FALSE)</formula>
    </cfRule>
    <cfRule type="expression" dxfId="1428" priority="842">
      <formula>IF(AND(AL366&gt;=0, RIGHT(TEXT(AL366,"0.#"),1)="."),TRUE,FALSE)</formula>
    </cfRule>
    <cfRule type="expression" dxfId="1427" priority="843">
      <formula>IF(AND(AL366&lt;0, RIGHT(TEXT(AL366,"0.#"),1)&lt;&gt;"."),TRUE,FALSE)</formula>
    </cfRule>
    <cfRule type="expression" dxfId="1426" priority="844">
      <formula>IF(AND(AL366&lt;0, RIGHT(TEXT(AL366,"0.#"),1)="."),TRUE,FALSE)</formula>
    </cfRule>
  </conditionalFormatting>
  <conditionalFormatting sqref="Y366:Y367">
    <cfRule type="expression" dxfId="1425" priority="839">
      <formula>IF(RIGHT(TEXT(Y366,"0.#"),1)=".",FALSE,TRUE)</formula>
    </cfRule>
    <cfRule type="expression" dxfId="1424" priority="840">
      <formula>IF(RIGHT(TEXT(Y366,"0.#"),1)=".",TRUE,FALSE)</formula>
    </cfRule>
  </conditionalFormatting>
  <conditionalFormatting sqref="Y401:Y428">
    <cfRule type="expression" dxfId="1423" priority="777">
      <formula>IF(RIGHT(TEXT(Y401,"0.#"),1)=".",FALSE,TRUE)</formula>
    </cfRule>
    <cfRule type="expression" dxfId="1422" priority="778">
      <formula>IF(RIGHT(TEXT(Y401,"0.#"),1)=".",TRUE,FALSE)</formula>
    </cfRule>
  </conditionalFormatting>
  <conditionalFormatting sqref="Y399:Y400">
    <cfRule type="expression" dxfId="1421" priority="771">
      <formula>IF(RIGHT(TEXT(Y399,"0.#"),1)=".",FALSE,TRUE)</formula>
    </cfRule>
    <cfRule type="expression" dxfId="1420" priority="772">
      <formula>IF(RIGHT(TEXT(Y399,"0.#"),1)=".",TRUE,FALSE)</formula>
    </cfRule>
  </conditionalFormatting>
  <conditionalFormatting sqref="Y436:Y461">
    <cfRule type="expression" dxfId="1419" priority="765">
      <formula>IF(RIGHT(TEXT(Y436,"0.#"),1)=".",FALSE,TRUE)</formula>
    </cfRule>
    <cfRule type="expression" dxfId="1418" priority="766">
      <formula>IF(RIGHT(TEXT(Y436,"0.#"),1)=".",TRUE,FALSE)</formula>
    </cfRule>
  </conditionalFormatting>
  <conditionalFormatting sqref="Y467:Y494">
    <cfRule type="expression" dxfId="1417" priority="753">
      <formula>IF(RIGHT(TEXT(Y467,"0.#"),1)=".",FALSE,TRUE)</formula>
    </cfRule>
    <cfRule type="expression" dxfId="1416" priority="754">
      <formula>IF(RIGHT(TEXT(Y467,"0.#"),1)=".",TRUE,FALSE)</formula>
    </cfRule>
  </conditionalFormatting>
  <conditionalFormatting sqref="Y465:Y466">
    <cfRule type="expression" dxfId="1415" priority="747">
      <formula>IF(RIGHT(TEXT(Y465,"0.#"),1)=".",FALSE,TRUE)</formula>
    </cfRule>
    <cfRule type="expression" dxfId="1414" priority="748">
      <formula>IF(RIGHT(TEXT(Y465,"0.#"),1)=".",TRUE,FALSE)</formula>
    </cfRule>
  </conditionalFormatting>
  <conditionalFormatting sqref="Y500:Y527">
    <cfRule type="expression" dxfId="1413" priority="741">
      <formula>IF(RIGHT(TEXT(Y500,"0.#"),1)=".",FALSE,TRUE)</formula>
    </cfRule>
    <cfRule type="expression" dxfId="1412" priority="742">
      <formula>IF(RIGHT(TEXT(Y500,"0.#"),1)=".",TRUE,FALSE)</formula>
    </cfRule>
  </conditionalFormatting>
  <conditionalFormatting sqref="Y533:Y560">
    <cfRule type="expression" dxfId="1411" priority="729">
      <formula>IF(RIGHT(TEXT(Y533,"0.#"),1)=".",FALSE,TRUE)</formula>
    </cfRule>
    <cfRule type="expression" dxfId="1410" priority="730">
      <formula>IF(RIGHT(TEXT(Y533,"0.#"),1)=".",TRUE,FALSE)</formula>
    </cfRule>
  </conditionalFormatting>
  <conditionalFormatting sqref="W23">
    <cfRule type="expression" dxfId="1409" priority="837">
      <formula>IF(RIGHT(TEXT(W23,"0.#"),1)=".",FALSE,TRUE)</formula>
    </cfRule>
    <cfRule type="expression" dxfId="1408" priority="838">
      <formula>IF(RIGHT(TEXT(W23,"0.#"),1)=".",TRUE,FALSE)</formula>
    </cfRule>
  </conditionalFormatting>
  <conditionalFormatting sqref="W24:W27">
    <cfRule type="expression" dxfId="1407" priority="835">
      <formula>IF(RIGHT(TEXT(W24,"0.#"),1)=".",FALSE,TRUE)</formula>
    </cfRule>
    <cfRule type="expression" dxfId="1406" priority="836">
      <formula>IF(RIGHT(TEXT(W24,"0.#"),1)=".",TRUE,FALSE)</formula>
    </cfRule>
  </conditionalFormatting>
  <conditionalFormatting sqref="W28">
    <cfRule type="expression" dxfId="1405" priority="833">
      <formula>IF(RIGHT(TEXT(W28,"0.#"),1)=".",FALSE,TRUE)</formula>
    </cfRule>
    <cfRule type="expression" dxfId="1404" priority="834">
      <formula>IF(RIGHT(TEXT(W28,"0.#"),1)=".",TRUE,FALSE)</formula>
    </cfRule>
  </conditionalFormatting>
  <conditionalFormatting sqref="P23">
    <cfRule type="expression" dxfId="1403" priority="831">
      <formula>IF(RIGHT(TEXT(P23,"0.#"),1)=".",FALSE,TRUE)</formula>
    </cfRule>
    <cfRule type="expression" dxfId="1402" priority="832">
      <formula>IF(RIGHT(TEXT(P23,"0.#"),1)=".",TRUE,FALSE)</formula>
    </cfRule>
  </conditionalFormatting>
  <conditionalFormatting sqref="P24:P27">
    <cfRule type="expression" dxfId="1401" priority="829">
      <formula>IF(RIGHT(TEXT(P24,"0.#"),1)=".",FALSE,TRUE)</formula>
    </cfRule>
    <cfRule type="expression" dxfId="1400" priority="830">
      <formula>IF(RIGHT(TEXT(P24,"0.#"),1)=".",TRUE,FALSE)</formula>
    </cfRule>
  </conditionalFormatting>
  <conditionalFormatting sqref="P28">
    <cfRule type="expression" dxfId="1399" priority="827">
      <formula>IF(RIGHT(TEXT(P28,"0.#"),1)=".",FALSE,TRUE)</formula>
    </cfRule>
    <cfRule type="expression" dxfId="1398" priority="828">
      <formula>IF(RIGHT(TEXT(P28,"0.#"),1)=".",TRUE,FALSE)</formula>
    </cfRule>
  </conditionalFormatting>
  <conditionalFormatting sqref="AE202">
    <cfRule type="expression" dxfId="1397" priority="825">
      <formula>IF(RIGHT(TEXT(AE202,"0.#"),1)=".",FALSE,TRUE)</formula>
    </cfRule>
    <cfRule type="expression" dxfId="1396" priority="826">
      <formula>IF(RIGHT(TEXT(AE202,"0.#"),1)=".",TRUE,FALSE)</formula>
    </cfRule>
  </conditionalFormatting>
  <conditionalFormatting sqref="AE203">
    <cfRule type="expression" dxfId="1395" priority="823">
      <formula>IF(RIGHT(TEXT(AE203,"0.#"),1)=".",FALSE,TRUE)</formula>
    </cfRule>
    <cfRule type="expression" dxfId="1394" priority="824">
      <formula>IF(RIGHT(TEXT(AE203,"0.#"),1)=".",TRUE,FALSE)</formula>
    </cfRule>
  </conditionalFormatting>
  <conditionalFormatting sqref="AE204">
    <cfRule type="expression" dxfId="1393" priority="821">
      <formula>IF(RIGHT(TEXT(AE204,"0.#"),1)=".",FALSE,TRUE)</formula>
    </cfRule>
    <cfRule type="expression" dxfId="1392" priority="822">
      <formula>IF(RIGHT(TEXT(AE204,"0.#"),1)=".",TRUE,FALSE)</formula>
    </cfRule>
  </conditionalFormatting>
  <conditionalFormatting sqref="AI204">
    <cfRule type="expression" dxfId="1391" priority="819">
      <formula>IF(RIGHT(TEXT(AI204,"0.#"),1)=".",FALSE,TRUE)</formula>
    </cfRule>
    <cfRule type="expression" dxfId="1390" priority="820">
      <formula>IF(RIGHT(TEXT(AI204,"0.#"),1)=".",TRUE,FALSE)</formula>
    </cfRule>
  </conditionalFormatting>
  <conditionalFormatting sqref="AI203">
    <cfRule type="expression" dxfId="1389" priority="817">
      <formula>IF(RIGHT(TEXT(AI203,"0.#"),1)=".",FALSE,TRUE)</formula>
    </cfRule>
    <cfRule type="expression" dxfId="1388" priority="818">
      <formula>IF(RIGHT(TEXT(AI203,"0.#"),1)=".",TRUE,FALSE)</formula>
    </cfRule>
  </conditionalFormatting>
  <conditionalFormatting sqref="AI202">
    <cfRule type="expression" dxfId="1387" priority="815">
      <formula>IF(RIGHT(TEXT(AI202,"0.#"),1)=".",FALSE,TRUE)</formula>
    </cfRule>
    <cfRule type="expression" dxfId="1386" priority="816">
      <formula>IF(RIGHT(TEXT(AI202,"0.#"),1)=".",TRUE,FALSE)</formula>
    </cfRule>
  </conditionalFormatting>
  <conditionalFormatting sqref="AM202">
    <cfRule type="expression" dxfId="1385" priority="813">
      <formula>IF(RIGHT(TEXT(AM202,"0.#"),1)=".",FALSE,TRUE)</formula>
    </cfRule>
    <cfRule type="expression" dxfId="1384" priority="814">
      <formula>IF(RIGHT(TEXT(AM202,"0.#"),1)=".",TRUE,FALSE)</formula>
    </cfRule>
  </conditionalFormatting>
  <conditionalFormatting sqref="AM203">
    <cfRule type="expression" dxfId="1383" priority="811">
      <formula>IF(RIGHT(TEXT(AM203,"0.#"),1)=".",FALSE,TRUE)</formula>
    </cfRule>
    <cfRule type="expression" dxfId="1382" priority="812">
      <formula>IF(RIGHT(TEXT(AM203,"0.#"),1)=".",TRUE,FALSE)</formula>
    </cfRule>
  </conditionalFormatting>
  <conditionalFormatting sqref="AM204">
    <cfRule type="expression" dxfId="1381" priority="809">
      <formula>IF(RIGHT(TEXT(AM204,"0.#"),1)=".",FALSE,TRUE)</formula>
    </cfRule>
    <cfRule type="expression" dxfId="1380" priority="810">
      <formula>IF(RIGHT(TEXT(AM204,"0.#"),1)=".",TRUE,FALSE)</formula>
    </cfRule>
  </conditionalFormatting>
  <conditionalFormatting sqref="AQ202:AQ204">
    <cfRule type="expression" dxfId="1379" priority="807">
      <formula>IF(RIGHT(TEXT(AQ202,"0.#"),1)=".",FALSE,TRUE)</formula>
    </cfRule>
    <cfRule type="expression" dxfId="1378" priority="808">
      <formula>IF(RIGHT(TEXT(AQ202,"0.#"),1)=".",TRUE,FALSE)</formula>
    </cfRule>
  </conditionalFormatting>
  <conditionalFormatting sqref="AU202:AU204">
    <cfRule type="expression" dxfId="1377" priority="805">
      <formula>IF(RIGHT(TEXT(AU202,"0.#"),1)=".",FALSE,TRUE)</formula>
    </cfRule>
    <cfRule type="expression" dxfId="1376" priority="806">
      <formula>IF(RIGHT(TEXT(AU202,"0.#"),1)=".",TRUE,FALSE)</formula>
    </cfRule>
  </conditionalFormatting>
  <conditionalFormatting sqref="AE205">
    <cfRule type="expression" dxfId="1375" priority="803">
      <formula>IF(RIGHT(TEXT(AE205,"0.#"),1)=".",FALSE,TRUE)</formula>
    </cfRule>
    <cfRule type="expression" dxfId="1374" priority="804">
      <formula>IF(RIGHT(TEXT(AE205,"0.#"),1)=".",TRUE,FALSE)</formula>
    </cfRule>
  </conditionalFormatting>
  <conditionalFormatting sqref="AE206">
    <cfRule type="expression" dxfId="1373" priority="801">
      <formula>IF(RIGHT(TEXT(AE206,"0.#"),1)=".",FALSE,TRUE)</formula>
    </cfRule>
    <cfRule type="expression" dxfId="1372" priority="802">
      <formula>IF(RIGHT(TEXT(AE206,"0.#"),1)=".",TRUE,FALSE)</formula>
    </cfRule>
  </conditionalFormatting>
  <conditionalFormatting sqref="AE207">
    <cfRule type="expression" dxfId="1371" priority="799">
      <formula>IF(RIGHT(TEXT(AE207,"0.#"),1)=".",FALSE,TRUE)</formula>
    </cfRule>
    <cfRule type="expression" dxfId="1370" priority="800">
      <formula>IF(RIGHT(TEXT(AE207,"0.#"),1)=".",TRUE,FALSE)</formula>
    </cfRule>
  </conditionalFormatting>
  <conditionalFormatting sqref="AI207">
    <cfRule type="expression" dxfId="1369" priority="797">
      <formula>IF(RIGHT(TEXT(AI207,"0.#"),1)=".",FALSE,TRUE)</formula>
    </cfRule>
    <cfRule type="expression" dxfId="1368" priority="798">
      <formula>IF(RIGHT(TEXT(AI207,"0.#"),1)=".",TRUE,FALSE)</formula>
    </cfRule>
  </conditionalFormatting>
  <conditionalFormatting sqref="AI206">
    <cfRule type="expression" dxfId="1367" priority="795">
      <formula>IF(RIGHT(TEXT(AI206,"0.#"),1)=".",FALSE,TRUE)</formula>
    </cfRule>
    <cfRule type="expression" dxfId="1366" priority="796">
      <formula>IF(RIGHT(TEXT(AI206,"0.#"),1)=".",TRUE,FALSE)</formula>
    </cfRule>
  </conditionalFormatting>
  <conditionalFormatting sqref="AI205">
    <cfRule type="expression" dxfId="1365" priority="793">
      <formula>IF(RIGHT(TEXT(AI205,"0.#"),1)=".",FALSE,TRUE)</formula>
    </cfRule>
    <cfRule type="expression" dxfId="1364" priority="794">
      <formula>IF(RIGHT(TEXT(AI205,"0.#"),1)=".",TRUE,FALSE)</formula>
    </cfRule>
  </conditionalFormatting>
  <conditionalFormatting sqref="AM205">
    <cfRule type="expression" dxfId="1363" priority="791">
      <formula>IF(RIGHT(TEXT(AM205,"0.#"),1)=".",FALSE,TRUE)</formula>
    </cfRule>
    <cfRule type="expression" dxfId="1362" priority="792">
      <formula>IF(RIGHT(TEXT(AM205,"0.#"),1)=".",TRUE,FALSE)</formula>
    </cfRule>
  </conditionalFormatting>
  <conditionalFormatting sqref="AM206">
    <cfRule type="expression" dxfId="1361" priority="789">
      <formula>IF(RIGHT(TEXT(AM206,"0.#"),1)=".",FALSE,TRUE)</formula>
    </cfRule>
    <cfRule type="expression" dxfId="1360" priority="790">
      <formula>IF(RIGHT(TEXT(AM206,"0.#"),1)=".",TRUE,FALSE)</formula>
    </cfRule>
  </conditionalFormatting>
  <conditionalFormatting sqref="AM207">
    <cfRule type="expression" dxfId="1359" priority="787">
      <formula>IF(RIGHT(TEXT(AM207,"0.#"),1)=".",FALSE,TRUE)</formula>
    </cfRule>
    <cfRule type="expression" dxfId="1358" priority="788">
      <formula>IF(RIGHT(TEXT(AM207,"0.#"),1)=".",TRUE,FALSE)</formula>
    </cfRule>
  </conditionalFormatting>
  <conditionalFormatting sqref="AQ205:AQ207">
    <cfRule type="expression" dxfId="1357" priority="785">
      <formula>IF(RIGHT(TEXT(AQ205,"0.#"),1)=".",FALSE,TRUE)</formula>
    </cfRule>
    <cfRule type="expression" dxfId="1356" priority="786">
      <formula>IF(RIGHT(TEXT(AQ205,"0.#"),1)=".",TRUE,FALSE)</formula>
    </cfRule>
  </conditionalFormatting>
  <conditionalFormatting sqref="AU205:AU207">
    <cfRule type="expression" dxfId="1355" priority="783">
      <formula>IF(RIGHT(TEXT(AU205,"0.#"),1)=".",FALSE,TRUE)</formula>
    </cfRule>
    <cfRule type="expression" dxfId="1354" priority="784">
      <formula>IF(RIGHT(TEXT(AU205,"0.#"),1)=".",TRUE,FALSE)</formula>
    </cfRule>
  </conditionalFormatting>
  <conditionalFormatting sqref="AL401:AO428">
    <cfRule type="expression" dxfId="1353" priority="779">
      <formula>IF(AND(AL401&gt;=0, RIGHT(TEXT(AL401,"0.#"),1)&lt;&gt;"."),TRUE,FALSE)</formula>
    </cfRule>
    <cfRule type="expression" dxfId="1352" priority="780">
      <formula>IF(AND(AL401&gt;=0, RIGHT(TEXT(AL401,"0.#"),1)="."),TRUE,FALSE)</formula>
    </cfRule>
    <cfRule type="expression" dxfId="1351" priority="781">
      <formula>IF(AND(AL401&lt;0, RIGHT(TEXT(AL401,"0.#"),1)&lt;&gt;"."),TRUE,FALSE)</formula>
    </cfRule>
    <cfRule type="expression" dxfId="1350" priority="782">
      <formula>IF(AND(AL401&lt;0, RIGHT(TEXT(AL401,"0.#"),1)="."),TRUE,FALSE)</formula>
    </cfRule>
  </conditionalFormatting>
  <conditionalFormatting sqref="AL399:AO400">
    <cfRule type="expression" dxfId="1349" priority="773">
      <formula>IF(AND(AL399&gt;=0, RIGHT(TEXT(AL399,"0.#"),1)&lt;&gt;"."),TRUE,FALSE)</formula>
    </cfRule>
    <cfRule type="expression" dxfId="1348" priority="774">
      <formula>IF(AND(AL399&gt;=0, RIGHT(TEXT(AL399,"0.#"),1)="."),TRUE,FALSE)</formula>
    </cfRule>
    <cfRule type="expression" dxfId="1347" priority="775">
      <formula>IF(AND(AL399&lt;0, RIGHT(TEXT(AL399,"0.#"),1)&lt;&gt;"."),TRUE,FALSE)</formula>
    </cfRule>
    <cfRule type="expression" dxfId="1346" priority="776">
      <formula>IF(AND(AL399&lt;0, RIGHT(TEXT(AL399,"0.#"),1)="."),TRUE,FALSE)</formula>
    </cfRule>
  </conditionalFormatting>
  <conditionalFormatting sqref="AL436:AO461">
    <cfRule type="expression" dxfId="1345" priority="767">
      <formula>IF(AND(AL436&gt;=0, RIGHT(TEXT(AL436,"0.#"),1)&lt;&gt;"."),TRUE,FALSE)</formula>
    </cfRule>
    <cfRule type="expression" dxfId="1344" priority="768">
      <formula>IF(AND(AL436&gt;=0, RIGHT(TEXT(AL436,"0.#"),1)="."),TRUE,FALSE)</formula>
    </cfRule>
    <cfRule type="expression" dxfId="1343" priority="769">
      <formula>IF(AND(AL436&lt;0, RIGHT(TEXT(AL436,"0.#"),1)&lt;&gt;"."),TRUE,FALSE)</formula>
    </cfRule>
    <cfRule type="expression" dxfId="1342" priority="770">
      <formula>IF(AND(AL436&lt;0, RIGHT(TEXT(AL436,"0.#"),1)="."),TRUE,FALSE)</formula>
    </cfRule>
  </conditionalFormatting>
  <conditionalFormatting sqref="AL467:AO494">
    <cfRule type="expression" dxfId="1341" priority="755">
      <formula>IF(AND(AL467&gt;=0, RIGHT(TEXT(AL467,"0.#"),1)&lt;&gt;"."),TRUE,FALSE)</formula>
    </cfRule>
    <cfRule type="expression" dxfId="1340" priority="756">
      <formula>IF(AND(AL467&gt;=0, RIGHT(TEXT(AL467,"0.#"),1)="."),TRUE,FALSE)</formula>
    </cfRule>
    <cfRule type="expression" dxfId="1339" priority="757">
      <formula>IF(AND(AL467&lt;0, RIGHT(TEXT(AL467,"0.#"),1)&lt;&gt;"."),TRUE,FALSE)</formula>
    </cfRule>
    <cfRule type="expression" dxfId="1338" priority="758">
      <formula>IF(AND(AL467&lt;0, RIGHT(TEXT(AL467,"0.#"),1)="."),TRUE,FALSE)</formula>
    </cfRule>
  </conditionalFormatting>
  <conditionalFormatting sqref="AL465:AO466">
    <cfRule type="expression" dxfId="1337" priority="749">
      <formula>IF(AND(AL465&gt;=0, RIGHT(TEXT(AL465,"0.#"),1)&lt;&gt;"."),TRUE,FALSE)</formula>
    </cfRule>
    <cfRule type="expression" dxfId="1336" priority="750">
      <formula>IF(AND(AL465&gt;=0, RIGHT(TEXT(AL465,"0.#"),1)="."),TRUE,FALSE)</formula>
    </cfRule>
    <cfRule type="expression" dxfId="1335" priority="751">
      <formula>IF(AND(AL465&lt;0, RIGHT(TEXT(AL465,"0.#"),1)&lt;&gt;"."),TRUE,FALSE)</formula>
    </cfRule>
    <cfRule type="expression" dxfId="1334" priority="752">
      <formula>IF(AND(AL465&lt;0, RIGHT(TEXT(AL465,"0.#"),1)="."),TRUE,FALSE)</formula>
    </cfRule>
  </conditionalFormatting>
  <conditionalFormatting sqref="AL500:AO527">
    <cfRule type="expression" dxfId="1333" priority="743">
      <formula>IF(AND(AL500&gt;=0, RIGHT(TEXT(AL500,"0.#"),1)&lt;&gt;"."),TRUE,FALSE)</formula>
    </cfRule>
    <cfRule type="expression" dxfId="1332" priority="744">
      <formula>IF(AND(AL500&gt;=0, RIGHT(TEXT(AL500,"0.#"),1)="."),TRUE,FALSE)</formula>
    </cfRule>
    <cfRule type="expression" dxfId="1331" priority="745">
      <formula>IF(AND(AL500&lt;0, RIGHT(TEXT(AL500,"0.#"),1)&lt;&gt;"."),TRUE,FALSE)</formula>
    </cfRule>
    <cfRule type="expression" dxfId="1330" priority="746">
      <formula>IF(AND(AL500&lt;0, RIGHT(TEXT(AL500,"0.#"),1)="."),TRUE,FALSE)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434:Y435">
    <cfRule type="expression" dxfId="717" priority="13">
      <formula>IF(RIGHT(TEXT(Y434,"0.#"),1)=".",FALSE,TRUE)</formula>
    </cfRule>
    <cfRule type="expression" dxfId="716" priority="14">
      <formula>IF(RIGHT(TEXT(Y434,"0.#"),1)=".",TRUE,FALSE)</formula>
    </cfRule>
  </conditionalFormatting>
  <conditionalFormatting sqref="AL434:AO435">
    <cfRule type="expression" dxfId="715" priority="15">
      <formula>IF(AND(AL434&gt;=0, RIGHT(TEXT(AL434,"0.#"),1)&lt;&gt;"."),TRUE,FALSE)</formula>
    </cfRule>
    <cfRule type="expression" dxfId="714" priority="16">
      <formula>IF(AND(AL434&gt;=0, RIGHT(TEXT(AL434,"0.#"),1)="."),TRUE,FALSE)</formula>
    </cfRule>
    <cfRule type="expression" dxfId="713" priority="17">
      <formula>IF(AND(AL434&lt;0, RIGHT(TEXT(AL434,"0.#"),1)&lt;&gt;"."),TRUE,FALSE)</formula>
    </cfRule>
    <cfRule type="expression" dxfId="712" priority="18">
      <formula>IF(AND(AL434&lt;0, RIGHT(TEXT(AL434,"0.#"),1)="."),TRUE,FALSE)</formula>
    </cfRule>
  </conditionalFormatting>
  <conditionalFormatting sqref="Y432:Y433">
    <cfRule type="expression" dxfId="711" priority="7">
      <formula>IF(RIGHT(TEXT(Y432,"0.#"),1)=".",FALSE,TRUE)</formula>
    </cfRule>
    <cfRule type="expression" dxfId="710" priority="8">
      <formula>IF(RIGHT(TEXT(Y432,"0.#"),1)=".",TRUE,FALSE)</formula>
    </cfRule>
  </conditionalFormatting>
  <conditionalFormatting sqref="AL432:AO433">
    <cfRule type="expression" dxfId="709" priority="9">
      <formula>IF(AND(AL432&gt;=0, RIGHT(TEXT(AL432,"0.#"),1)&lt;&gt;"."),TRUE,FALSE)</formula>
    </cfRule>
    <cfRule type="expression" dxfId="708" priority="10">
      <formula>IF(AND(AL432&gt;=0, RIGHT(TEXT(AL432,"0.#"),1)="."),TRUE,FALSE)</formula>
    </cfRule>
    <cfRule type="expression" dxfId="707" priority="11">
      <formula>IF(AND(AL432&lt;0, RIGHT(TEXT(AL432,"0.#"),1)&lt;&gt;"."),TRUE,FALSE)</formula>
    </cfRule>
    <cfRule type="expression" dxfId="706" priority="12">
      <formula>IF(AND(AL432&lt;0, RIGHT(TEXT(AL432,"0.#"),1)="."),TRUE,FALSE)</formula>
    </cfRule>
  </conditionalFormatting>
  <conditionalFormatting sqref="Y498:Y499">
    <cfRule type="expression" dxfId="705" priority="1">
      <formula>IF(RIGHT(TEXT(Y498,"0.#"),1)=".",FALSE,TRUE)</formula>
    </cfRule>
    <cfRule type="expression" dxfId="704" priority="2">
      <formula>IF(RIGHT(TEXT(Y498,"0.#"),1)=".",TRUE,FALSE)</formula>
    </cfRule>
  </conditionalFormatting>
  <conditionalFormatting sqref="AL498:AO499">
    <cfRule type="expression" dxfId="703" priority="3">
      <formula>IF(AND(AL498&gt;=0, RIGHT(TEXT(AL498,"0.#"),1)&lt;&gt;"."),TRUE,FALSE)</formula>
    </cfRule>
    <cfRule type="expression" dxfId="702" priority="4">
      <formula>IF(AND(AL498&gt;=0, RIGHT(TEXT(AL498,"0.#"),1)="."),TRUE,FALSE)</formula>
    </cfRule>
    <cfRule type="expression" dxfId="701" priority="5">
      <formula>IF(AND(AL498&lt;0, RIGHT(TEXT(AL498,"0.#"),1)&lt;&gt;"."),TRUE,FALSE)</formula>
    </cfRule>
    <cfRule type="expression" dxfId="700" priority="6">
      <formula>IF(AND(AL498&lt;0, RIGHT(TEXT(AL498,"0.#"),1)="."),TRUE,FALSE)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268" max="16383" man="1"/>
    <brk id="307" max="16383"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1" sqref="F1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t="s">
        <v>716</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科学技術・イノベーション</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t="s">
        <v>716</v>
      </c>
      <c r="C19" s="13" t="str">
        <f t="shared" si="9"/>
        <v>知的財産</v>
      </c>
      <c r="D19" s="13" t="str">
        <f t="shared" si="8"/>
        <v>科学技術・イノベーション、知的財産</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科学技術・イノベーション、知的財産</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t="s">
        <v>716</v>
      </c>
      <c r="C21" s="13" t="str">
        <f t="shared" si="9"/>
        <v>ＯＤＡ</v>
      </c>
      <c r="D21" s="13" t="str">
        <f t="shared" si="8"/>
        <v>科学技術・イノベーション、知的財産、ＯＤＡ</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科学技術・イノベーション、知的財産、ＯＤＡ</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科学技術・イノベーション、知的財産、ＯＤＡ</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科学技術・イノベーション、知的財産、ＯＤＡ</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680</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313</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367</v>
      </c>
      <c r="AF2" s="925"/>
      <c r="AG2" s="925"/>
      <c r="AH2" s="128"/>
      <c r="AI2" s="925" t="s">
        <v>463</v>
      </c>
      <c r="AJ2" s="925"/>
      <c r="AK2" s="925"/>
      <c r="AL2" s="128"/>
      <c r="AM2" s="925" t="s">
        <v>464</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340</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313</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367</v>
      </c>
      <c r="AF9" s="925"/>
      <c r="AG9" s="925"/>
      <c r="AH9" s="128"/>
      <c r="AI9" s="925" t="s">
        <v>463</v>
      </c>
      <c r="AJ9" s="925"/>
      <c r="AK9" s="925"/>
      <c r="AL9" s="128"/>
      <c r="AM9" s="925" t="s">
        <v>464</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340</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313</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367</v>
      </c>
      <c r="AF16" s="925"/>
      <c r="AG16" s="925"/>
      <c r="AH16" s="128"/>
      <c r="AI16" s="925" t="s">
        <v>463</v>
      </c>
      <c r="AJ16" s="925"/>
      <c r="AK16" s="925"/>
      <c r="AL16" s="128"/>
      <c r="AM16" s="925" t="s">
        <v>464</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340</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313</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367</v>
      </c>
      <c r="AF23" s="925"/>
      <c r="AG23" s="925"/>
      <c r="AH23" s="128"/>
      <c r="AI23" s="925" t="s">
        <v>463</v>
      </c>
      <c r="AJ23" s="925"/>
      <c r="AK23" s="925"/>
      <c r="AL23" s="128"/>
      <c r="AM23" s="925" t="s">
        <v>464</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340</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313</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367</v>
      </c>
      <c r="AF30" s="925"/>
      <c r="AG30" s="925"/>
      <c r="AH30" s="128"/>
      <c r="AI30" s="925" t="s">
        <v>463</v>
      </c>
      <c r="AJ30" s="925"/>
      <c r="AK30" s="925"/>
      <c r="AL30" s="128"/>
      <c r="AM30" s="925" t="s">
        <v>464</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340</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313</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367</v>
      </c>
      <c r="AF37" s="925"/>
      <c r="AG37" s="925"/>
      <c r="AH37" s="128"/>
      <c r="AI37" s="925" t="s">
        <v>463</v>
      </c>
      <c r="AJ37" s="925"/>
      <c r="AK37" s="925"/>
      <c r="AL37" s="128"/>
      <c r="AM37" s="925" t="s">
        <v>464</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340</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313</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367</v>
      </c>
      <c r="AF44" s="925"/>
      <c r="AG44" s="925"/>
      <c r="AH44" s="128"/>
      <c r="AI44" s="925" t="s">
        <v>463</v>
      </c>
      <c r="AJ44" s="925"/>
      <c r="AK44" s="925"/>
      <c r="AL44" s="128"/>
      <c r="AM44" s="925" t="s">
        <v>464</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340</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313</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367</v>
      </c>
      <c r="AF51" s="925"/>
      <c r="AG51" s="925"/>
      <c r="AH51" s="128"/>
      <c r="AI51" s="925" t="s">
        <v>463</v>
      </c>
      <c r="AJ51" s="925"/>
      <c r="AK51" s="925"/>
      <c r="AL51" s="128"/>
      <c r="AM51" s="925" t="s">
        <v>464</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340</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313</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367</v>
      </c>
      <c r="AF58" s="925"/>
      <c r="AG58" s="925"/>
      <c r="AH58" s="128"/>
      <c r="AI58" s="925" t="s">
        <v>463</v>
      </c>
      <c r="AJ58" s="925"/>
      <c r="AK58" s="925"/>
      <c r="AL58" s="128"/>
      <c r="AM58" s="925" t="s">
        <v>464</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340</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313</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367</v>
      </c>
      <c r="AF65" s="925"/>
      <c r="AG65" s="925"/>
      <c r="AH65" s="128"/>
      <c r="AI65" s="925" t="s">
        <v>463</v>
      </c>
      <c r="AJ65" s="925"/>
      <c r="AK65" s="925"/>
      <c r="AL65" s="128"/>
      <c r="AM65" s="925" t="s">
        <v>464</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340</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326</v>
      </c>
      <c r="H2" s="310"/>
      <c r="I2" s="310"/>
      <c r="J2" s="310"/>
      <c r="K2" s="310"/>
      <c r="L2" s="310"/>
      <c r="M2" s="310"/>
      <c r="N2" s="310"/>
      <c r="O2" s="310"/>
      <c r="P2" s="310"/>
      <c r="Q2" s="310"/>
      <c r="R2" s="310"/>
      <c r="S2" s="310"/>
      <c r="T2" s="310"/>
      <c r="U2" s="310"/>
      <c r="V2" s="310"/>
      <c r="W2" s="310"/>
      <c r="X2" s="310"/>
      <c r="Y2" s="310"/>
      <c r="Z2" s="310"/>
      <c r="AA2" s="310"/>
      <c r="AB2" s="311"/>
      <c r="AC2" s="309" t="s">
        <v>328</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316</v>
      </c>
      <c r="Z3" s="273"/>
      <c r="AA3" s="273"/>
      <c r="AB3" s="273"/>
      <c r="AC3" s="989" t="s">
        <v>307</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316</v>
      </c>
      <c r="Z36" s="273"/>
      <c r="AA36" s="273"/>
      <c r="AB36" s="273"/>
      <c r="AC36" s="989" t="s">
        <v>307</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316</v>
      </c>
      <c r="Z69" s="273"/>
      <c r="AA69" s="273"/>
      <c r="AB69" s="273"/>
      <c r="AC69" s="989" t="s">
        <v>307</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316</v>
      </c>
      <c r="Z102" s="273"/>
      <c r="AA102" s="273"/>
      <c r="AB102" s="273"/>
      <c r="AC102" s="989" t="s">
        <v>307</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316</v>
      </c>
      <c r="Z135" s="273"/>
      <c r="AA135" s="273"/>
      <c r="AB135" s="273"/>
      <c r="AC135" s="989" t="s">
        <v>307</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316</v>
      </c>
      <c r="Z168" s="273"/>
      <c r="AA168" s="273"/>
      <c r="AB168" s="273"/>
      <c r="AC168" s="989" t="s">
        <v>307</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316</v>
      </c>
      <c r="Z201" s="273"/>
      <c r="AA201" s="273"/>
      <c r="AB201" s="273"/>
      <c r="AC201" s="989" t="s">
        <v>307</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316</v>
      </c>
      <c r="Z234" s="273"/>
      <c r="AA234" s="273"/>
      <c r="AB234" s="273"/>
      <c r="AC234" s="989" t="s">
        <v>307</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316</v>
      </c>
      <c r="Z267" s="273"/>
      <c r="AA267" s="273"/>
      <c r="AB267" s="273"/>
      <c r="AC267" s="989" t="s">
        <v>307</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316</v>
      </c>
      <c r="Z300" s="273"/>
      <c r="AA300" s="273"/>
      <c r="AB300" s="273"/>
      <c r="AC300" s="989" t="s">
        <v>307</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316</v>
      </c>
      <c r="Z333" s="273"/>
      <c r="AA333" s="273"/>
      <c r="AB333" s="273"/>
      <c r="AC333" s="989" t="s">
        <v>307</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316</v>
      </c>
      <c r="Z366" s="273"/>
      <c r="AA366" s="273"/>
      <c r="AB366" s="273"/>
      <c r="AC366" s="989" t="s">
        <v>307</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316</v>
      </c>
      <c r="Z399" s="273"/>
      <c r="AA399" s="273"/>
      <c r="AB399" s="273"/>
      <c r="AC399" s="989" t="s">
        <v>307</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316</v>
      </c>
      <c r="Z432" s="273"/>
      <c r="AA432" s="273"/>
      <c r="AB432" s="273"/>
      <c r="AC432" s="989" t="s">
        <v>307</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316</v>
      </c>
      <c r="Z465" s="273"/>
      <c r="AA465" s="273"/>
      <c r="AB465" s="273"/>
      <c r="AC465" s="989" t="s">
        <v>307</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316</v>
      </c>
      <c r="Z498" s="273"/>
      <c r="AA498" s="273"/>
      <c r="AB498" s="273"/>
      <c r="AC498" s="989" t="s">
        <v>307</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316</v>
      </c>
      <c r="Z531" s="273"/>
      <c r="AA531" s="273"/>
      <c r="AB531" s="273"/>
      <c r="AC531" s="989" t="s">
        <v>307</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316</v>
      </c>
      <c r="Z564" s="273"/>
      <c r="AA564" s="273"/>
      <c r="AB564" s="273"/>
      <c r="AC564" s="989" t="s">
        <v>307</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316</v>
      </c>
      <c r="Z597" s="273"/>
      <c r="AA597" s="273"/>
      <c r="AB597" s="273"/>
      <c r="AC597" s="989" t="s">
        <v>307</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316</v>
      </c>
      <c r="Z630" s="273"/>
      <c r="AA630" s="273"/>
      <c r="AB630" s="273"/>
      <c r="AC630" s="989" t="s">
        <v>307</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316</v>
      </c>
      <c r="Z663" s="273"/>
      <c r="AA663" s="273"/>
      <c r="AB663" s="273"/>
      <c r="AC663" s="989" t="s">
        <v>307</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316</v>
      </c>
      <c r="Z696" s="273"/>
      <c r="AA696" s="273"/>
      <c r="AB696" s="273"/>
      <c r="AC696" s="989" t="s">
        <v>307</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316</v>
      </c>
      <c r="Z729" s="273"/>
      <c r="AA729" s="273"/>
      <c r="AB729" s="273"/>
      <c r="AC729" s="989" t="s">
        <v>307</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316</v>
      </c>
      <c r="Z762" s="273"/>
      <c r="AA762" s="273"/>
      <c r="AB762" s="273"/>
      <c r="AC762" s="989" t="s">
        <v>307</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316</v>
      </c>
      <c r="Z795" s="273"/>
      <c r="AA795" s="273"/>
      <c r="AB795" s="273"/>
      <c r="AC795" s="989" t="s">
        <v>307</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316</v>
      </c>
      <c r="Z828" s="273"/>
      <c r="AA828" s="273"/>
      <c r="AB828" s="273"/>
      <c r="AC828" s="989" t="s">
        <v>307</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316</v>
      </c>
      <c r="Z861" s="273"/>
      <c r="AA861" s="273"/>
      <c r="AB861" s="273"/>
      <c r="AC861" s="989" t="s">
        <v>307</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316</v>
      </c>
      <c r="Z894" s="273"/>
      <c r="AA894" s="273"/>
      <c r="AB894" s="273"/>
      <c r="AC894" s="989" t="s">
        <v>307</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316</v>
      </c>
      <c r="Z927" s="273"/>
      <c r="AA927" s="273"/>
      <c r="AB927" s="273"/>
      <c r="AC927" s="989" t="s">
        <v>307</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316</v>
      </c>
      <c r="Z960" s="273"/>
      <c r="AA960" s="273"/>
      <c r="AB960" s="273"/>
      <c r="AC960" s="989" t="s">
        <v>307</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316</v>
      </c>
      <c r="Z993" s="273"/>
      <c r="AA993" s="273"/>
      <c r="AB993" s="273"/>
      <c r="AC993" s="989" t="s">
        <v>307</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316</v>
      </c>
      <c r="Z1026" s="273"/>
      <c r="AA1026" s="273"/>
      <c r="AB1026" s="273"/>
      <c r="AC1026" s="989" t="s">
        <v>307</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316</v>
      </c>
      <c r="Z1059" s="273"/>
      <c r="AA1059" s="273"/>
      <c r="AB1059" s="273"/>
      <c r="AC1059" s="989" t="s">
        <v>307</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316</v>
      </c>
      <c r="Z1092" s="273"/>
      <c r="AA1092" s="273"/>
      <c r="AB1092" s="273"/>
      <c r="AC1092" s="989" t="s">
        <v>307</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316</v>
      </c>
      <c r="Z1125" s="273"/>
      <c r="AA1125" s="273"/>
      <c r="AB1125" s="273"/>
      <c r="AC1125" s="989" t="s">
        <v>307</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316</v>
      </c>
      <c r="Z1158" s="273"/>
      <c r="AA1158" s="273"/>
      <c r="AB1158" s="273"/>
      <c r="AC1158" s="989" t="s">
        <v>307</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316</v>
      </c>
      <c r="Z1191" s="273"/>
      <c r="AA1191" s="273"/>
      <c r="AB1191" s="273"/>
      <c r="AC1191" s="989" t="s">
        <v>307</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316</v>
      </c>
      <c r="Z1224" s="273"/>
      <c r="AA1224" s="273"/>
      <c r="AB1224" s="273"/>
      <c r="AC1224" s="989" t="s">
        <v>307</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316</v>
      </c>
      <c r="Z1257" s="273"/>
      <c r="AA1257" s="273"/>
      <c r="AB1257" s="273"/>
      <c r="AC1257" s="989" t="s">
        <v>307</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316</v>
      </c>
      <c r="Z1290" s="273"/>
      <c r="AA1290" s="273"/>
      <c r="AB1290" s="273"/>
      <c r="AC1290" s="989" t="s">
        <v>307</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2022-08-26T02:25:58Z</cp:lastPrinted>
  <dcterms:created xsi:type="dcterms:W3CDTF">2012-03-13T00:50:25Z</dcterms:created>
  <dcterms:modified xsi:type="dcterms:W3CDTF">2022-08-26T05:01:02Z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