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30101DAF-B990-4B43-9FFE-F9185BCD05FC}"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14" r:id="rId4"/>
    <sheet name="別紙3" sheetId="7" r:id="rId5"/>
  </sheets>
  <definedNames>
    <definedName name="_xlnm._FilterDatabase" localSheetId="4" hidden="1">別紙3!$AP$1:$AP$1320</definedName>
    <definedName name="_xlnm.Print_Area" localSheetId="2">別紙1!$A$1:$AX$71</definedName>
    <definedName name="_xlnm.Print_Area" localSheetId="3">別紙2!$A$1:$AY$80</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U265" i="14"/>
  <c r="Y265" i="14"/>
  <c r="AY253" i="14"/>
  <c r="AY265" i="14" s="1"/>
  <c r="AU252" i="14"/>
  <c r="Y252" i="14"/>
  <c r="AY240" i="14"/>
  <c r="AY252" i="14" s="1"/>
  <c r="AU239" i="14"/>
  <c r="Y239" i="14"/>
  <c r="AY227" i="14"/>
  <c r="AY239" i="14" s="1"/>
  <c r="AU226" i="14"/>
  <c r="Y226" i="14"/>
  <c r="AY214" i="14"/>
  <c r="AY219" i="14" s="1"/>
  <c r="AU212" i="14"/>
  <c r="Y212" i="14"/>
  <c r="AY200" i="14"/>
  <c r="AY212" i="14"/>
  <c r="AU199" i="14"/>
  <c r="Y199" i="14"/>
  <c r="AY187" i="14"/>
  <c r="AU186" i="14"/>
  <c r="Y186" i="14"/>
  <c r="AY174" i="14"/>
  <c r="AY186" i="14"/>
  <c r="AU173" i="14"/>
  <c r="Y173" i="14"/>
  <c r="AY161" i="14"/>
  <c r="AU159" i="14"/>
  <c r="Y159" i="14"/>
  <c r="AY147" i="14"/>
  <c r="AY159" i="14" s="1"/>
  <c r="AU146" i="14"/>
  <c r="Y146" i="14"/>
  <c r="AY134" i="14"/>
  <c r="AU133" i="14"/>
  <c r="Y133" i="14"/>
  <c r="AY121" i="14"/>
  <c r="AY133" i="14" s="1"/>
  <c r="AU120" i="14"/>
  <c r="Y120" i="14"/>
  <c r="AY108" i="14"/>
  <c r="AU106" i="14"/>
  <c r="Y106" i="14"/>
  <c r="AY94" i="14"/>
  <c r="AY101" i="14" s="1"/>
  <c r="AU93" i="14"/>
  <c r="Y93" i="14"/>
  <c r="AY81" i="14"/>
  <c r="AY86" i="14" s="1"/>
  <c r="AU80" i="14"/>
  <c r="Y80" i="14"/>
  <c r="AY68" i="14"/>
  <c r="AY80" i="14"/>
  <c r="AU67" i="14"/>
  <c r="Y67" i="14"/>
  <c r="AY55" i="14"/>
  <c r="AY67" i="14"/>
  <c r="AU53" i="14"/>
  <c r="Y53" i="14"/>
  <c r="AY41" i="14"/>
  <c r="AY52" i="14"/>
  <c r="AU40" i="14"/>
  <c r="Y40" i="14"/>
  <c r="AY28" i="14"/>
  <c r="AY40" i="14"/>
  <c r="AU27" i="14"/>
  <c r="Y27" i="14"/>
  <c r="AY15" i="14"/>
  <c r="AY26" i="14"/>
  <c r="AU14" i="14"/>
  <c r="Y14" i="14"/>
  <c r="AY13" i="14"/>
  <c r="AY2" i="14"/>
  <c r="AY14" i="14"/>
  <c r="AY234" i="14"/>
  <c r="AY236" i="14"/>
  <c r="AY3" i="14"/>
  <c r="AY9" i="14"/>
  <c r="AY5" i="14"/>
  <c r="AY7" i="14"/>
  <c r="AY11" i="14"/>
  <c r="AY230" i="14"/>
  <c r="AY177" i="14"/>
  <c r="AY258" i="14"/>
  <c r="AY181" i="14"/>
  <c r="AY183" i="14"/>
  <c r="AY185" i="14"/>
  <c r="AY238" i="14"/>
  <c r="AY264" i="14"/>
  <c r="AY148" i="14"/>
  <c r="AY201" i="14"/>
  <c r="AY203" i="14"/>
  <c r="AY154" i="14"/>
  <c r="AY207" i="14"/>
  <c r="AY260" i="14"/>
  <c r="AY254" i="14"/>
  <c r="AY150" i="14"/>
  <c r="AY256" i="14"/>
  <c r="AY152" i="14"/>
  <c r="AY205" i="14"/>
  <c r="AY156" i="14"/>
  <c r="AY175" i="14"/>
  <c r="AY209" i="14"/>
  <c r="AY228" i="14"/>
  <c r="AY262" i="14"/>
  <c r="AY158" i="14"/>
  <c r="AY211" i="14"/>
  <c r="AY179" i="14"/>
  <c r="AY232" i="14"/>
  <c r="AY58" i="14"/>
  <c r="AY62" i="14"/>
  <c r="AY66" i="14"/>
  <c r="AY56" i="14"/>
  <c r="AY60" i="14"/>
  <c r="AY64" i="14"/>
  <c r="AY31" i="14"/>
  <c r="AY35" i="14"/>
  <c r="AY39" i="14"/>
  <c r="AY29" i="14"/>
  <c r="AY33" i="14"/>
  <c r="AY37" i="14"/>
  <c r="AY17" i="14"/>
  <c r="AY19" i="14"/>
  <c r="AY21" i="14"/>
  <c r="AY23" i="14"/>
  <c r="AY25" i="14"/>
  <c r="AY27" i="14"/>
  <c r="AY43" i="14"/>
  <c r="AY45" i="14"/>
  <c r="AY47" i="14"/>
  <c r="AY49" i="14"/>
  <c r="AY51" i="14"/>
  <c r="AY53" i="14"/>
  <c r="AY70" i="14"/>
  <c r="AY72" i="14"/>
  <c r="AY74" i="14"/>
  <c r="AY76" i="14"/>
  <c r="AY78" i="14"/>
  <c r="AY119" i="14"/>
  <c r="AY117" i="14"/>
  <c r="AY115" i="14"/>
  <c r="AY113" i="14"/>
  <c r="AY111" i="14"/>
  <c r="AY109" i="14"/>
  <c r="AY112" i="14"/>
  <c r="AY116" i="14"/>
  <c r="AY120" i="14"/>
  <c r="AY145" i="14"/>
  <c r="AY143" i="14"/>
  <c r="AY141" i="14"/>
  <c r="AY139" i="14"/>
  <c r="AY137" i="14"/>
  <c r="AY135" i="14"/>
  <c r="AY138" i="14"/>
  <c r="AY142" i="14"/>
  <c r="AY146" i="14"/>
  <c r="AY172" i="14"/>
  <c r="AY170" i="14"/>
  <c r="AY168" i="14"/>
  <c r="AY166" i="14"/>
  <c r="AY164" i="14"/>
  <c r="AY162" i="14"/>
  <c r="AY165" i="14"/>
  <c r="AY169" i="14"/>
  <c r="AY173" i="14"/>
  <c r="AY198" i="14"/>
  <c r="AY196" i="14"/>
  <c r="AY194" i="14"/>
  <c r="AY192" i="14"/>
  <c r="AY190" i="14"/>
  <c r="AY188" i="14"/>
  <c r="AY191" i="14"/>
  <c r="AY195" i="14"/>
  <c r="AY199" i="14"/>
  <c r="AY221" i="14"/>
  <c r="AY249" i="14"/>
  <c r="AY4" i="14"/>
  <c r="AY6" i="14"/>
  <c r="AY8" i="14"/>
  <c r="AY10" i="14"/>
  <c r="AY12" i="14"/>
  <c r="AY16" i="14"/>
  <c r="AY18" i="14"/>
  <c r="AY20" i="14"/>
  <c r="AY22" i="14"/>
  <c r="AY24" i="14"/>
  <c r="AY30" i="14"/>
  <c r="AY32" i="14"/>
  <c r="AY34" i="14"/>
  <c r="AY36" i="14"/>
  <c r="AY38" i="14"/>
  <c r="AY42" i="14"/>
  <c r="AY44" i="14"/>
  <c r="AY46" i="14"/>
  <c r="AY48" i="14"/>
  <c r="AY50" i="14"/>
  <c r="AY57" i="14"/>
  <c r="AY59" i="14"/>
  <c r="AY61" i="14"/>
  <c r="AY63" i="14"/>
  <c r="AY65" i="14"/>
  <c r="AY69" i="14"/>
  <c r="AY71" i="14"/>
  <c r="AY73" i="14"/>
  <c r="AY75" i="14"/>
  <c r="AY77" i="14"/>
  <c r="AY79" i="14"/>
  <c r="AY87" i="14"/>
  <c r="AY110" i="14"/>
  <c r="AY114" i="14"/>
  <c r="AY118" i="14"/>
  <c r="AY136" i="14"/>
  <c r="AY140" i="14"/>
  <c r="AY144" i="14"/>
  <c r="AY163" i="14"/>
  <c r="AY167" i="14"/>
  <c r="AY171" i="14"/>
  <c r="AY189" i="14"/>
  <c r="AY193" i="14"/>
  <c r="AY197" i="14"/>
  <c r="AY250" i="14"/>
  <c r="AY149" i="14"/>
  <c r="AY151" i="14"/>
  <c r="AY153" i="14"/>
  <c r="AY155" i="14"/>
  <c r="AY157" i="14"/>
  <c r="AY176" i="14"/>
  <c r="AY178" i="14"/>
  <c r="AY180" i="14"/>
  <c r="AY182" i="14"/>
  <c r="AY184" i="14"/>
  <c r="AY202" i="14"/>
  <c r="AY204" i="14"/>
  <c r="AY206" i="14"/>
  <c r="AY208" i="14"/>
  <c r="AY210" i="14"/>
  <c r="AY229" i="14"/>
  <c r="AY231" i="14"/>
  <c r="AY233" i="14"/>
  <c r="AY235" i="14"/>
  <c r="AY237" i="14"/>
  <c r="AY255" i="14"/>
  <c r="AY257" i="14"/>
  <c r="AY259" i="14"/>
  <c r="AY261" i="14"/>
  <c r="AY263" i="14"/>
  <c r="AY71" i="11"/>
  <c r="AY76" i="11"/>
  <c r="AY68" i="11"/>
  <c r="AY70" i="11"/>
  <c r="AY65" i="11"/>
  <c r="AY67" i="11" s="1"/>
  <c r="AY64" i="11"/>
  <c r="AY400" i="11"/>
  <c r="AY396" i="11"/>
  <c r="AY398" i="11"/>
  <c r="AY372" i="11"/>
  <c r="AY371" i="11"/>
  <c r="AY370" i="11"/>
  <c r="AY369" i="11"/>
  <c r="AY368" i="11"/>
  <c r="AY367" i="11"/>
  <c r="AY334" i="11"/>
  <c r="AY339" i="11"/>
  <c r="AY321" i="11"/>
  <c r="AY332" i="11"/>
  <c r="AY337" i="11"/>
  <c r="AY397" i="11"/>
  <c r="AY399" i="11"/>
  <c r="AY340" i="11"/>
  <c r="AY336" i="11"/>
  <c r="AY338" i="11"/>
  <c r="AY341" i="11"/>
  <c r="AY322" i="11"/>
  <c r="AY330" i="11"/>
  <c r="AY326" i="11"/>
  <c r="AY324" i="11"/>
  <c r="AY328" i="11"/>
  <c r="AY323" i="11"/>
  <c r="AY325" i="11"/>
  <c r="AY327" i="11"/>
  <c r="AY329" i="11"/>
  <c r="AY331" i="11"/>
  <c r="AY333" i="11"/>
  <c r="AY69" i="11"/>
  <c r="AY66" i="11"/>
  <c r="AY75" i="11"/>
  <c r="AY73" i="11"/>
  <c r="AY77" i="11"/>
  <c r="AY74" i="11"/>
  <c r="AY72" i="11"/>
  <c r="AY335" i="11"/>
  <c r="AY214" i="11"/>
  <c r="AY208" i="11"/>
  <c r="AY212" i="11"/>
  <c r="AY200" i="11"/>
  <c r="AY201" i="11" s="1"/>
  <c r="AY206" i="11"/>
  <c r="AY195" i="11"/>
  <c r="AY196" i="11" s="1"/>
  <c r="AY190" i="11"/>
  <c r="AY192" i="11"/>
  <c r="AY180" i="11"/>
  <c r="AY187" i="11" s="1"/>
  <c r="AY173" i="11"/>
  <c r="AY174" i="11" s="1"/>
  <c r="AY179" i="11"/>
  <c r="AY170" i="11"/>
  <c r="AY172" i="11" s="1"/>
  <c r="AY167" i="11"/>
  <c r="AY169" i="11"/>
  <c r="AY136" i="11"/>
  <c r="AY137" i="11" s="1"/>
  <c r="AY133" i="11"/>
  <c r="AY135" i="11"/>
  <c r="AY132" i="11"/>
  <c r="AY139" i="11"/>
  <c r="AY145" i="11"/>
  <c r="AY166" i="11"/>
  <c r="AY161" i="11"/>
  <c r="AY165" i="11" s="1"/>
  <c r="AY156" i="11"/>
  <c r="AY159" i="11" s="1"/>
  <c r="AY158" i="11"/>
  <c r="AY146" i="11"/>
  <c r="AY150" i="11" s="1"/>
  <c r="AY127" i="11"/>
  <c r="AY131" i="11"/>
  <c r="AY122" i="11"/>
  <c r="AY124" i="11" s="1"/>
  <c r="AY112" i="11"/>
  <c r="AY114" i="11" s="1"/>
  <c r="AY121" i="11"/>
  <c r="AY99" i="11"/>
  <c r="AY101" i="11" s="1"/>
  <c r="AY98" i="11"/>
  <c r="AY102" i="11"/>
  <c r="AY104" i="11" s="1"/>
  <c r="AY205" i="11"/>
  <c r="AY203" i="11"/>
  <c r="AY207" i="11"/>
  <c r="AY209" i="11"/>
  <c r="AY213" i="11"/>
  <c r="AY211" i="11"/>
  <c r="AY210" i="11"/>
  <c r="AY204" i="11"/>
  <c r="AY134" i="11"/>
  <c r="AY171" i="11"/>
  <c r="AY178" i="11"/>
  <c r="AY130" i="11"/>
  <c r="AY142" i="11"/>
  <c r="AY128" i="11"/>
  <c r="AY140" i="11"/>
  <c r="AY144" i="11"/>
  <c r="AY193" i="11"/>
  <c r="AY116" i="11"/>
  <c r="AY118" i="11"/>
  <c r="AY120" i="11"/>
  <c r="AY152" i="11"/>
  <c r="AY115" i="11"/>
  <c r="AY117" i="11"/>
  <c r="AY119" i="11"/>
  <c r="AY129" i="11"/>
  <c r="AY151" i="11"/>
  <c r="AY141" i="11"/>
  <c r="AY143" i="11"/>
  <c r="AY177" i="11"/>
  <c r="AY194" i="11"/>
  <c r="AY191" i="11"/>
  <c r="AY184" i="11"/>
  <c r="AY181" i="11"/>
  <c r="AY185" i="11"/>
  <c r="AY189" i="11"/>
  <c r="AY182" i="11"/>
  <c r="AY186" i="11"/>
  <c r="AY188" i="11"/>
  <c r="AY183" i="11"/>
  <c r="AY168" i="11"/>
  <c r="AY160" i="11"/>
  <c r="AY157" i="11"/>
  <c r="AY59" i="11"/>
  <c r="AY61" i="11"/>
  <c r="AY54" i="11"/>
  <c r="AY57" i="11" s="1"/>
  <c r="AY105" i="11"/>
  <c r="AY111" i="11"/>
  <c r="AY93" i="11"/>
  <c r="AY94" i="11" s="1"/>
  <c r="AY96" i="11"/>
  <c r="AY88" i="11"/>
  <c r="AY92" i="11"/>
  <c r="AY78" i="11"/>
  <c r="AY80" i="11" s="1"/>
  <c r="AY44" i="11"/>
  <c r="AY52" i="11"/>
  <c r="AY91" i="11"/>
  <c r="AY83" i="11"/>
  <c r="AY89" i="11"/>
  <c r="AY97" i="11"/>
  <c r="AY49" i="11"/>
  <c r="AY84" i="11"/>
  <c r="AY90" i="11"/>
  <c r="AY63"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65" i="5"/>
  <c r="AY68" i="5"/>
  <c r="AY58" i="5"/>
  <c r="AY61" i="5"/>
  <c r="AY51" i="5"/>
  <c r="AY55" i="5"/>
  <c r="AY44" i="5"/>
  <c r="AY49" i="5"/>
  <c r="AY37" i="5"/>
  <c r="AY39" i="5"/>
  <c r="AY30" i="5"/>
  <c r="AY33" i="5"/>
  <c r="AY23" i="5"/>
  <c r="AY27" i="5"/>
  <c r="AY16" i="5"/>
  <c r="AY21" i="5"/>
  <c r="AY9" i="5"/>
  <c r="AY11" i="5"/>
  <c r="AY2" i="5"/>
  <c r="AY3" i="5"/>
  <c r="AY60" i="5"/>
  <c r="AY14" i="5"/>
  <c r="AY32" i="5"/>
  <c r="AY64" i="5"/>
  <c r="AY63" i="5"/>
  <c r="AY42" i="5"/>
  <c r="AY24" i="5"/>
  <c r="AY26" i="5"/>
  <c r="AY52" i="5"/>
  <c r="AY57" i="5"/>
  <c r="AY36" i="5"/>
  <c r="AY54" i="5"/>
  <c r="AY6" i="5"/>
  <c r="AY13" i="5"/>
  <c r="AY17" i="5"/>
  <c r="AY19" i="5"/>
  <c r="AY29" i="5"/>
  <c r="AY25" i="5"/>
  <c r="AY35" i="5"/>
  <c r="AY41" i="5"/>
  <c r="AY45" i="5"/>
  <c r="AY47" i="5"/>
  <c r="AY53" i="5"/>
  <c r="AY3" i="7"/>
  <c r="AY8" i="5"/>
  <c r="AY20" i="5"/>
  <c r="AY48" i="5"/>
  <c r="AY5" i="5"/>
  <c r="AY10" i="5"/>
  <c r="AY12" i="5"/>
  <c r="AY22" i="5"/>
  <c r="AY18" i="5"/>
  <c r="AY28" i="5"/>
  <c r="AY34" i="5"/>
  <c r="AY38" i="5"/>
  <c r="AY40" i="5"/>
  <c r="AY50" i="5"/>
  <c r="AY46" i="5"/>
  <c r="AY56" i="5"/>
  <c r="AY62" i="5"/>
  <c r="AY4" i="5"/>
  <c r="AY15" i="5"/>
  <c r="AY31" i="5"/>
  <c r="AY43" i="5"/>
  <c r="AY59" i="5"/>
  <c r="AY36" i="7"/>
  <c r="AY37" i="7"/>
  <c r="AY71" i="5"/>
  <c r="AY67" i="5"/>
  <c r="AY66" i="5"/>
  <c r="AY70" i="5"/>
  <c r="AY69" i="5"/>
  <c r="AY7" i="5"/>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246" i="14" l="1"/>
  <c r="AY251" i="14"/>
  <c r="AY223" i="14"/>
  <c r="AY130" i="14"/>
  <c r="AY242" i="14"/>
  <c r="AY248" i="14"/>
  <c r="AY226" i="14"/>
  <c r="AY225" i="14"/>
  <c r="AY128" i="14"/>
  <c r="AY131" i="14"/>
  <c r="AY224" i="14"/>
  <c r="AY244" i="14"/>
  <c r="AY222" i="14"/>
  <c r="AY129" i="14"/>
  <c r="AY220" i="14"/>
  <c r="AY241" i="14"/>
  <c r="AY218" i="14"/>
  <c r="AY127" i="14"/>
  <c r="AY216" i="14"/>
  <c r="AY243" i="14"/>
  <c r="AY215" i="14"/>
  <c r="AY125" i="14"/>
  <c r="AY245" i="14"/>
  <c r="AY217" i="14"/>
  <c r="AY126" i="14"/>
  <c r="AY122" i="14"/>
  <c r="AY132" i="14"/>
  <c r="AY124" i="14"/>
  <c r="AY123" i="14"/>
  <c r="AY247" i="14"/>
  <c r="AY91" i="14"/>
  <c r="AY83" i="14"/>
  <c r="AY106" i="14"/>
  <c r="AY104" i="14"/>
  <c r="AY95" i="14"/>
  <c r="AY93" i="14"/>
  <c r="AY82" i="14"/>
  <c r="AY84" i="14"/>
  <c r="AY88" i="14"/>
  <c r="AY90" i="14"/>
  <c r="AY92" i="14"/>
  <c r="AY89" i="14"/>
  <c r="AY85" i="14"/>
  <c r="AY58" i="11"/>
  <c r="AY85" i="11"/>
  <c r="AY103" i="11"/>
  <c r="AY56" i="11"/>
  <c r="AY81" i="11"/>
  <c r="AY149" i="11"/>
  <c r="AY55" i="11"/>
  <c r="AY95" i="11"/>
  <c r="AY148" i="11"/>
  <c r="AY164" i="11"/>
  <c r="AY100" i="11"/>
  <c r="AY147" i="11"/>
  <c r="AY199" i="11"/>
  <c r="AY155" i="11"/>
  <c r="AY113" i="11"/>
  <c r="AY202" i="11"/>
  <c r="AY125" i="11"/>
  <c r="AY162" i="11"/>
  <c r="AY138" i="11"/>
  <c r="AY102" i="14"/>
  <c r="AY105" i="14"/>
  <c r="AY103" i="14"/>
  <c r="AY87" i="11"/>
  <c r="AY86" i="11"/>
  <c r="AY197" i="11"/>
  <c r="AY153" i="11"/>
  <c r="AY154" i="11"/>
  <c r="AY198" i="11"/>
  <c r="AY100" i="14"/>
  <c r="AY97" i="14"/>
  <c r="AY98" i="14"/>
  <c r="AY82" i="11"/>
  <c r="AY79" i="11"/>
  <c r="AY175" i="11"/>
  <c r="AY126" i="11"/>
  <c r="AY176" i="11"/>
  <c r="AY163" i="11"/>
  <c r="AY96" i="14"/>
  <c r="AY99" i="14"/>
  <c r="AY123" i="11"/>
</calcChain>
</file>

<file path=xl/sharedStrings.xml><?xml version="1.0" encoding="utf-8"?>
<sst xmlns="http://schemas.openxmlformats.org/spreadsheetml/2006/main" count="2304" uniqueCount="929">
  <si>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</si>
  <si>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</si>
  <si>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</si>
  <si>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</si>
  <si>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</si>
  <si>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</si>
  <si>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</si>
  <si>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</si>
  <si>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</si>
  <si>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</si>
  <si>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</si>
  <si>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</si>
  <si>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</si>
  <si>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</si>
  <si>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</si>
  <si>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</si>
  <si>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</si>
  <si>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</si>
  <si>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</si>
  <si>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</si>
  <si>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</si>
  <si>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</si>
  <si>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</si>
  <si>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</si>
  <si>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</si>
  <si>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</si>
  <si>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</si>
  <si>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</si>
  <si>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</si>
  <si>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</si>
  <si>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</si>
  <si>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</si>
  <si>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</si>
  <si>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</si>
  <si>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</si>
  <si>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</si>
  <si>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</si>
  <si>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</si>
  <si>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</si>
  <si>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</si>
  <si>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</si>
  <si>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</si>
  <si>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</si>
  <si>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</si>
  <si>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</si>
  <si>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</si>
  <si>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</si>
  <si>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</si>
  <si>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</si>
  <si>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</si>
  <si>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</si>
  <si>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</si>
  <si>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</si>
  <si>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</si>
  <si>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</si>
  <si>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</si>
  <si>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</si>
  <si>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</si>
  <si>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</si>
  <si>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</si>
  <si>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</si>
  <si>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</si>
  <si>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</si>
  <si>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</si>
  <si>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</si>
  <si>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</si>
  <si>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</si>
  <si>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</si>
  <si>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</si>
  <si>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</si>
  <si>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</si>
  <si>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</si>
  <si>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</si>
  <si>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</si>
  <si>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</si>
  <si>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</si>
  <si>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</si>
  <si>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</si>
  <si>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</si>
  <si>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</si>
  <si>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</si>
  <si>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</si>
  <si>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</si>
  <si>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</si>
  <si>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</si>
  <si>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</si>
  <si>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</si>
  <si>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</si>
  <si>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</si>
  <si>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</si>
  <si>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</si>
  <si>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</si>
  <si>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</si>
  <si>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</si>
  <si>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</si>
  <si>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</si>
  <si>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</si>
  <si>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</si>
  <si>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</si>
  <si>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</si>
  <si>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</si>
  <si>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</si>
  <si>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</si>
  <si>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</si>
  <si>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</si>
  <si>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</si>
  <si>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</si>
  <si>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</si>
  <si>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</si>
  <si>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</si>
  <si>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</si>
  <si>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</si>
  <si>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</si>
  <si>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</si>
  <si>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</si>
  <si>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</si>
  <si>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</si>
  <si>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</si>
  <si>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</si>
  <si>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</si>
  <si>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</si>
  <si>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</si>
  <si>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</si>
  <si>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</si>
  <si>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</si>
  <si>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</si>
  <si>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</si>
  <si>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</si>
  <si>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</si>
  <si>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</si>
  <si>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</si>
  <si>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</si>
  <si>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</si>
  <si>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</si>
  <si>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</si>
  <si>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</si>
  <si>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</si>
  <si>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</si>
  <si>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</si>
  <si>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</si>
  <si>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</si>
  <si>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</si>
  <si>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</si>
  <si>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</si>
  <si>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</si>
  <si>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</si>
  <si>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</si>
  <si>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</si>
  <si>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</si>
  <si>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</si>
  <si>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</si>
  <si>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</si>
  <si>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</si>
  <si>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</si>
  <si>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</si>
  <si>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</si>
  <si>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</si>
  <si>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</si>
  <si>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</si>
  <si>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</si>
  <si>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</si>
  <si>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</si>
  <si>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</si>
  <si>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</si>
  <si>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</si>
  <si>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</si>
  <si>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</si>
  <si>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</si>
  <si>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</si>
  <si>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</si>
  <si>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</si>
  <si>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</si>
  <si>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</si>
  <si>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</si>
  <si>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</si>
  <si>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</si>
  <si>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</si>
  <si>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</si>
  <si>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</si>
  <si>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</si>
  <si>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</si>
  <si>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</si>
  <si>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</si>
  <si>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</si>
  <si>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</si>
  <si>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</si>
  <si>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</si>
  <si>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</si>
  <si>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</si>
  <si>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</si>
  <si>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</si>
  <si>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</si>
  <si>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</si>
  <si>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</si>
  <si>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</si>
  <si>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</si>
  <si>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</si>
  <si>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</si>
  <si>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</si>
  <si>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</si>
  <si>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</si>
  <si>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</si>
  <si>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</si>
  <si>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</si>
  <si>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</si>
  <si>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</si>
  <si>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</si>
  <si>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</si>
  <si>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</si>
  <si>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</si>
  <si>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</si>
  <si>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</si>
  <si>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</si>
  <si>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</si>
  <si>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</si>
  <si>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</si>
  <si>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</si>
  <si>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</si>
  <si>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</si>
  <si>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</si>
  <si>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</si>
  <si>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</si>
  <si>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</si>
  <si>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</si>
  <si>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</si>
  <si>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</si>
  <si>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</si>
  <si>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</si>
  <si>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</si>
  <si>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</si>
  <si>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</si>
  <si>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</si>
  <si>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</si>
  <si>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</si>
  <si>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</si>
  <si>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</si>
  <si>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</si>
  <si>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</si>
  <si>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</si>
  <si>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</si>
  <si>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</si>
  <si>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</si>
  <si>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</si>
  <si>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</si>
  <si>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</si>
  <si>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</si>
  <si>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</si>
  <si>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</si>
  <si>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</si>
  <si>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</si>
  <si>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</si>
  <si>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</si>
  <si>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</si>
  <si>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</si>
  <si>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</si>
  <si>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</si>
  <si>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</si>
  <si>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</si>
  <si>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</si>
  <si>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</si>
  <si>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</si>
  <si>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</si>
  <si>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</si>
  <si>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</si>
  <si>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</si>
  <si>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</si>
  <si>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</si>
  <si>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</si>
  <si>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</si>
  <si>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</si>
  <si>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</si>
  <si>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</si>
  <si>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</si>
  <si>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</si>
  <si>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</si>
  <si>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</si>
  <si>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</si>
  <si>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</si>
  <si>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</si>
  <si>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</si>
  <si>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</si>
  <si>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</si>
  <si>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</si>
  <si>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</si>
  <si>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</si>
  <si>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</si>
  <si>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</si>
  <si>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</si>
  <si>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</si>
  <si>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</si>
  <si>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</si>
  <si>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</si>
  <si>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</si>
  <si>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</si>
  <si>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</si>
  <si>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</si>
  <si>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</si>
  <si>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</si>
  <si>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</si>
  <si>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</si>
  <si>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</si>
  <si>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</si>
  <si>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</si>
  <si>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</si>
  <si>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</si>
  <si>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</si>
  <si>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</si>
  <si>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</si>
  <si>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</si>
  <si>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</si>
  <si>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</si>
  <si>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</si>
  <si>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</si>
  <si>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</si>
  <si>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</si>
  <si>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</si>
  <si>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</si>
  <si>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</si>
  <si>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</si>
  <si>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</si>
  <si>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</si>
  <si>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</si>
  <si>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</si>
  <si>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</si>
  <si>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</si>
  <si>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</si>
  <si>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</si>
  <si>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</si>
  <si>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</si>
  <si>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</si>
  <si>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</si>
  <si>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</si>
  <si>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</si>
  <si>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</si>
  <si>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</si>
  <si>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</si>
  <si>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</si>
  <si>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</si>
  <si>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</si>
  <si>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</si>
  <si>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</si>
  <si>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</si>
  <si>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</si>
  <si>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</si>
  <si>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</si>
  <si>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</si>
  <si>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</si>
  <si>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</si>
  <si>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</si>
  <si>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</si>
  <si>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</si>
  <si>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</si>
  <si>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</si>
  <si>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</si>
  <si>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</si>
  <si>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</si>
  <si>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</si>
  <si>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</si>
  <si>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</si>
  <si>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</si>
  <si>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</si>
  <si>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</si>
  <si>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</si>
  <si>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</si>
  <si>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</si>
  <si>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</si>
  <si>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</si>
  <si>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</si>
  <si>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</si>
  <si>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</si>
  <si>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</si>
  <si>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</si>
  <si>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</si>
  <si>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</si>
  <si>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</si>
  <si>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</si>
  <si>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</si>
  <si>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</si>
  <si>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</si>
  <si>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</si>
  <si>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</si>
  <si>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</si>
  <si>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</si>
  <si>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</si>
  <si>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</si>
  <si>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</si>
  <si>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</si>
  <si>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</si>
  <si>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</si>
  <si>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</si>
  <si>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</si>
  <si>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</si>
  <si>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</si>
  <si>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</si>
  <si>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</si>
  <si>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</si>
  <si>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</si>
  <si>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</si>
  <si>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</si>
  <si>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</si>
  <si>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</si>
  <si>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</si>
  <si>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</si>
  <si>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</si>
  <si>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</si>
  <si>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</si>
  <si>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</si>
  <si>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</si>
  <si>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</si>
  <si>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</si>
  <si>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</si>
  <si>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</si>
  <si>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</si>
  <si>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</si>
  <si>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</si>
  <si>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</si>
  <si>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</si>
  <si>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</si>
  <si>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</si>
  <si>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</si>
  <si>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</si>
  <si>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</si>
  <si>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</si>
  <si>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</si>
  <si>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</si>
  <si>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</si>
  <si>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</si>
  <si>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</si>
  <si>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</si>
  <si>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</si>
  <si>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</si>
  <si>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</si>
  <si>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</si>
  <si>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</si>
  <si>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</si>
  <si>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</si>
  <si>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</si>
  <si>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</si>
  <si>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</si>
  <si>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</si>
  <si>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</si>
  <si>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</si>
  <si>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</si>
  <si>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</si>
  <si>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</si>
  <si>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</si>
  <si>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</si>
  <si>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</si>
  <si>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</si>
  <si>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</si>
  <si>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</si>
  <si>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</si>
  <si>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</si>
  <si>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</si>
  <si>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</si>
  <si>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</si>
  <si>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</si>
  <si>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</si>
  <si>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</si>
  <si>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</si>
  <si>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</si>
  <si>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</si>
  <si>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</si>
  <si>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</si>
  <si>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</si>
  <si>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</si>
  <si>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</si>
  <si>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</si>
  <si>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</si>
  <si>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</si>
  <si>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</si>
  <si>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</si>
  <si>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</si>
  <si>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</si>
  <si>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</si>
  <si>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</si>
  <si>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</si>
  <si>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</si>
  <si>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</si>
  <si>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</si>
  <si>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</si>
  <si>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</si>
  <si>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</si>
  <si>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</si>
  <si>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</si>
  <si>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</si>
  <si>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</si>
  <si>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</si>
  <si>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</si>
  <si>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</si>
  <si>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</si>
  <si>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</si>
  <si>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</si>
  <si>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</si>
  <si>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</si>
  <si>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</si>
  <si>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</si>
  <si>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</si>
  <si>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</si>
  <si>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</si>
  <si>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</si>
  <si>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</si>
  <si>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</si>
  <si>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</si>
  <si>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</si>
  <si>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</si>
  <si>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</si>
  <si>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</si>
  <si>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</si>
  <si>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</si>
  <si>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</si>
  <si>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</si>
  <si>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</si>
  <si>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</si>
  <si>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</si>
  <si>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</si>
  <si>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</si>
  <si>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</si>
  <si>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</si>
  <si>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</si>
  <si>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</si>
  <si>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</si>
  <si>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</si>
  <si>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</si>
  <si>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</si>
  <si>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</si>
  <si>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</si>
  <si>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</si>
  <si>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</si>
  <si>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</si>
  <si>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</si>
  <si>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</si>
  <si>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</si>
  <si>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</si>
  <si>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</si>
  <si>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</si>
  <si>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</si>
  <si>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</si>
  <si>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</si>
  <si>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</si>
  <si>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</si>
  <si>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</si>
  <si>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</si>
  <si>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</si>
  <si>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</si>
  <si>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</si>
  <si>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</si>
  <si>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</si>
  <si>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</si>
  <si>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</si>
  <si>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</si>
  <si>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</si>
  <si>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</si>
  <si>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</si>
  <si>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</si>
  <si>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</si>
  <si>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</si>
  <si>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</si>
  <si>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</si>
  <si>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</si>
  <si>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</si>
  <si>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</si>
  <si>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</si>
  <si>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</si>
  <si>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</si>
  <si>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</si>
  <si>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</si>
  <si>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</si>
  <si>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</si>
  <si>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</si>
  <si>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</si>
  <si>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</si>
  <si>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</si>
  <si>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</si>
  <si>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</si>
  <si>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</si>
  <si>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</si>
  <si>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</si>
  <si>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</si>
  <si>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</si>
  <si>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</si>
  <si>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</si>
  <si>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</si>
  <si>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</si>
  <si>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</si>
  <si>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</si>
  <si>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</si>
  <si>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</si>
  <si>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</si>
  <si>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</si>
  <si>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</si>
  <si>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</si>
  <si>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</si>
  <si>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</si>
  <si>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</si>
  <si>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</si>
  <si>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</si>
  <si>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</si>
  <si>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</si>
  <si>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</si>
  <si>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</si>
  <si>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</si>
  <si>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</si>
  <si>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</si>
  <si>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</si>
  <si>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</si>
  <si>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</si>
  <si>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</si>
  <si>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</si>
  <si>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</si>
  <si>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</si>
  <si>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</si>
  <si>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</si>
  <si>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</si>
  <si>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</si>
  <si>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</si>
  <si>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</si>
  <si>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</si>
  <si>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</si>
  <si>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</si>
  <si>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</si>
  <si>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</si>
  <si>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</si>
  <si>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</si>
  <si>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</si>
  <si>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</si>
  <si>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</si>
  <si>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</si>
  <si>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</si>
  <si>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</si>
  <si>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</si>
  <si>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</si>
  <si>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</si>
  <si>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</si>
  <si>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</si>
  <si>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</si>
  <si>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</si>
  <si>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</si>
  <si>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</si>
  <si>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</si>
  <si>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</si>
  <si>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</si>
  <si>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</si>
  <si>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</si>
  <si>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</si>
  <si>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</si>
  <si>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</si>
  <si>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</si>
  <si>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</si>
  <si>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</si>
  <si>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</si>
  <si>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</si>
  <si>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</si>
  <si>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</si>
  <si>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</si>
  <si>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</si>
  <si>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</si>
  <si>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</si>
  <si>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</si>
  <si>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</si>
  <si>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</si>
  <si>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</si>
  <si>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</si>
  <si>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</si>
  <si>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</si>
  <si>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</si>
  <si>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</si>
  <si>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</si>
  <si>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</si>
  <si>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</si>
  <si>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</si>
  <si>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環境管理技術室長
鈴木　延昌</t>
  </si>
  <si>
    <t>平成12年度</t>
  </si>
  <si>
    <t>終了予定なし</t>
  </si>
  <si>
    <t>総務課環境管理技術室</t>
  </si>
  <si>
    <t>・大気汚染防止法第19条第１項及び第19条の２第１項
・騒音規制法第16条第１項</t>
  </si>
  <si>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</si>
  <si>
    <t>-</t>
  </si>
  <si>
    <t>環境保全調査費</t>
  </si>
  <si>
    <t>環境保全調査等委託費</t>
  </si>
  <si>
    <t>職員旅費</t>
  </si>
  <si>
    <t>上記事業概要に記載した検討課題の解決に向け策定した施策又は策定に向け議論が進捗した施策の数</t>
  </si>
  <si>
    <t>本</t>
  </si>
  <si>
    <t>回</t>
  </si>
  <si>
    <t>関連予算執行額／上記成果実績の施策又は調査結果の数　　　　　　　　　　　　　　</t>
    <phoneticPr fontId="5"/>
  </si>
  <si>
    <t>百万円</t>
  </si>
  <si>
    <t>　百万円/本</t>
    <phoneticPr fontId="5"/>
  </si>
  <si>
    <t>331/15</t>
  </si>
  <si>
    <t>　百万円/本</t>
    <phoneticPr fontId="5"/>
  </si>
  <si>
    <t>334/14</t>
  </si>
  <si>
    <t>／　　　　　　　　　　　　　　</t>
    <phoneticPr fontId="5"/>
  </si>
  <si>
    <t>　　/</t>
    <phoneticPr fontId="5"/>
  </si>
  <si>
    <t>／　　　　　　　　　　　　　　</t>
    <phoneticPr fontId="5"/>
  </si>
  <si>
    <t>　　/</t>
    <phoneticPr fontId="5"/>
  </si>
  <si>
    <t>　　/</t>
    <phoneticPr fontId="5"/>
  </si>
  <si>
    <t>55</t>
  </si>
  <si>
    <t>54</t>
  </si>
  <si>
    <t>93</t>
  </si>
  <si>
    <t>97</t>
  </si>
  <si>
    <t>105</t>
  </si>
  <si>
    <t>103</t>
  </si>
  <si>
    <t>119</t>
  </si>
  <si>
    <t>117</t>
  </si>
  <si>
    <t>○</t>
  </si>
  <si>
    <t>334/14</t>
    <phoneticPr fontId="5"/>
  </si>
  <si>
    <t>-</t>
    <phoneticPr fontId="5"/>
  </si>
  <si>
    <t>３．大気・水・土壌環境等の保全</t>
    <phoneticPr fontId="5"/>
  </si>
  <si>
    <t>今後の自動車排出ガス低減対策のあり方について（第十四次答申）
今後の自動車単体騒音低減対策のあり方について（第三次答申）</t>
    <phoneticPr fontId="5"/>
  </si>
  <si>
    <t>当該事業は、大気環境保全に資することから、国民や社会のニーズを反映している。</t>
    <phoneticPr fontId="5"/>
  </si>
  <si>
    <t>大気環境の保全のために全国一律の規制が必要であり、国として行う必要がある。</t>
    <phoneticPr fontId="5"/>
  </si>
  <si>
    <t>一般競争入札により広く公募して支出先を選定しており、競争性やコスト削減等を確保しつつ、着実な成果をあげている。
競争性の確保のため、公告期間に係る是正措置を講じたが、一者応札が発生した。</t>
    <phoneticPr fontId="5"/>
  </si>
  <si>
    <t>有</t>
  </si>
  <si>
    <t>無</t>
  </si>
  <si>
    <t>‐</t>
  </si>
  <si>
    <t>中央環境審議会から答申された課題の検討に必要な調査を一般競争入札により最低限のコストで実施しているため妥当である。</t>
    <rPh sb="28" eb="30">
      <t>キョウソウ</t>
    </rPh>
    <phoneticPr fontId="5"/>
  </si>
  <si>
    <t>事業の実施に真に必要な、中央環境審議会から答申された課題の検討に必要な科学的知見の取得に限定している。</t>
    <phoneticPr fontId="5"/>
  </si>
  <si>
    <t>-</t>
    <phoneticPr fontId="5"/>
  </si>
  <si>
    <t>-</t>
    <phoneticPr fontId="5"/>
  </si>
  <si>
    <t>中央環境審議会から答申された今後の検討課題に対処するため、6本の施策及び調査結果を打ち出しており、成果目標どおりの実績となっている。</t>
    <phoneticPr fontId="5"/>
  </si>
  <si>
    <t>自動車の排出ガス・騒音規制は、自動車の技術レベルや大気環境への影響を踏まえて改定すべきであり、これらに資する科学的知見を取得する当該事業は適切なものと考える。</t>
    <phoneticPr fontId="5"/>
  </si>
  <si>
    <t>中央環境審議会等における検討に活用されている。</t>
    <rPh sb="7" eb="8">
      <t>トウ</t>
    </rPh>
    <phoneticPr fontId="5"/>
  </si>
  <si>
    <t>本事業の成果を用いた「今後の自動車単体騒音低減対策のあり方について（第4次報告）」のとりまとめのため、見合った見込みとなった。</t>
    <rPh sb="34" eb="35">
      <t>ダイ</t>
    </rPh>
    <rPh sb="36" eb="37">
      <t>ジ</t>
    </rPh>
    <rPh sb="37" eb="39">
      <t>ホウコク</t>
    </rPh>
    <rPh sb="51" eb="53">
      <t>ミア</t>
    </rPh>
    <rPh sb="55" eb="57">
      <t>ミコ</t>
    </rPh>
    <phoneticPr fontId="5"/>
  </si>
  <si>
    <t>これまで実施してきた事業は、中央環境審議会における検討に必要なデータ等を取得するものであり、一般競争入札により最低限のコストで実施している。自動車排出ガス規制及び騒音規制に関する中央環境審議会の検討においては、これらデータを活用し、国際基準調和にも考慮しつつ、規制強化が着実に進められており、効率的かつ効果的に本事業の成果は着実にあがっていると考えられる。</t>
    <phoneticPr fontId="5"/>
  </si>
  <si>
    <t>上記答申に示された検討課題の解決のために開催された部会、専門委員会及び作業員委員会の回数</t>
    <rPh sb="0" eb="2">
      <t>ジョウキ</t>
    </rPh>
    <phoneticPr fontId="5"/>
  </si>
  <si>
    <t>上記答申に示された自動車排出ガス低減対策及び自動車単体騒音低減対策に関する検討課題の解決に資する施策等に対する審議を行う</t>
    <rPh sb="48" eb="50">
      <t>セサク</t>
    </rPh>
    <rPh sb="50" eb="51">
      <t>トウ</t>
    </rPh>
    <rPh sb="52" eb="53">
      <t>タイ</t>
    </rPh>
    <rPh sb="55" eb="57">
      <t>シンギ</t>
    </rPh>
    <rPh sb="58" eb="59">
      <t>オコナ</t>
    </rPh>
    <phoneticPr fontId="5"/>
  </si>
  <si>
    <t>科学技術・イノベーション</t>
    <rPh sb="0" eb="2">
      <t>カガク</t>
    </rPh>
    <rPh sb="2" eb="4">
      <t>ギジュツ</t>
    </rPh>
    <phoneticPr fontId="5"/>
  </si>
  <si>
    <t>A.株式会社数理計画</t>
    <phoneticPr fontId="5"/>
  </si>
  <si>
    <t>人件費</t>
    <rPh sb="0" eb="3">
      <t>ジンケンヒ</t>
    </rPh>
    <phoneticPr fontId="5"/>
  </si>
  <si>
    <t>諸謝金</t>
    <phoneticPr fontId="5"/>
  </si>
  <si>
    <t>車両借り上げ代等</t>
    <phoneticPr fontId="5"/>
  </si>
  <si>
    <t>借料及び損料</t>
    <phoneticPr fontId="5"/>
  </si>
  <si>
    <t>作業費用</t>
    <phoneticPr fontId="5"/>
  </si>
  <si>
    <t>旅費等</t>
    <phoneticPr fontId="5"/>
  </si>
  <si>
    <t>検討会委員への謝金</t>
    <phoneticPr fontId="5"/>
  </si>
  <si>
    <t>C/D試験、路上走行調査、特殊自動車の稼働実態調査等でのレンタカー代等</t>
    <phoneticPr fontId="5"/>
  </si>
  <si>
    <t>車載計取り付け、車両まわり調整作業、機器調整、燃料成分分析等</t>
    <phoneticPr fontId="5"/>
  </si>
  <si>
    <t>各調査に係る出張費等</t>
    <phoneticPr fontId="5"/>
  </si>
  <si>
    <t>高速代等</t>
    <phoneticPr fontId="5"/>
  </si>
  <si>
    <t>C/D試験費用他</t>
    <phoneticPr fontId="5"/>
  </si>
  <si>
    <t>外注費</t>
    <rPh sb="0" eb="3">
      <t>ガイチュウヒ</t>
    </rPh>
    <phoneticPr fontId="5"/>
  </si>
  <si>
    <t>資料代、消耗品費</t>
    <rPh sb="0" eb="2">
      <t>シリョウ</t>
    </rPh>
    <rPh sb="2" eb="3">
      <t>ダイ</t>
    </rPh>
    <rPh sb="4" eb="7">
      <t>ショウモウヒン</t>
    </rPh>
    <phoneticPr fontId="5"/>
  </si>
  <si>
    <t>調査用部品代、資料の購入等</t>
    <rPh sb="12" eb="13">
      <t>トウ</t>
    </rPh>
    <phoneticPr fontId="5"/>
  </si>
  <si>
    <t>一般管理費、消費税</t>
    <rPh sb="0" eb="2">
      <t>イッパン</t>
    </rPh>
    <rPh sb="2" eb="5">
      <t>カンリヒ</t>
    </rPh>
    <rPh sb="6" eb="9">
      <t>ショウヒゼイ</t>
    </rPh>
    <phoneticPr fontId="5"/>
  </si>
  <si>
    <t>消耗品費</t>
    <rPh sb="0" eb="3">
      <t>ショウモウヒン</t>
    </rPh>
    <rPh sb="3" eb="4">
      <t>ヒ</t>
    </rPh>
    <phoneticPr fontId="5"/>
  </si>
  <si>
    <t>試験で使用する部品等</t>
    <rPh sb="0" eb="2">
      <t>シケン</t>
    </rPh>
    <rPh sb="3" eb="5">
      <t>シヨウ</t>
    </rPh>
    <rPh sb="7" eb="9">
      <t>ブヒン</t>
    </rPh>
    <rPh sb="9" eb="10">
      <t>トウ</t>
    </rPh>
    <phoneticPr fontId="5"/>
  </si>
  <si>
    <t>借料及び損料</t>
    <rPh sb="0" eb="2">
      <t>シャクリョウ</t>
    </rPh>
    <rPh sb="2" eb="3">
      <t>オヨ</t>
    </rPh>
    <rPh sb="4" eb="6">
      <t>ソンリョウ</t>
    </rPh>
    <phoneticPr fontId="5"/>
  </si>
  <si>
    <t>雑役務費</t>
    <rPh sb="0" eb="1">
      <t>ザツ</t>
    </rPh>
    <rPh sb="1" eb="4">
      <t>ヤクムヒ</t>
    </rPh>
    <phoneticPr fontId="5"/>
  </si>
  <si>
    <t>印刷製本費</t>
    <rPh sb="0" eb="2">
      <t>インサツ</t>
    </rPh>
    <rPh sb="2" eb="4">
      <t>セイホン</t>
    </rPh>
    <rPh sb="4" eb="5">
      <t>ヒ</t>
    </rPh>
    <phoneticPr fontId="5"/>
  </si>
  <si>
    <t>B.一般財団法人日本自動車研究所</t>
    <phoneticPr fontId="5"/>
  </si>
  <si>
    <t>計画検討、調査試験等</t>
    <phoneticPr fontId="5"/>
  </si>
  <si>
    <t>機器損料</t>
    <rPh sb="0" eb="2">
      <t>キキ</t>
    </rPh>
    <rPh sb="2" eb="4">
      <t>ソンリョウ</t>
    </rPh>
    <phoneticPr fontId="5"/>
  </si>
  <si>
    <t>ブレーキ部品等</t>
    <rPh sb="4" eb="6">
      <t>ブヒン</t>
    </rPh>
    <rPh sb="6" eb="7">
      <t>トウ</t>
    </rPh>
    <phoneticPr fontId="5"/>
  </si>
  <si>
    <t>試験夜間監視等</t>
    <rPh sb="0" eb="2">
      <t>シケン</t>
    </rPh>
    <rPh sb="2" eb="4">
      <t>ヤカン</t>
    </rPh>
    <rPh sb="4" eb="7">
      <t>カンシトウ</t>
    </rPh>
    <phoneticPr fontId="5"/>
  </si>
  <si>
    <t>報告書</t>
    <rPh sb="0" eb="3">
      <t>ホウコクショ</t>
    </rPh>
    <phoneticPr fontId="5"/>
  </si>
  <si>
    <t>試験機器損料</t>
    <rPh sb="0" eb="2">
      <t>シケン</t>
    </rPh>
    <rPh sb="2" eb="4">
      <t>キキ</t>
    </rPh>
    <rPh sb="4" eb="6">
      <t>ソンリョウ</t>
    </rPh>
    <phoneticPr fontId="5"/>
  </si>
  <si>
    <t>D.独立行政法人自動車技術総合機構</t>
    <phoneticPr fontId="5"/>
  </si>
  <si>
    <t>試験準備費</t>
    <rPh sb="0" eb="2">
      <t>シケン</t>
    </rPh>
    <rPh sb="2" eb="5">
      <t>ジュンビヒ</t>
    </rPh>
    <phoneticPr fontId="5"/>
  </si>
  <si>
    <t>検討階設置・運営費</t>
    <rPh sb="0" eb="3">
      <t>ケントウカイ</t>
    </rPh>
    <rPh sb="3" eb="5">
      <t>セッチ</t>
    </rPh>
    <rPh sb="6" eb="9">
      <t>ウンエイヒ</t>
    </rPh>
    <phoneticPr fontId="5"/>
  </si>
  <si>
    <t>試験車両借料､施設使用料等</t>
    <phoneticPr fontId="5"/>
  </si>
  <si>
    <t>燃料、分析装置消耗品等</t>
    <phoneticPr fontId="5"/>
  </si>
  <si>
    <t>作業補助費、検討員謝礼・交通費等</t>
    <phoneticPr fontId="5"/>
  </si>
  <si>
    <t>一般管理費、消費税等</t>
    <phoneticPr fontId="5"/>
  </si>
  <si>
    <t>E.一般財団法人日本環境衛生センター</t>
    <rPh sb="2" eb="4">
      <t>イッパン</t>
    </rPh>
    <rPh sb="4" eb="8">
      <t>ザイダンホウジン</t>
    </rPh>
    <rPh sb="8" eb="10">
      <t>ニホン</t>
    </rPh>
    <rPh sb="10" eb="12">
      <t>カンキョウ</t>
    </rPh>
    <rPh sb="12" eb="14">
      <t>エイセイ</t>
    </rPh>
    <phoneticPr fontId="5"/>
  </si>
  <si>
    <t>分析費</t>
    <rPh sb="0" eb="2">
      <t>ブンセキ</t>
    </rPh>
    <rPh sb="2" eb="3">
      <t>ヒ</t>
    </rPh>
    <phoneticPr fontId="5"/>
  </si>
  <si>
    <t>借料損料</t>
    <rPh sb="0" eb="2">
      <t>シャクリョウ</t>
    </rPh>
    <rPh sb="2" eb="4">
      <t>ソンリョウ</t>
    </rPh>
    <phoneticPr fontId="5"/>
  </si>
  <si>
    <t>ゴム成分分析</t>
    <rPh sb="2" eb="4">
      <t>セイブン</t>
    </rPh>
    <rPh sb="4" eb="6">
      <t>ブンセキ</t>
    </rPh>
    <phoneticPr fontId="5"/>
  </si>
  <si>
    <t>質量等分析</t>
    <rPh sb="0" eb="2">
      <t>シツリョウ</t>
    </rPh>
    <rPh sb="2" eb="3">
      <t>トウ</t>
    </rPh>
    <rPh sb="3" eb="5">
      <t>ブンセキ</t>
    </rPh>
    <phoneticPr fontId="5"/>
  </si>
  <si>
    <t>雑消耗品等</t>
    <rPh sb="0" eb="1">
      <t>ザツ</t>
    </rPh>
    <rPh sb="1" eb="4">
      <t>ショウモウヒン</t>
    </rPh>
    <rPh sb="4" eb="5">
      <t>トウ</t>
    </rPh>
    <phoneticPr fontId="5"/>
  </si>
  <si>
    <t>高速代等</t>
    <rPh sb="0" eb="2">
      <t>コウソク</t>
    </rPh>
    <rPh sb="2" eb="3">
      <t>ダイ</t>
    </rPh>
    <rPh sb="3" eb="4">
      <t>トウ</t>
    </rPh>
    <phoneticPr fontId="5"/>
  </si>
  <si>
    <t>調査、分析等</t>
    <rPh sb="0" eb="2">
      <t>チョウサ</t>
    </rPh>
    <rPh sb="3" eb="5">
      <t>ブンセキ</t>
    </rPh>
    <rPh sb="5" eb="6">
      <t>トウ</t>
    </rPh>
    <phoneticPr fontId="5"/>
  </si>
  <si>
    <t>C.一般財団法人日本自動車研究所</t>
    <phoneticPr fontId="5"/>
  </si>
  <si>
    <t>F. 一般財団法人日本自動車研究所</t>
    <phoneticPr fontId="5"/>
  </si>
  <si>
    <t>人件費</t>
    <rPh sb="0" eb="3">
      <t>ジンケンヒ</t>
    </rPh>
    <phoneticPr fontId="5"/>
  </si>
  <si>
    <t>資料図書費</t>
    <rPh sb="0" eb="2">
      <t>シリョウ</t>
    </rPh>
    <rPh sb="2" eb="5">
      <t>トショヒ</t>
    </rPh>
    <phoneticPr fontId="5"/>
  </si>
  <si>
    <t>雑役務費、再委任費</t>
    <rPh sb="0" eb="1">
      <t>ザツ</t>
    </rPh>
    <rPh sb="1" eb="4">
      <t>ヤクムヒ</t>
    </rPh>
    <rPh sb="5" eb="6">
      <t>サイ</t>
    </rPh>
    <rPh sb="6" eb="8">
      <t>イニン</t>
    </rPh>
    <rPh sb="8" eb="9">
      <t>ヒ</t>
    </rPh>
    <phoneticPr fontId="5"/>
  </si>
  <si>
    <t>賃借料</t>
    <rPh sb="0" eb="3">
      <t>チンシャクリョウ</t>
    </rPh>
    <phoneticPr fontId="5"/>
  </si>
  <si>
    <t>機器損料</t>
    <rPh sb="0" eb="2">
      <t>キキ</t>
    </rPh>
    <rPh sb="2" eb="4">
      <t>ソンリョウ</t>
    </rPh>
    <phoneticPr fontId="5"/>
  </si>
  <si>
    <t>印刷製本費</t>
    <rPh sb="0" eb="2">
      <t>インサツ</t>
    </rPh>
    <rPh sb="2" eb="4">
      <t>セイホン</t>
    </rPh>
    <rPh sb="4" eb="5">
      <t>ヒ</t>
    </rPh>
    <phoneticPr fontId="5"/>
  </si>
  <si>
    <t>その他</t>
    <rPh sb="2" eb="3">
      <t>タ</t>
    </rPh>
    <phoneticPr fontId="5"/>
  </si>
  <si>
    <t>計画検討、調査等</t>
    <rPh sb="0" eb="2">
      <t>ケイカク</t>
    </rPh>
    <rPh sb="2" eb="4">
      <t>ケントウ</t>
    </rPh>
    <rPh sb="5" eb="7">
      <t>チョウサ</t>
    </rPh>
    <rPh sb="7" eb="8">
      <t>トウ</t>
    </rPh>
    <phoneticPr fontId="5"/>
  </si>
  <si>
    <t>調査文献</t>
    <rPh sb="0" eb="2">
      <t>チョウサ</t>
    </rPh>
    <rPh sb="2" eb="4">
      <t>ブンケン</t>
    </rPh>
    <phoneticPr fontId="5"/>
  </si>
  <si>
    <t>翻訳料、調査委託費</t>
    <rPh sb="0" eb="3">
      <t>ホンヤクリョウ</t>
    </rPh>
    <rPh sb="4" eb="6">
      <t>チョウサ</t>
    </rPh>
    <rPh sb="6" eb="9">
      <t>イタクヒ</t>
    </rPh>
    <phoneticPr fontId="5"/>
  </si>
  <si>
    <t>試験燃料等</t>
    <rPh sb="0" eb="2">
      <t>シケン</t>
    </rPh>
    <rPh sb="2" eb="4">
      <t>ネンリョウ</t>
    </rPh>
    <rPh sb="4" eb="5">
      <t>トウ</t>
    </rPh>
    <phoneticPr fontId="5"/>
  </si>
  <si>
    <t>試験車両</t>
    <rPh sb="0" eb="2">
      <t>シケン</t>
    </rPh>
    <rPh sb="2" eb="4">
      <t>シャリョウ</t>
    </rPh>
    <phoneticPr fontId="5"/>
  </si>
  <si>
    <t>調査車両等</t>
    <rPh sb="0" eb="2">
      <t>チョウサ</t>
    </rPh>
    <rPh sb="2" eb="4">
      <t>シャリョウ</t>
    </rPh>
    <rPh sb="4" eb="5">
      <t>トウ</t>
    </rPh>
    <phoneticPr fontId="5"/>
  </si>
  <si>
    <t>試験機器損料</t>
    <rPh sb="0" eb="2">
      <t>シケン</t>
    </rPh>
    <rPh sb="2" eb="4">
      <t>キキ</t>
    </rPh>
    <rPh sb="4" eb="6">
      <t>ソンリョウ</t>
    </rPh>
    <phoneticPr fontId="5"/>
  </si>
  <si>
    <t>報告書</t>
    <rPh sb="0" eb="3">
      <t>ホウコクショ</t>
    </rPh>
    <phoneticPr fontId="5"/>
  </si>
  <si>
    <t>計画検討、調査試験等</t>
  </si>
  <si>
    <t>試験補助、試験車運転</t>
  </si>
  <si>
    <t>試験用部品、試験装置改造</t>
  </si>
  <si>
    <t>G.一般財団法人日本自動車研究所</t>
    <phoneticPr fontId="5"/>
  </si>
  <si>
    <t>調査費</t>
    <rPh sb="0" eb="3">
      <t>チョウサヒ</t>
    </rPh>
    <phoneticPr fontId="5"/>
  </si>
  <si>
    <t>計画検討、調査、報告書作成等</t>
    <rPh sb="0" eb="2">
      <t>ケイカク</t>
    </rPh>
    <rPh sb="2" eb="4">
      <t>ケントウ</t>
    </rPh>
    <rPh sb="5" eb="7">
      <t>チョウサ</t>
    </rPh>
    <rPh sb="8" eb="11">
      <t>ホウコクショ</t>
    </rPh>
    <rPh sb="11" eb="13">
      <t>サクセイ</t>
    </rPh>
    <rPh sb="13" eb="14">
      <t>トウ</t>
    </rPh>
    <phoneticPr fontId="5"/>
  </si>
  <si>
    <t>業務打ち合わせ、騒音調査</t>
    <rPh sb="0" eb="3">
      <t>ギョウムウ</t>
    </rPh>
    <rPh sb="4" eb="5">
      <t>ア</t>
    </rPh>
    <rPh sb="8" eb="10">
      <t>ソウオン</t>
    </rPh>
    <rPh sb="10" eb="12">
      <t>チョウサ</t>
    </rPh>
    <phoneticPr fontId="5"/>
  </si>
  <si>
    <t>交通流、騒音実態調査</t>
    <rPh sb="0" eb="3">
      <t>コウツウリュウ</t>
    </rPh>
    <rPh sb="4" eb="6">
      <t>ソウオン</t>
    </rPh>
    <rPh sb="6" eb="8">
      <t>ジッタイ</t>
    </rPh>
    <rPh sb="8" eb="10">
      <t>チョウサ</t>
    </rPh>
    <phoneticPr fontId="5"/>
  </si>
  <si>
    <t>旅費</t>
    <rPh sb="0" eb="2">
      <t>リョヒ</t>
    </rPh>
    <phoneticPr fontId="5"/>
  </si>
  <si>
    <t>研究用消耗品（記録媒体）</t>
    <rPh sb="0" eb="6">
      <t>ケンキュウヨウショウモウヒン</t>
    </rPh>
    <rPh sb="7" eb="9">
      <t>キロク</t>
    </rPh>
    <rPh sb="9" eb="11">
      <t>バイタイ</t>
    </rPh>
    <phoneticPr fontId="5"/>
  </si>
  <si>
    <t>H.株式会社数理計画</t>
    <phoneticPr fontId="5"/>
  </si>
  <si>
    <t>外注費</t>
    <rPh sb="0" eb="3">
      <t>ガイチュウヒ</t>
    </rPh>
    <phoneticPr fontId="5"/>
  </si>
  <si>
    <t>C/D試験及びPN計測費用</t>
    <phoneticPr fontId="5"/>
  </si>
  <si>
    <t>調査方法の計画設計・調整、C/D試験等の準備、C/D試験等の立ち会い・機器操作、C/D試験等の結果のまとめ、報告書作成等</t>
    <phoneticPr fontId="5"/>
  </si>
  <si>
    <t>燃料代</t>
    <rPh sb="0" eb="3">
      <t>ネンリョウダイ</t>
    </rPh>
    <phoneticPr fontId="5"/>
  </si>
  <si>
    <t>C/D試験等の燃料代</t>
    <phoneticPr fontId="5"/>
  </si>
  <si>
    <t>C/D試験等の車両の借用料等</t>
    <phoneticPr fontId="5"/>
  </si>
  <si>
    <t>☑</t>
  </si>
  <si>
    <t>人件費</t>
    <rPh sb="0" eb="3">
      <t>ジンケンヒ</t>
    </rPh>
    <phoneticPr fontId="5"/>
  </si>
  <si>
    <t>委託費1</t>
    <rPh sb="0" eb="3">
      <t>イタクヒ</t>
    </rPh>
    <phoneticPr fontId="5"/>
  </si>
  <si>
    <t>委託費2</t>
    <rPh sb="0" eb="3">
      <t>イタクヒ</t>
    </rPh>
    <phoneticPr fontId="5"/>
  </si>
  <si>
    <t>委託費3</t>
    <rPh sb="0" eb="3">
      <t>イタクヒ</t>
    </rPh>
    <phoneticPr fontId="5"/>
  </si>
  <si>
    <t>その他</t>
    <rPh sb="2" eb="3">
      <t>タ</t>
    </rPh>
    <phoneticPr fontId="5"/>
  </si>
  <si>
    <t>計画検討、調査等</t>
    <rPh sb="0" eb="2">
      <t>ケイカク</t>
    </rPh>
    <rPh sb="2" eb="4">
      <t>ケントウ</t>
    </rPh>
    <rPh sb="5" eb="7">
      <t>チョウサ</t>
    </rPh>
    <rPh sb="7" eb="8">
      <t>トウ</t>
    </rPh>
    <phoneticPr fontId="5"/>
  </si>
  <si>
    <t>交通安全研究所への再委任</t>
    <rPh sb="0" eb="2">
      <t>コウツウ</t>
    </rPh>
    <rPh sb="2" eb="4">
      <t>アンゼン</t>
    </rPh>
    <rPh sb="4" eb="7">
      <t>ケンキュウジョ</t>
    </rPh>
    <rPh sb="9" eb="10">
      <t>サイ</t>
    </rPh>
    <rPh sb="10" eb="12">
      <t>イニン</t>
    </rPh>
    <phoneticPr fontId="5"/>
  </si>
  <si>
    <t>神奈川大学への再委任</t>
    <rPh sb="0" eb="3">
      <t>カナガワ</t>
    </rPh>
    <rPh sb="3" eb="5">
      <t>ダイガク</t>
    </rPh>
    <rPh sb="7" eb="8">
      <t>サイ</t>
    </rPh>
    <rPh sb="8" eb="10">
      <t>イニン</t>
    </rPh>
    <phoneticPr fontId="5"/>
  </si>
  <si>
    <t>大阪産業大学への再委任</t>
    <phoneticPr fontId="5"/>
  </si>
  <si>
    <t>一般管理費、消費税等</t>
    <rPh sb="0" eb="5">
      <t>イッパンカンリヒ</t>
    </rPh>
    <rPh sb="6" eb="9">
      <t>ショウヒゼイ</t>
    </rPh>
    <rPh sb="9" eb="10">
      <t>トウ</t>
    </rPh>
    <phoneticPr fontId="5"/>
  </si>
  <si>
    <t>計画検討、調査等</t>
    <phoneticPr fontId="5"/>
  </si>
  <si>
    <t>印刷製本費</t>
    <rPh sb="0" eb="2">
      <t>インサツ</t>
    </rPh>
    <rPh sb="2" eb="4">
      <t>セイホン</t>
    </rPh>
    <rPh sb="4" eb="5">
      <t>ヒ</t>
    </rPh>
    <phoneticPr fontId="5"/>
  </si>
  <si>
    <t>広報費</t>
    <rPh sb="0" eb="3">
      <t>コウホウヒ</t>
    </rPh>
    <phoneticPr fontId="5"/>
  </si>
  <si>
    <t>印刷製本費</t>
    <phoneticPr fontId="5"/>
  </si>
  <si>
    <t>パンフレット、報告書、会議資料</t>
    <phoneticPr fontId="5"/>
  </si>
  <si>
    <t>J.社会システム株式会社</t>
    <phoneticPr fontId="5"/>
  </si>
  <si>
    <t>高崎経済大学</t>
    <phoneticPr fontId="5"/>
  </si>
  <si>
    <t>雑役務費</t>
    <phoneticPr fontId="5"/>
  </si>
  <si>
    <t>テストドライバー、点検整備、試験車両等搬送</t>
    <phoneticPr fontId="5"/>
  </si>
  <si>
    <t>人件費</t>
    <phoneticPr fontId="5"/>
  </si>
  <si>
    <t>計測員、計測準備員</t>
    <phoneticPr fontId="5"/>
  </si>
  <si>
    <t>一般管理費、消費税等</t>
    <phoneticPr fontId="5"/>
  </si>
  <si>
    <t>試験研究費</t>
    <phoneticPr fontId="5"/>
  </si>
  <si>
    <t>試験車両借用、テストコース借用、タイヤ・ホイール購入費</t>
    <phoneticPr fontId="5"/>
  </si>
  <si>
    <t>旅費</t>
    <phoneticPr fontId="5"/>
  </si>
  <si>
    <t>騒音測定</t>
    <phoneticPr fontId="5"/>
  </si>
  <si>
    <t>旅費</t>
    <rPh sb="0" eb="2">
      <t>リョヒ</t>
    </rPh>
    <phoneticPr fontId="5"/>
  </si>
  <si>
    <t>機器損料</t>
    <rPh sb="0" eb="2">
      <t>キキ</t>
    </rPh>
    <rPh sb="2" eb="4">
      <t>ソンリョウ</t>
    </rPh>
    <phoneticPr fontId="5"/>
  </si>
  <si>
    <t>計画検討、調査、報告書作成等</t>
    <phoneticPr fontId="5"/>
  </si>
  <si>
    <t>試験機器損料</t>
    <phoneticPr fontId="5"/>
  </si>
  <si>
    <t>報告書</t>
    <phoneticPr fontId="5"/>
  </si>
  <si>
    <t>騒音調査</t>
    <rPh sb="0" eb="2">
      <t>ソウオン</t>
    </rPh>
    <rPh sb="2" eb="4">
      <t>チョウサ</t>
    </rPh>
    <phoneticPr fontId="5"/>
  </si>
  <si>
    <t>計画検討、研究等</t>
    <rPh sb="0" eb="2">
      <t>ケイカク</t>
    </rPh>
    <rPh sb="2" eb="4">
      <t>ケントウ</t>
    </rPh>
    <rPh sb="5" eb="7">
      <t>ケンキュウ</t>
    </rPh>
    <rPh sb="7" eb="8">
      <t>トウ</t>
    </rPh>
    <phoneticPr fontId="5"/>
  </si>
  <si>
    <t>再委託費</t>
    <rPh sb="0" eb="1">
      <t>サイ</t>
    </rPh>
    <rPh sb="1" eb="3">
      <t>イタク</t>
    </rPh>
    <rPh sb="3" eb="4">
      <t>ヒ</t>
    </rPh>
    <phoneticPr fontId="5"/>
  </si>
  <si>
    <t>N.学校法人東京電機大学</t>
    <phoneticPr fontId="5"/>
  </si>
  <si>
    <t>L.独立行政法人自動車技術総合機構</t>
    <phoneticPr fontId="5"/>
  </si>
  <si>
    <t>直接経費</t>
    <rPh sb="0" eb="2">
      <t>チョクセツ</t>
    </rPh>
    <rPh sb="2" eb="4">
      <t>ケイヒ</t>
    </rPh>
    <phoneticPr fontId="5"/>
  </si>
  <si>
    <t>調査計画・調査等</t>
    <rPh sb="0" eb="2">
      <t>チョウサ</t>
    </rPh>
    <rPh sb="2" eb="4">
      <t>ケイカク</t>
    </rPh>
    <rPh sb="5" eb="7">
      <t>チョウサ</t>
    </rPh>
    <rPh sb="7" eb="8">
      <t>トウ</t>
    </rPh>
    <phoneticPr fontId="5"/>
  </si>
  <si>
    <t>実査車両費、道路使用許可申請費、調査物件費等</t>
    <rPh sb="0" eb="2">
      <t>ジッサ</t>
    </rPh>
    <rPh sb="2" eb="4">
      <t>シャリョウ</t>
    </rPh>
    <rPh sb="4" eb="5">
      <t>ヒ</t>
    </rPh>
    <rPh sb="6" eb="8">
      <t>ドウロ</t>
    </rPh>
    <rPh sb="8" eb="10">
      <t>シヨウ</t>
    </rPh>
    <rPh sb="10" eb="12">
      <t>キョカ</t>
    </rPh>
    <rPh sb="12" eb="14">
      <t>シンセイ</t>
    </rPh>
    <rPh sb="14" eb="15">
      <t>ヒ</t>
    </rPh>
    <rPh sb="16" eb="18">
      <t>チョウサ</t>
    </rPh>
    <rPh sb="18" eb="21">
      <t>ブッケンヒ</t>
    </rPh>
    <rPh sb="21" eb="22">
      <t>トウ</t>
    </rPh>
    <phoneticPr fontId="5"/>
  </si>
  <si>
    <t>M.一般財団法人日本自動車研究所</t>
    <phoneticPr fontId="5"/>
  </si>
  <si>
    <t>研究直接経費</t>
    <rPh sb="0" eb="2">
      <t>ケンキュウ</t>
    </rPh>
    <rPh sb="2" eb="4">
      <t>チョクセツ</t>
    </rPh>
    <rPh sb="4" eb="6">
      <t>ケイヒ</t>
    </rPh>
    <phoneticPr fontId="5"/>
  </si>
  <si>
    <t>温度補正係数作成、排出ガス後処理システムの排出ガス量への影響圏等等</t>
    <rPh sb="0" eb="2">
      <t>オンド</t>
    </rPh>
    <rPh sb="2" eb="4">
      <t>ホセイ</t>
    </rPh>
    <rPh sb="4" eb="6">
      <t>ケイスウ</t>
    </rPh>
    <rPh sb="6" eb="8">
      <t>サクセイ</t>
    </rPh>
    <rPh sb="9" eb="11">
      <t>ハイシュツ</t>
    </rPh>
    <rPh sb="13" eb="16">
      <t>アトショリ</t>
    </rPh>
    <rPh sb="21" eb="23">
      <t>ハイシュツ</t>
    </rPh>
    <rPh sb="25" eb="26">
      <t>リョウ</t>
    </rPh>
    <rPh sb="28" eb="31">
      <t>エイキョウケン</t>
    </rPh>
    <rPh sb="31" eb="32">
      <t>トウ</t>
    </rPh>
    <rPh sb="32" eb="33">
      <t>トウ</t>
    </rPh>
    <phoneticPr fontId="5"/>
  </si>
  <si>
    <t>出張旅費、通信運搬費等</t>
    <rPh sb="0" eb="2">
      <t>シュッチョウ</t>
    </rPh>
    <rPh sb="2" eb="4">
      <t>リョヒ</t>
    </rPh>
    <rPh sb="5" eb="7">
      <t>ツウシン</t>
    </rPh>
    <rPh sb="7" eb="10">
      <t>ウンパンヒ</t>
    </rPh>
    <rPh sb="10" eb="11">
      <t>トウ</t>
    </rPh>
    <phoneticPr fontId="5"/>
  </si>
  <si>
    <t>ソフトウェア実用化業務補助</t>
    <rPh sb="6" eb="9">
      <t>ジツヨウカ</t>
    </rPh>
    <rPh sb="9" eb="11">
      <t>ギョウム</t>
    </rPh>
    <rPh sb="11" eb="13">
      <t>ホジョ</t>
    </rPh>
    <phoneticPr fontId="5"/>
  </si>
  <si>
    <t>K.株式会社ＴＲプランニング</t>
    <phoneticPr fontId="5"/>
  </si>
  <si>
    <t>Q.株式会社オーエムシー</t>
    <rPh sb="2" eb="6">
      <t>カブシキガイシャ</t>
    </rPh>
    <phoneticPr fontId="5"/>
  </si>
  <si>
    <t>議事録作成、報告書作成等</t>
    <rPh sb="0" eb="3">
      <t>ギジロク</t>
    </rPh>
    <rPh sb="3" eb="5">
      <t>サクセイ</t>
    </rPh>
    <rPh sb="6" eb="9">
      <t>ホウコクショ</t>
    </rPh>
    <rPh sb="9" eb="11">
      <t>サクセイ</t>
    </rPh>
    <rPh sb="11" eb="12">
      <t>トウ</t>
    </rPh>
    <phoneticPr fontId="5"/>
  </si>
  <si>
    <t>借料等</t>
    <rPh sb="0" eb="2">
      <t>シャクリョウ</t>
    </rPh>
    <rPh sb="2" eb="3">
      <t>トウ</t>
    </rPh>
    <phoneticPr fontId="5"/>
  </si>
  <si>
    <t>会議備品等</t>
    <rPh sb="0" eb="2">
      <t>カイギ</t>
    </rPh>
    <rPh sb="2" eb="4">
      <t>ビヒン</t>
    </rPh>
    <rPh sb="4" eb="5">
      <t>トウ</t>
    </rPh>
    <phoneticPr fontId="5"/>
  </si>
  <si>
    <t>一般管理費</t>
    <rPh sb="0" eb="2">
      <t>イッパン</t>
    </rPh>
    <rPh sb="2" eb="5">
      <t>カンリヒ</t>
    </rPh>
    <phoneticPr fontId="5"/>
  </si>
  <si>
    <t>試料分析</t>
    <rPh sb="0" eb="2">
      <t>シリョウ</t>
    </rPh>
    <rPh sb="2" eb="4">
      <t>ブンセキ</t>
    </rPh>
    <phoneticPr fontId="5"/>
  </si>
  <si>
    <t>報告書和文等</t>
    <rPh sb="0" eb="3">
      <t>ホウコクショ</t>
    </rPh>
    <rPh sb="3" eb="5">
      <t>ワブン</t>
    </rPh>
    <rPh sb="5" eb="6">
      <t>トウ</t>
    </rPh>
    <phoneticPr fontId="5"/>
  </si>
  <si>
    <t>消費税</t>
    <rPh sb="0" eb="3">
      <t>ショウヒゼイ</t>
    </rPh>
    <phoneticPr fontId="5"/>
  </si>
  <si>
    <t>R.一般財団法人化学物質評価研究機構</t>
    <rPh sb="8" eb="10">
      <t>カガク</t>
    </rPh>
    <rPh sb="10" eb="12">
      <t>ブッシツ</t>
    </rPh>
    <rPh sb="12" eb="14">
      <t>ヒョウカ</t>
    </rPh>
    <rPh sb="14" eb="16">
      <t>ケンキュウ</t>
    </rPh>
    <rPh sb="16" eb="18">
      <t>キコウ</t>
    </rPh>
    <phoneticPr fontId="5"/>
  </si>
  <si>
    <t>仮設電源工事費等</t>
    <rPh sb="0" eb="2">
      <t>カセツ</t>
    </rPh>
    <rPh sb="2" eb="4">
      <t>デンゲン</t>
    </rPh>
    <rPh sb="4" eb="7">
      <t>コウジヒ</t>
    </rPh>
    <rPh sb="7" eb="8">
      <t>トウ</t>
    </rPh>
    <phoneticPr fontId="5"/>
  </si>
  <si>
    <t>S.学校法人神奈川大学</t>
    <rPh sb="2" eb="4">
      <t>ガッコウ</t>
    </rPh>
    <rPh sb="4" eb="6">
      <t>ホウジン</t>
    </rPh>
    <rPh sb="6" eb="9">
      <t>カナガワ</t>
    </rPh>
    <rPh sb="9" eb="11">
      <t>ダイガク</t>
    </rPh>
    <phoneticPr fontId="5"/>
  </si>
  <si>
    <t>説明に関する補助、進捗報告資料の作成等</t>
    <rPh sb="0" eb="2">
      <t>セツメイ</t>
    </rPh>
    <rPh sb="3" eb="4">
      <t>カン</t>
    </rPh>
    <rPh sb="6" eb="8">
      <t>ホジョ</t>
    </rPh>
    <rPh sb="9" eb="11">
      <t>シンチョク</t>
    </rPh>
    <rPh sb="11" eb="13">
      <t>ホウコク</t>
    </rPh>
    <rPh sb="13" eb="15">
      <t>シリョウ</t>
    </rPh>
    <rPh sb="16" eb="18">
      <t>サクセイ</t>
    </rPh>
    <rPh sb="18" eb="19">
      <t>トウ</t>
    </rPh>
    <phoneticPr fontId="5"/>
  </si>
  <si>
    <t>一般管理費、消費税</t>
    <rPh sb="0" eb="5">
      <t>イッパンカンリヒ</t>
    </rPh>
    <rPh sb="6" eb="9">
      <t>ショウヒゼイ</t>
    </rPh>
    <phoneticPr fontId="5"/>
  </si>
  <si>
    <t>株式会社数理計画</t>
    <phoneticPr fontId="5"/>
  </si>
  <si>
    <t>一般財団法人日本自動車研究所</t>
    <phoneticPr fontId="5"/>
  </si>
  <si>
    <t>令和３年度自動車排出ガス原単位及び総量算定検討調査業務</t>
    <phoneticPr fontId="5"/>
  </si>
  <si>
    <t>令和３年度燃料性状が自動車排出ガスに及ぼす影響調査委託業務</t>
    <phoneticPr fontId="5"/>
  </si>
  <si>
    <t>機器損料等</t>
    <rPh sb="0" eb="2">
      <t>キキ</t>
    </rPh>
    <rPh sb="2" eb="4">
      <t>ソンリョウ</t>
    </rPh>
    <rPh sb="4" eb="5">
      <t>トウ</t>
    </rPh>
    <phoneticPr fontId="5"/>
  </si>
  <si>
    <t>低濃度シャシダイナモメータシステム、自動動粘度測定装置等利用</t>
    <rPh sb="0" eb="3">
      <t>テイノウド</t>
    </rPh>
    <rPh sb="18" eb="20">
      <t>ジドウ</t>
    </rPh>
    <rPh sb="20" eb="23">
      <t>ドウネンド</t>
    </rPh>
    <rPh sb="23" eb="25">
      <t>ソクテイ</t>
    </rPh>
    <rPh sb="25" eb="27">
      <t>ソウチ</t>
    </rPh>
    <rPh sb="27" eb="28">
      <t>トウ</t>
    </rPh>
    <rPh sb="28" eb="30">
      <t>リヨウ</t>
    </rPh>
    <phoneticPr fontId="5"/>
  </si>
  <si>
    <t>令和３年度ブレーキ摩耗由来のPM測定法等の検討に向けた調査業務</t>
    <phoneticPr fontId="5"/>
  </si>
  <si>
    <t>令和３年度尿素SCRシステム搭載車の排出ガス性能評価調査業務</t>
    <phoneticPr fontId="5"/>
  </si>
  <si>
    <t>独立行政法人自動車技術総合機構</t>
    <phoneticPr fontId="5"/>
  </si>
  <si>
    <t>令和3年度道路沿道における非排気粒子調査委託業務</t>
    <phoneticPr fontId="5"/>
  </si>
  <si>
    <t>一般財団法人日本環境衛生センター</t>
    <phoneticPr fontId="5"/>
  </si>
  <si>
    <t>令和３年度次世代燃料における基礎的調査業務</t>
    <phoneticPr fontId="5"/>
  </si>
  <si>
    <t>令和３年度四輪車の加速走行騒音規制強化による自動車騒音低減のシミュレーション等の調査業務</t>
    <phoneticPr fontId="5"/>
  </si>
  <si>
    <t>令和３年度低温環境下試験及び粒子数計測法の改定の国内導入による影響等調査業務</t>
    <phoneticPr fontId="5"/>
  </si>
  <si>
    <t>令和３年度マフラー騒音シミュレーションソフトウェアの実用化業務</t>
    <phoneticPr fontId="5"/>
  </si>
  <si>
    <t>社会システム株式会社</t>
    <phoneticPr fontId="5"/>
  </si>
  <si>
    <t>株式会社ＴＲプランニング</t>
    <phoneticPr fontId="5"/>
  </si>
  <si>
    <t>令和３年度加速走行騒音等実態調査業務</t>
    <phoneticPr fontId="5"/>
  </si>
  <si>
    <t>令和３年度タイヤ・路面騒音調査業務</t>
    <phoneticPr fontId="5"/>
  </si>
  <si>
    <t>学校法人東京電機大学</t>
    <phoneticPr fontId="5"/>
  </si>
  <si>
    <t>令和３年度PMPインフォーマルワーキンググループにおける国内対応課題検討委託業務</t>
    <phoneticPr fontId="5"/>
  </si>
  <si>
    <t>P.一般財団法人日本自動車研究所</t>
    <phoneticPr fontId="5"/>
  </si>
  <si>
    <t>O.独立行政法人自動車技術総合機構</t>
    <phoneticPr fontId="5"/>
  </si>
  <si>
    <t>株式会社オーエムシー</t>
    <phoneticPr fontId="5"/>
  </si>
  <si>
    <t>一般財団法人化学物質評価研究機構</t>
    <phoneticPr fontId="5"/>
  </si>
  <si>
    <t>学校法人神奈川大学</t>
    <phoneticPr fontId="5"/>
  </si>
  <si>
    <t>公立大学法人高崎経済大学</t>
    <phoneticPr fontId="5"/>
  </si>
  <si>
    <t>公益社団法人自動車技術会</t>
    <phoneticPr fontId="5"/>
  </si>
  <si>
    <t>令和３年度今後の車外騒音規制のあり方に関する国際動向調査業務</t>
    <phoneticPr fontId="5"/>
  </si>
  <si>
    <t>計画検討、調査等</t>
    <rPh sb="7" eb="8">
      <t>トウ</t>
    </rPh>
    <phoneticPr fontId="5"/>
  </si>
  <si>
    <t>特殊自動車の稼働実態調査等での車載計・データロガー等の調査機器等</t>
    <phoneticPr fontId="5"/>
  </si>
  <si>
    <t>特殊自動車の稼働実態調査等での高速代、駐車場代、燃料代等</t>
    <phoneticPr fontId="5"/>
  </si>
  <si>
    <t>国土交通省等関連する省庁との連携を密にしており、測定データ等の共有を行い、コスト削減に繋げている。</t>
    <rPh sb="40" eb="42">
      <t>サクゲン</t>
    </rPh>
    <rPh sb="43" eb="44">
      <t>ツナ</t>
    </rPh>
    <phoneticPr fontId="5"/>
  </si>
  <si>
    <t>国土交通省等関連する省庁との連携を密にしており、測定データ等の共有を行い、真に必要な調査等を実施することとしている。</t>
    <rPh sb="37" eb="38">
      <t>シン</t>
    </rPh>
    <rPh sb="39" eb="41">
      <t>ヒツヨウ</t>
    </rPh>
    <rPh sb="42" eb="44">
      <t>チョウサ</t>
    </rPh>
    <rPh sb="44" eb="45">
      <t>トウ</t>
    </rPh>
    <rPh sb="46" eb="48">
      <t>ジッシ</t>
    </rPh>
    <phoneticPr fontId="5"/>
  </si>
  <si>
    <t>320/15</t>
    <phoneticPr fontId="5"/>
  </si>
  <si>
    <t>I.みずほリサーチ＆テクノロジーズ 株式会社</t>
    <phoneticPr fontId="5"/>
  </si>
  <si>
    <t>みずほリサーチ＆テクノロジーズ 株式会社</t>
    <phoneticPr fontId="5"/>
  </si>
  <si>
    <t>令和３年度燃料蒸発ガス回収給油機導入給油所の認定業務</t>
    <phoneticPr fontId="5"/>
  </si>
  <si>
    <t>交通流・騒音実態調査</t>
    <phoneticPr fontId="5"/>
  </si>
  <si>
    <t>マフラー騒音シミュレーションソフトウェア実用化のための補助業務</t>
    <phoneticPr fontId="5"/>
  </si>
  <si>
    <t>自動車からの排出量に対する温湿度影響の検討</t>
    <phoneticPr fontId="5"/>
  </si>
  <si>
    <t>尿素SCRシステム搭載車の排出ガス性能評価調査業務に係る触媒検討会</t>
    <phoneticPr fontId="5"/>
  </si>
  <si>
    <t>個人A</t>
    <rPh sb="0" eb="2">
      <t>コジン</t>
    </rPh>
    <phoneticPr fontId="5"/>
  </si>
  <si>
    <t>タイヤ摩擦粉塵に特有な指標物質であるゴム成分の分析業務</t>
    <phoneticPr fontId="5"/>
  </si>
  <si>
    <t>ブレーキ粉塵に関する情報収集等業務</t>
    <phoneticPr fontId="5"/>
  </si>
  <si>
    <t>学校法人大阪産業大学</t>
    <rPh sb="0" eb="2">
      <t>ガッコウ</t>
    </rPh>
    <rPh sb="2" eb="4">
      <t>ホウジン</t>
    </rPh>
    <rPh sb="4" eb="6">
      <t>オオサカ</t>
    </rPh>
    <phoneticPr fontId="5"/>
  </si>
  <si>
    <t>T.学校法人大阪産業大学</t>
    <rPh sb="6" eb="8">
      <t>オオサカ</t>
    </rPh>
    <rPh sb="8" eb="10">
      <t>サンギョウ</t>
    </rPh>
    <rPh sb="10" eb="12">
      <t>ダイガク</t>
    </rPh>
    <phoneticPr fontId="5"/>
  </si>
  <si>
    <t>次世代燃料及び次世代燃料対応自動車の研究・技術開発状況等の動向調査業務</t>
    <rPh sb="27" eb="28">
      <t>トウ</t>
    </rPh>
    <rPh sb="33" eb="35">
      <t>ギョウム</t>
    </rPh>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</si>
  <si>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phoneticPr fontId="5"/>
  </si>
  <si>
    <t>中央環境審議会の答申において示されている自動車排出ガス低減対策及び自動車単体騒音低減対策の今後の検討課題に対し、その検討に必要となる実測データや知見を収集している。</t>
    <rPh sb="14" eb="15">
      <t>シメ</t>
    </rPh>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</si>
  <si>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t>
    <phoneticPr fontId="5"/>
  </si>
  <si>
    <t>-</t>
    <phoneticPr fontId="5"/>
  </si>
  <si>
    <t>自動車排出ガス・騒音規制強化等の推進</t>
    <phoneticPr fontId="5"/>
  </si>
  <si>
    <t>https://www.env.go.jp/guide/seisaku/index.html</t>
    <phoneticPr fontId="5"/>
  </si>
  <si>
    <t>目標3-1、3-2</t>
    <phoneticPr fontId="5"/>
  </si>
  <si>
    <t>-</t>
    <phoneticPr fontId="5"/>
  </si>
  <si>
    <t>引き続き、成果目標の達成に向けた適切な事業の実施に努めること。また、一者応札の改善に向けた取り組みを検討すること。</t>
    <phoneticPr fontId="5"/>
  </si>
  <si>
    <t>外部有識者点検対象外</t>
    <phoneticPr fontId="5"/>
  </si>
  <si>
    <t>上記答申に示された自動車排出ガス低減対策及び自動車単体騒音低減対策に関する検討課題の解決に資する施策等を打ち出す</t>
    <phoneticPr fontId="5"/>
  </si>
  <si>
    <t>中央環境審議会答申
・今後の自動車排出ガス低減対策のあり方について
・今後の自動車単体騒音低減対策のあり方について</t>
    <phoneticPr fontId="5"/>
  </si>
  <si>
    <t>308/15</t>
    <phoneticPr fontId="5"/>
  </si>
  <si>
    <t>引き続き、「今後の自動車排出ガス低減対策のあり方について」及び「今後の自動車単体騒音低減対策のあり方について」の答申に示された検討課題の解決及び規制強化に向けた検討を進めるため、本事業を適切に実施し、得られたデータ等を活用していく。
また、一者応札の改善に向けた取組としては、仕様書の見直し等を図る。</t>
    <rPh sb="0" eb="1">
      <t>ヒ</t>
    </rPh>
    <rPh sb="2" eb="3">
      <t>ツヅ</t>
    </rPh>
    <rPh sb="32" eb="34">
      <t>コンゴ</t>
    </rPh>
    <rPh sb="35" eb="46">
      <t>ジドウシャタンタイソウオンテイゲンタイサク</t>
    </rPh>
    <rPh sb="49" eb="50">
      <t>カタ</t>
    </rPh>
    <rPh sb="70" eb="71">
      <t>オヨ</t>
    </rPh>
    <rPh sb="83" eb="84">
      <t>スス</t>
    </rPh>
    <rPh sb="93" eb="95">
      <t>テキセツ</t>
    </rPh>
    <rPh sb="96" eb="98">
      <t>ジッシ</t>
    </rPh>
    <rPh sb="109" eb="111">
      <t>カツヨウ</t>
    </rPh>
    <phoneticPr fontId="5"/>
  </si>
  <si>
    <t>今後電動車の割合がさらに高まることが予想されるため、電動車の排出実態調査を追加で行い、全体の排出量算定に反映する必要があるため</t>
    <phoneticPr fontId="5"/>
  </si>
  <si>
    <t>W.</t>
    <phoneticPr fontId="5"/>
  </si>
  <si>
    <t>V.</t>
    <phoneticPr fontId="5"/>
  </si>
  <si>
    <t>U.</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</si>
</sst>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94449</xdr:colOff>
      <xdr:row>284</xdr:row>
      <xdr:rowOff>51252</xdr:rowOff>
    </xdr:from>
    <xdr:to>
      <xdr:col>39</xdr:col>
      <xdr:colOff>132074</xdr:colOff>
      <xdr:row>284</xdr:row>
      <xdr:rowOff>256337</xdr:rowOff>
    </xdr:to>
    <xdr:sp macro="" textlink="">
      <xdr:nvSpPr>
        <xdr:cNvPr id="92" name="テキスト ボックス 91">
          <a:extLst>
            <a:ext uri="{FF2B5EF4-FFF2-40B4-BE49-F238E27FC236}">
              <a16:creationId xmlns:a16="http://schemas.microsoft.com/office/drawing/2014/main" id="{7D8148AC-0E9D-4186-A93F-F2DB8EB4DEB6}"/>
            </a:ext>
          </a:extLst>
        </xdr:cNvPr>
        <xdr:cNvSpPr txBox="1"/>
      </xdr:nvSpPr>
      <xdr:spPr>
        <a:xfrm>
          <a:off x="5789038" y="42852520"/>
          <a:ext cx="1507197" cy="205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31</xdr:col>
      <xdr:colOff>112059</xdr:colOff>
      <xdr:row>294</xdr:row>
      <xdr:rowOff>114753</xdr:rowOff>
    </xdr:from>
    <xdr:to>
      <xdr:col>42</xdr:col>
      <xdr:colOff>16809</xdr:colOff>
      <xdr:row>295</xdr:row>
      <xdr:rowOff>85632</xdr:rowOff>
    </xdr:to>
    <xdr:sp macro="" textlink="">
      <xdr:nvSpPr>
        <xdr:cNvPr id="121" name="テキスト ボックス 120">
          <a:extLst>
            <a:ext uri="{FF2B5EF4-FFF2-40B4-BE49-F238E27FC236}">
              <a16:creationId xmlns:a16="http://schemas.microsoft.com/office/drawing/2014/main" id="{B86F7C19-1DCC-47E3-9CAF-862B7D2CB5C8}"/>
            </a:ext>
          </a:extLst>
        </xdr:cNvPr>
        <xdr:cNvSpPr txBox="1"/>
      </xdr:nvSpPr>
      <xdr:spPr>
        <a:xfrm>
          <a:off x="6017559" y="47034903"/>
          <a:ext cx="2000250" cy="275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95809</xdr:colOff>
      <xdr:row>287</xdr:row>
      <xdr:rowOff>543938</xdr:rowOff>
    </xdr:from>
    <xdr:to>
      <xdr:col>41</xdr:col>
      <xdr:colOff>172233</xdr:colOff>
      <xdr:row>288</xdr:row>
      <xdr:rowOff>226714</xdr:rowOff>
    </xdr:to>
    <xdr:sp macro="" textlink="">
      <xdr:nvSpPr>
        <xdr:cNvPr id="104" name="テキスト ボックス 103">
          <a:extLst>
            <a:ext uri="{FF2B5EF4-FFF2-40B4-BE49-F238E27FC236}">
              <a16:creationId xmlns:a16="http://schemas.microsoft.com/office/drawing/2014/main" id="{F9E0EB43-1B37-4E5E-863D-70D756C12D3B}"/>
            </a:ext>
          </a:extLst>
        </xdr:cNvPr>
        <xdr:cNvSpPr txBox="1"/>
      </xdr:nvSpPr>
      <xdr:spPr>
        <a:xfrm>
          <a:off x="6001309" y="44778038"/>
          <a:ext cx="1981424" cy="349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95809</xdr:colOff>
      <xdr:row>286</xdr:row>
      <xdr:rowOff>121549</xdr:rowOff>
    </xdr:from>
    <xdr:to>
      <xdr:col>41</xdr:col>
      <xdr:colOff>172233</xdr:colOff>
      <xdr:row>286</xdr:row>
      <xdr:rowOff>416278</xdr:rowOff>
    </xdr:to>
    <xdr:sp macro="" textlink="">
      <xdr:nvSpPr>
        <xdr:cNvPr id="100" name="テキスト ボックス 99">
          <a:extLst>
            <a:ext uri="{FF2B5EF4-FFF2-40B4-BE49-F238E27FC236}">
              <a16:creationId xmlns:a16="http://schemas.microsoft.com/office/drawing/2014/main" id="{C23DF31A-E774-4358-A5D6-78DD5DB02C55}"/>
            </a:ext>
          </a:extLst>
        </xdr:cNvPr>
        <xdr:cNvSpPr txBox="1"/>
      </xdr:nvSpPr>
      <xdr:spPr>
        <a:xfrm>
          <a:off x="6001309" y="43688899"/>
          <a:ext cx="1981424" cy="294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75624</xdr:colOff>
      <xdr:row>277</xdr:row>
      <xdr:rowOff>148571</xdr:rowOff>
    </xdr:from>
    <xdr:to>
      <xdr:col>39</xdr:col>
      <xdr:colOff>132299</xdr:colOff>
      <xdr:row>278</xdr:row>
      <xdr:rowOff>92061</xdr:rowOff>
    </xdr:to>
    <xdr:sp macro="" textlink="">
      <xdr:nvSpPr>
        <xdr:cNvPr id="85" name="テキスト ボックス 84">
          <a:extLst>
            <a:ext uri="{FF2B5EF4-FFF2-40B4-BE49-F238E27FC236}">
              <a16:creationId xmlns:a16="http://schemas.microsoft.com/office/drawing/2014/main" id="{F3A07DF0-35BE-418F-B968-89F3D225A1BA}"/>
            </a:ext>
          </a:extLst>
        </xdr:cNvPr>
        <xdr:cNvSpPr txBox="1"/>
      </xdr:nvSpPr>
      <xdr:spPr>
        <a:xfrm>
          <a:off x="5770213" y="40432517"/>
          <a:ext cx="1526247" cy="30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31</xdr:col>
      <xdr:colOff>95138</xdr:colOff>
      <xdr:row>273</xdr:row>
      <xdr:rowOff>325265</xdr:rowOff>
    </xdr:from>
    <xdr:to>
      <xdr:col>42</xdr:col>
      <xdr:colOff>1793</xdr:colOff>
      <xdr:row>274</xdr:row>
      <xdr:rowOff>289981</xdr:rowOff>
    </xdr:to>
    <xdr:sp macro="" textlink="">
      <xdr:nvSpPr>
        <xdr:cNvPr id="99" name="テキスト ボックス 98">
          <a:extLst>
            <a:ext uri="{FF2B5EF4-FFF2-40B4-BE49-F238E27FC236}">
              <a16:creationId xmlns:a16="http://schemas.microsoft.com/office/drawing/2014/main" id="{4E4BC3AA-2A56-4DF8-BC2B-274CB981E797}"/>
            </a:ext>
          </a:extLst>
        </xdr:cNvPr>
        <xdr:cNvSpPr txBox="1"/>
      </xdr:nvSpPr>
      <xdr:spPr>
        <a:xfrm>
          <a:off x="5789727" y="39173658"/>
          <a:ext cx="1927316" cy="32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7</xdr:col>
      <xdr:colOff>95137</xdr:colOff>
      <xdr:row>291</xdr:row>
      <xdr:rowOff>5299</xdr:rowOff>
    </xdr:from>
    <xdr:to>
      <xdr:col>20</xdr:col>
      <xdr:colOff>15670</xdr:colOff>
      <xdr:row>291</xdr:row>
      <xdr:rowOff>361327</xdr:rowOff>
    </xdr:to>
    <xdr:sp macro="" textlink="">
      <xdr:nvSpPr>
        <xdr:cNvPr id="37" name="テキスト ボックス 36">
          <a:extLst>
            <a:ext uri="{FF2B5EF4-FFF2-40B4-BE49-F238E27FC236}">
              <a16:creationId xmlns:a16="http://schemas.microsoft.com/office/drawing/2014/main" id="{DE5CBD62-69E8-4ADA-977D-DF2663D48464}"/>
            </a:ext>
          </a:extLst>
        </xdr:cNvPr>
        <xdr:cNvSpPr txBox="1"/>
      </xdr:nvSpPr>
      <xdr:spPr>
        <a:xfrm>
          <a:off x="1428637" y="45934849"/>
          <a:ext cx="2397033" cy="356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7</xdr:col>
      <xdr:colOff>91775</xdr:colOff>
      <xdr:row>286</xdr:row>
      <xdr:rowOff>2250</xdr:rowOff>
    </xdr:from>
    <xdr:to>
      <xdr:col>19</xdr:col>
      <xdr:colOff>174457</xdr:colOff>
      <xdr:row>286</xdr:row>
      <xdr:rowOff>364032</xdr:rowOff>
    </xdr:to>
    <xdr:sp macro="" textlink="">
      <xdr:nvSpPr>
        <xdr:cNvPr id="28" name="テキスト ボックス 27">
          <a:extLst>
            <a:ext uri="{FF2B5EF4-FFF2-40B4-BE49-F238E27FC236}">
              <a16:creationId xmlns:a16="http://schemas.microsoft.com/office/drawing/2014/main" id="{83120C4B-D0A1-461F-A477-1924D069AD29}"/>
            </a:ext>
          </a:extLst>
        </xdr:cNvPr>
        <xdr:cNvSpPr txBox="1"/>
      </xdr:nvSpPr>
      <xdr:spPr>
        <a:xfrm>
          <a:off x="1425275" y="43569600"/>
          <a:ext cx="2368682" cy="361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7</xdr:col>
      <xdr:colOff>93457</xdr:colOff>
      <xdr:row>283</xdr:row>
      <xdr:rowOff>218339</xdr:rowOff>
    </xdr:from>
    <xdr:to>
      <xdr:col>18</xdr:col>
      <xdr:colOff>173262</xdr:colOff>
      <xdr:row>284</xdr:row>
      <xdr:rowOff>115713</xdr:rowOff>
    </xdr:to>
    <xdr:sp macro="" textlink="">
      <xdr:nvSpPr>
        <xdr:cNvPr id="25" name="テキスト ボックス 24">
          <a:extLst>
            <a:ext uri="{FF2B5EF4-FFF2-40B4-BE49-F238E27FC236}">
              <a16:creationId xmlns:a16="http://schemas.microsoft.com/office/drawing/2014/main" id="{BE38D015-204A-49BF-8B9D-5F6B1ACE46A4}"/>
            </a:ext>
          </a:extLst>
        </xdr:cNvPr>
        <xdr:cNvSpPr txBox="1"/>
      </xdr:nvSpPr>
      <xdr:spPr>
        <a:xfrm>
          <a:off x="1360282" y="42718889"/>
          <a:ext cx="2070530" cy="25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ja-JP" sz="105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7</xdr:col>
      <xdr:colOff>91440</xdr:colOff>
      <xdr:row>280</xdr:row>
      <xdr:rowOff>85468</xdr:rowOff>
    </xdr:from>
    <xdr:to>
      <xdr:col>17</xdr:col>
      <xdr:colOff>173355</xdr:colOff>
      <xdr:row>281</xdr:row>
      <xdr:rowOff>65423</xdr:rowOff>
    </xdr:to>
    <xdr:sp macro="" textlink="">
      <xdr:nvSpPr>
        <xdr:cNvPr id="17" name="テキスト ボックス 16">
          <a:extLst>
            <a:ext uri="{FF2B5EF4-FFF2-40B4-BE49-F238E27FC236}">
              <a16:creationId xmlns:a16="http://schemas.microsoft.com/office/drawing/2014/main" id="{A8D26D4E-C298-42E4-B1E7-BEF464022245}"/>
            </a:ext>
          </a:extLst>
        </xdr:cNvPr>
        <xdr:cNvSpPr txBox="1"/>
      </xdr:nvSpPr>
      <xdr:spPr>
        <a:xfrm>
          <a:off x="1358265" y="41509693"/>
          <a:ext cx="1891665" cy="34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7</xdr:col>
      <xdr:colOff>102870</xdr:colOff>
      <xdr:row>270</xdr:row>
      <xdr:rowOff>133350</xdr:rowOff>
    </xdr:from>
    <xdr:to>
      <xdr:col>14</xdr:col>
      <xdr:colOff>132854</xdr:colOff>
      <xdr:row>271</xdr:row>
      <xdr:rowOff>58163</xdr:rowOff>
    </xdr:to>
    <xdr:sp macro="" textlink="">
      <xdr:nvSpPr>
        <xdr:cNvPr id="7" name="テキスト ボックス 6">
          <a:extLst>
            <a:ext uri="{FF2B5EF4-FFF2-40B4-BE49-F238E27FC236}">
              <a16:creationId xmlns:a16="http://schemas.microsoft.com/office/drawing/2014/main" id="{D725C381-D08D-4E9C-8146-0DE68BE96E1D}"/>
            </a:ext>
          </a:extLst>
        </xdr:cNvPr>
        <xdr:cNvSpPr txBox="1"/>
      </xdr:nvSpPr>
      <xdr:spPr>
        <a:xfrm>
          <a:off x="1369695" y="37852350"/>
          <a:ext cx="1296809" cy="286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随意契約（公募）</a:t>
          </a:r>
          <a:r>
            <a:rPr kumimoji="1" lang="en-US" altLang="ja-JP" sz="1050"/>
            <a:t>】</a:t>
          </a:r>
          <a:endParaRPr kumimoji="1" lang="ja-JP" altLang="en-US" sz="1050"/>
        </a:p>
      </xdr:txBody>
    </xdr:sp>
    <xdr:clientData/>
  </xdr:twoCellAnchor>
  <xdr:twoCellAnchor>
    <xdr:from>
      <xdr:col>20</xdr:col>
      <xdr:colOff>19898</xdr:colOff>
      <xdr:row>269</xdr:row>
      <xdr:rowOff>0</xdr:rowOff>
    </xdr:from>
    <xdr:to>
      <xdr:col>36</xdr:col>
      <xdr:colOff>42759</xdr:colOff>
      <xdr:row>270</xdr:row>
      <xdr:rowOff>152400</xdr:rowOff>
    </xdr:to>
    <xdr:sp macro="" textlink="">
      <xdr:nvSpPr>
        <xdr:cNvPr id="2" name="テキスト ボックス 1">
          <a:extLst>
            <a:ext uri="{FF2B5EF4-FFF2-40B4-BE49-F238E27FC236}">
              <a16:creationId xmlns:a16="http://schemas.microsoft.com/office/drawing/2014/main" id="{FDB8FB36-936A-4D32-9EBE-401371142050}"/>
            </a:ext>
          </a:extLst>
        </xdr:cNvPr>
        <xdr:cNvSpPr txBox="1"/>
      </xdr:nvSpPr>
      <xdr:spPr>
        <a:xfrm>
          <a:off x="3629372" y="37418211"/>
          <a:ext cx="2910440" cy="513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３１０百万円</a:t>
          </a:r>
        </a:p>
      </xdr:txBody>
    </xdr:sp>
    <xdr:clientData/>
  </xdr:twoCellAnchor>
  <xdr:twoCellAnchor>
    <xdr:from>
      <xdr:col>39</xdr:col>
      <xdr:colOff>53617</xdr:colOff>
      <xdr:row>268</xdr:row>
      <xdr:rowOff>340996</xdr:rowOff>
    </xdr:from>
    <xdr:to>
      <xdr:col>48</xdr:col>
      <xdr:colOff>157097</xdr:colOff>
      <xdr:row>270</xdr:row>
      <xdr:rowOff>139065</xdr:rowOff>
    </xdr:to>
    <xdr:grpSp>
      <xdr:nvGrpSpPr>
        <xdr:cNvPr id="21" name="グループ化 20">
          <a:extLst>
            <a:ext uri="{FF2B5EF4-FFF2-40B4-BE49-F238E27FC236}">
              <a16:creationId xmlns:a16="http://schemas.microsoft.com/office/drawing/2014/main" id="{05BE0E71-1DFD-312F-EDE8-A7E4603E4710}"/>
            </a:ext>
          </a:extLst>
        </xdr:cNvPr>
        <xdr:cNvGrpSpPr/>
      </xdr:nvGrpSpPr>
      <xdr:grpSpPr>
        <a:xfrm>
          <a:off x="7111642" y="37231321"/>
          <a:ext cx="1732255" cy="521969"/>
          <a:chOff x="6691040" y="37398259"/>
          <a:chExt cx="1727743" cy="519964"/>
        </a:xfrm>
      </xdr:grpSpPr>
      <xdr:sp macro="" textlink="">
        <xdr:nvSpPr>
          <xdr:cNvPr id="3" name="テキスト ボックス 2">
            <a:extLst>
              <a:ext uri="{FF2B5EF4-FFF2-40B4-BE49-F238E27FC236}">
                <a16:creationId xmlns:a16="http://schemas.microsoft.com/office/drawing/2014/main" id="{6DA042DD-0137-48F7-B209-2547E30EC589}"/>
              </a:ext>
            </a:extLst>
          </xdr:cNvPr>
          <xdr:cNvSpPr txBox="1"/>
        </xdr:nvSpPr>
        <xdr:spPr>
          <a:xfrm>
            <a:off x="6691040" y="37398259"/>
            <a:ext cx="1727743" cy="519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endParaRPr kumimoji="1" lang="en-US" altLang="ja-JP" sz="1100"/>
          </a:p>
          <a:p>
            <a:pPr algn="ctr"/>
            <a:r>
              <a:rPr kumimoji="1" lang="ja-JP" altLang="en-US" sz="1100"/>
              <a:t>１３百万円</a:t>
            </a:r>
            <a:endParaRPr kumimoji="1" lang="en-US" altLang="ja-JP" sz="1100"/>
          </a:p>
        </xdr:txBody>
      </xdr:sp>
      <xdr:sp macro="" textlink="">
        <xdr:nvSpPr>
          <xdr:cNvPr id="5" name="大かっこ 4">
            <a:extLst>
              <a:ext uri="{FF2B5EF4-FFF2-40B4-BE49-F238E27FC236}">
                <a16:creationId xmlns:a16="http://schemas.microsoft.com/office/drawing/2014/main" id="{E2FCFF9D-54FF-45FD-A1C0-056A21E677FF}"/>
              </a:ext>
            </a:extLst>
          </xdr:cNvPr>
          <xdr:cNvSpPr/>
        </xdr:nvSpPr>
        <xdr:spPr>
          <a:xfrm>
            <a:off x="6776918" y="37429641"/>
            <a:ext cx="1599066" cy="4625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173354</xdr:colOff>
      <xdr:row>271</xdr:row>
      <xdr:rowOff>7843</xdr:rowOff>
    </xdr:from>
    <xdr:to>
      <xdr:col>24</xdr:col>
      <xdr:colOff>174854</xdr:colOff>
      <xdr:row>272</xdr:row>
      <xdr:rowOff>5893</xdr:rowOff>
    </xdr:to>
    <xdr:sp macro="" textlink="">
      <xdr:nvSpPr>
        <xdr:cNvPr id="6" name="テキスト ボックス 5">
          <a:extLst>
            <a:ext uri="{FF2B5EF4-FFF2-40B4-BE49-F238E27FC236}">
              <a16:creationId xmlns:a16="http://schemas.microsoft.com/office/drawing/2014/main" id="{1E7D9CCC-D6D4-4E90-8E75-5303D75AFE5B}"/>
            </a:ext>
          </a:extLst>
        </xdr:cNvPr>
        <xdr:cNvSpPr txBox="1"/>
      </xdr:nvSpPr>
      <xdr:spPr>
        <a:xfrm>
          <a:off x="1506854" y="37898293"/>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a:t>
          </a:r>
          <a:r>
            <a:rPr kumimoji="1" lang="ja-JP" altLang="en-US" sz="1050"/>
            <a:t>株式会社数理計画</a:t>
          </a:r>
          <a:r>
            <a:rPr kumimoji="1" lang="en-US" altLang="ja-JP" sz="1050" baseline="0"/>
            <a:t>            </a:t>
          </a:r>
          <a:r>
            <a:rPr kumimoji="1" lang="en-US" altLang="ja-JP" sz="1050"/>
            <a:t>58</a:t>
          </a:r>
          <a:r>
            <a:rPr kumimoji="1" lang="ja-JP" altLang="en-US" sz="1050"/>
            <a:t>百万円</a:t>
          </a:r>
          <a:endParaRPr kumimoji="1" lang="en-US" altLang="ja-JP" sz="1050"/>
        </a:p>
      </xdr:txBody>
    </xdr:sp>
    <xdr:clientData/>
  </xdr:twoCellAnchor>
  <xdr:twoCellAnchor>
    <xdr:from>
      <xdr:col>8</xdr:col>
      <xdr:colOff>76210</xdr:colOff>
      <xdr:row>272</xdr:row>
      <xdr:rowOff>41916</xdr:rowOff>
    </xdr:from>
    <xdr:to>
      <xdr:col>24</xdr:col>
      <xdr:colOff>117306</xdr:colOff>
      <xdr:row>273</xdr:row>
      <xdr:rowOff>209570</xdr:rowOff>
    </xdr:to>
    <xdr:grpSp>
      <xdr:nvGrpSpPr>
        <xdr:cNvPr id="57" name="グループ化 56">
          <a:extLst>
            <a:ext uri="{FF2B5EF4-FFF2-40B4-BE49-F238E27FC236}">
              <a16:creationId xmlns:a16="http://schemas.microsoft.com/office/drawing/2014/main" id="{B29CBF7D-A344-2B45-EFC2-8D8DBAE658FD}"/>
            </a:ext>
          </a:extLst>
        </xdr:cNvPr>
        <xdr:cNvGrpSpPr/>
      </xdr:nvGrpSpPr>
      <xdr:grpSpPr>
        <a:xfrm>
          <a:off x="1524010" y="38380041"/>
          <a:ext cx="2936696" cy="520079"/>
          <a:chOff x="1504957" y="38563717"/>
          <a:chExt cx="2980239" cy="568740"/>
        </a:xfrm>
      </xdr:grpSpPr>
      <xdr:sp macro="" textlink="">
        <xdr:nvSpPr>
          <xdr:cNvPr id="9" name="テキスト ボックス 8">
            <a:extLst>
              <a:ext uri="{FF2B5EF4-FFF2-40B4-BE49-F238E27FC236}">
                <a16:creationId xmlns:a16="http://schemas.microsoft.com/office/drawing/2014/main" id="{1AA74BAD-89DA-402A-96C3-FC9FDF6AF6C4}"/>
              </a:ext>
            </a:extLst>
          </xdr:cNvPr>
          <xdr:cNvSpPr txBox="1"/>
        </xdr:nvSpPr>
        <xdr:spPr>
          <a:xfrm>
            <a:off x="1591338" y="38563717"/>
            <a:ext cx="2857481" cy="568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年度自動車排出ガス原単位及び総量算定検討調査業務</a:t>
            </a:r>
          </a:p>
        </xdr:txBody>
      </xdr:sp>
      <xdr:sp macro="" textlink="">
        <xdr:nvSpPr>
          <xdr:cNvPr id="8" name="大かっこ 7">
            <a:extLst>
              <a:ext uri="{FF2B5EF4-FFF2-40B4-BE49-F238E27FC236}">
                <a16:creationId xmlns:a16="http://schemas.microsoft.com/office/drawing/2014/main" id="{8DBB82CA-AC4D-4A85-9CE1-1BFFFD27F3C9}"/>
              </a:ext>
            </a:extLst>
          </xdr:cNvPr>
          <xdr:cNvSpPr/>
        </xdr:nvSpPr>
        <xdr:spPr>
          <a:xfrm>
            <a:off x="1504957" y="38581602"/>
            <a:ext cx="2980239" cy="4623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91440</xdr:colOff>
      <xdr:row>276</xdr:row>
      <xdr:rowOff>317542</xdr:rowOff>
    </xdr:from>
    <xdr:to>
      <xdr:col>18</xdr:col>
      <xdr:colOff>0</xdr:colOff>
      <xdr:row>277</xdr:row>
      <xdr:rowOff>285075</xdr:rowOff>
    </xdr:to>
    <xdr:sp macro="" textlink="">
      <xdr:nvSpPr>
        <xdr:cNvPr id="10" name="テキスト ボックス 9">
          <a:extLst>
            <a:ext uri="{FF2B5EF4-FFF2-40B4-BE49-F238E27FC236}">
              <a16:creationId xmlns:a16="http://schemas.microsoft.com/office/drawing/2014/main" id="{E624833D-0FC2-4E3B-A550-BAF3B49463F6}"/>
            </a:ext>
          </a:extLst>
        </xdr:cNvPr>
        <xdr:cNvSpPr txBox="1"/>
      </xdr:nvSpPr>
      <xdr:spPr>
        <a:xfrm>
          <a:off x="1358265" y="40293967"/>
          <a:ext cx="189928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8</xdr:col>
      <xdr:colOff>55793</xdr:colOff>
      <xdr:row>278</xdr:row>
      <xdr:rowOff>240468</xdr:rowOff>
    </xdr:from>
    <xdr:to>
      <xdr:col>25</xdr:col>
      <xdr:colOff>17338</xdr:colOff>
      <xdr:row>280</xdr:row>
      <xdr:rowOff>33875</xdr:rowOff>
    </xdr:to>
    <xdr:grpSp>
      <xdr:nvGrpSpPr>
        <xdr:cNvPr id="60" name="グループ化 59">
          <a:extLst>
            <a:ext uri="{FF2B5EF4-FFF2-40B4-BE49-F238E27FC236}">
              <a16:creationId xmlns:a16="http://schemas.microsoft.com/office/drawing/2014/main" id="{10BAF91D-C8B6-E91A-09E8-3775FCC461F8}"/>
            </a:ext>
          </a:extLst>
        </xdr:cNvPr>
        <xdr:cNvGrpSpPr/>
      </xdr:nvGrpSpPr>
      <xdr:grpSpPr>
        <a:xfrm>
          <a:off x="1503593" y="40731243"/>
          <a:ext cx="3038120" cy="517307"/>
          <a:chOff x="1457324" y="41124492"/>
          <a:chExt cx="3084385" cy="515946"/>
        </a:xfrm>
      </xdr:grpSpPr>
      <xdr:sp macro="" textlink="">
        <xdr:nvSpPr>
          <xdr:cNvPr id="12" name="テキスト ボックス 11">
            <a:extLst>
              <a:ext uri="{FF2B5EF4-FFF2-40B4-BE49-F238E27FC236}">
                <a16:creationId xmlns:a16="http://schemas.microsoft.com/office/drawing/2014/main" id="{6C214104-1A08-4377-A62B-7B46E6B8B8BD}"/>
              </a:ext>
            </a:extLst>
          </xdr:cNvPr>
          <xdr:cNvSpPr txBox="1"/>
        </xdr:nvSpPr>
        <xdr:spPr>
          <a:xfrm>
            <a:off x="1567366" y="41124492"/>
            <a:ext cx="2974343" cy="515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a:t>
            </a:r>
            <a:r>
              <a:rPr lang="ja-JP" altLang="ja-JP" sz="1050">
                <a:solidFill>
                  <a:schemeClr val="dk1"/>
                </a:solidFill>
                <a:effectLst/>
                <a:latin typeface="+mn-lt"/>
                <a:ea typeface="+mn-ea"/>
                <a:cs typeface="+mn-cs"/>
              </a:rPr>
              <a:t>燃料性状が自動車排出ガスに及ぼす影響調査委託業務</a:t>
            </a:r>
            <a:endParaRPr lang="ja-JP" altLang="ja-JP" sz="1050">
              <a:effectLst/>
            </a:endParaRPr>
          </a:p>
        </xdr:txBody>
      </xdr:sp>
      <xdr:sp macro="" textlink="">
        <xdr:nvSpPr>
          <xdr:cNvPr id="13" name="大かっこ 12">
            <a:extLst>
              <a:ext uri="{FF2B5EF4-FFF2-40B4-BE49-F238E27FC236}">
                <a16:creationId xmlns:a16="http://schemas.microsoft.com/office/drawing/2014/main" id="{26066C1F-C619-490B-8139-8C47811B5803}"/>
              </a:ext>
            </a:extLst>
          </xdr:cNvPr>
          <xdr:cNvSpPr/>
        </xdr:nvSpPr>
        <xdr:spPr>
          <a:xfrm>
            <a:off x="1457324" y="41143362"/>
            <a:ext cx="2980239" cy="474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1631</xdr:colOff>
      <xdr:row>281</xdr:row>
      <xdr:rowOff>3551</xdr:rowOff>
    </xdr:from>
    <xdr:to>
      <xdr:col>25</xdr:col>
      <xdr:colOff>3131</xdr:colOff>
      <xdr:row>282</xdr:row>
      <xdr:rowOff>20651</xdr:rowOff>
    </xdr:to>
    <xdr:sp macro="" textlink="">
      <xdr:nvSpPr>
        <xdr:cNvPr id="14" name="テキスト ボックス 13">
          <a:extLst>
            <a:ext uri="{FF2B5EF4-FFF2-40B4-BE49-F238E27FC236}">
              <a16:creationId xmlns:a16="http://schemas.microsoft.com/office/drawing/2014/main" id="{66A5D265-1C8F-4835-86B5-AAE15C3E1877}"/>
            </a:ext>
          </a:extLst>
        </xdr:cNvPr>
        <xdr:cNvSpPr txBox="1"/>
      </xdr:nvSpPr>
      <xdr:spPr>
        <a:xfrm>
          <a:off x="1449431" y="41789726"/>
          <a:ext cx="3078075" cy="369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C.</a:t>
          </a:r>
          <a:r>
            <a:rPr kumimoji="1" lang="ja-JP" altLang="en-US" sz="1050"/>
            <a:t>一般財団法人日本自動車研究所</a:t>
          </a:r>
          <a:r>
            <a:rPr kumimoji="1" lang="en-US" altLang="ja-JP" sz="1050" baseline="0"/>
            <a:t>        </a:t>
          </a:r>
          <a:r>
            <a:rPr kumimoji="1" lang="en-US" altLang="ja-JP" sz="1050"/>
            <a:t>39</a:t>
          </a:r>
          <a:r>
            <a:rPr kumimoji="1" lang="ja-JP" altLang="en-US" sz="1050"/>
            <a:t>百万円</a:t>
          </a:r>
          <a:endParaRPr kumimoji="1" lang="en-US" altLang="ja-JP" sz="1050"/>
        </a:p>
      </xdr:txBody>
    </xdr:sp>
    <xdr:clientData/>
  </xdr:twoCellAnchor>
  <xdr:twoCellAnchor>
    <xdr:from>
      <xdr:col>8</xdr:col>
      <xdr:colOff>66677</xdr:colOff>
      <xdr:row>282</xdr:row>
      <xdr:rowOff>65214</xdr:rowOff>
    </xdr:from>
    <xdr:to>
      <xdr:col>24</xdr:col>
      <xdr:colOff>101877</xdr:colOff>
      <xdr:row>283</xdr:row>
      <xdr:rowOff>201212</xdr:rowOff>
    </xdr:to>
    <xdr:grpSp>
      <xdr:nvGrpSpPr>
        <xdr:cNvPr id="71" name="グループ化 70">
          <a:extLst>
            <a:ext uri="{FF2B5EF4-FFF2-40B4-BE49-F238E27FC236}">
              <a16:creationId xmlns:a16="http://schemas.microsoft.com/office/drawing/2014/main" id="{3A9D4B33-4A78-09B9-5237-4ACDFB9156CB}"/>
            </a:ext>
          </a:extLst>
        </xdr:cNvPr>
        <xdr:cNvGrpSpPr/>
      </xdr:nvGrpSpPr>
      <xdr:grpSpPr>
        <a:xfrm>
          <a:off x="1514477" y="41994264"/>
          <a:ext cx="2930800" cy="497948"/>
          <a:chOff x="1488620" y="42393008"/>
          <a:chExt cx="2974343" cy="495421"/>
        </a:xfrm>
      </xdr:grpSpPr>
      <xdr:sp macro="" textlink="">
        <xdr:nvSpPr>
          <xdr:cNvPr id="15" name="テキスト ボックス 14">
            <a:extLst>
              <a:ext uri="{FF2B5EF4-FFF2-40B4-BE49-F238E27FC236}">
                <a16:creationId xmlns:a16="http://schemas.microsoft.com/office/drawing/2014/main" id="{9C21AD5F-3FE8-4E2B-81F7-D0269B738A7C}"/>
              </a:ext>
            </a:extLst>
          </xdr:cNvPr>
          <xdr:cNvSpPr txBox="1"/>
        </xdr:nvSpPr>
        <xdr:spPr>
          <a:xfrm>
            <a:off x="1566023" y="42393892"/>
            <a:ext cx="2777947" cy="494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令和３年度ブレーキ摩耗由来の</a:t>
            </a:r>
            <a:r>
              <a:rPr kumimoji="1" lang="en-US" altLang="ja-JP" sz="1050"/>
              <a:t>PM</a:t>
            </a:r>
            <a:r>
              <a:rPr kumimoji="1" lang="ja-JP" altLang="en-US" sz="1050"/>
              <a:t>測定法等の検討に向けた調査業務</a:t>
            </a:r>
            <a:endParaRPr lang="ja-JP" altLang="ja-JP" sz="1050">
              <a:effectLst/>
            </a:endParaRPr>
          </a:p>
        </xdr:txBody>
      </xdr:sp>
      <xdr:sp macro="" textlink="">
        <xdr:nvSpPr>
          <xdr:cNvPr id="16" name="大かっこ 15">
            <a:extLst>
              <a:ext uri="{FF2B5EF4-FFF2-40B4-BE49-F238E27FC236}">
                <a16:creationId xmlns:a16="http://schemas.microsoft.com/office/drawing/2014/main" id="{34DBA57F-8293-429F-9BED-EB630ACF63D3}"/>
              </a:ext>
            </a:extLst>
          </xdr:cNvPr>
          <xdr:cNvSpPr/>
        </xdr:nvSpPr>
        <xdr:spPr>
          <a:xfrm>
            <a:off x="1488620" y="42393008"/>
            <a:ext cx="2974343" cy="482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1676</xdr:colOff>
      <xdr:row>284</xdr:row>
      <xdr:rowOff>96590</xdr:rowOff>
    </xdr:from>
    <xdr:to>
      <xdr:col>25</xdr:col>
      <xdr:colOff>3175</xdr:colOff>
      <xdr:row>285</xdr:row>
      <xdr:rowOff>94640</xdr:rowOff>
    </xdr:to>
    <xdr:sp macro="" textlink="">
      <xdr:nvSpPr>
        <xdr:cNvPr id="22" name="テキスト ボックス 21">
          <a:extLst>
            <a:ext uri="{FF2B5EF4-FFF2-40B4-BE49-F238E27FC236}">
              <a16:creationId xmlns:a16="http://schemas.microsoft.com/office/drawing/2014/main" id="{BB364473-B40B-475E-9AB4-6F639DA8920C}"/>
            </a:ext>
          </a:extLst>
        </xdr:cNvPr>
        <xdr:cNvSpPr txBox="1"/>
      </xdr:nvSpPr>
      <xdr:spPr>
        <a:xfrm>
          <a:off x="1449476" y="42959090"/>
          <a:ext cx="3078074"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ja-JP" sz="1050">
              <a:solidFill>
                <a:schemeClr val="dk1"/>
              </a:solidFill>
              <a:effectLst/>
              <a:latin typeface="+mn-lt"/>
              <a:ea typeface="+mn-ea"/>
              <a:cs typeface="+mn-cs"/>
            </a:rPr>
            <a:t>独立行政法人自動車技術総合機構</a:t>
          </a:r>
          <a:r>
            <a:rPr kumimoji="0" lang="en-US" altLang="ja-JP" sz="1000" baseline="0">
              <a:solidFill>
                <a:schemeClr val="dk1"/>
              </a:solidFill>
              <a:effectLst/>
              <a:latin typeface="+mn-lt"/>
              <a:ea typeface="+mn-ea"/>
              <a:cs typeface="+mn-cs"/>
            </a:rPr>
            <a:t>      </a:t>
          </a:r>
          <a:r>
            <a:rPr kumimoji="1" lang="en-US" altLang="ja-JP" sz="1000"/>
            <a:t>38</a:t>
          </a:r>
          <a:r>
            <a:rPr kumimoji="1" lang="ja-JP" altLang="en-US" sz="1000"/>
            <a:t>百万円</a:t>
          </a:r>
          <a:endParaRPr kumimoji="1" lang="en-US" altLang="ja-JP" sz="1000"/>
        </a:p>
      </xdr:txBody>
    </xdr:sp>
    <xdr:clientData/>
  </xdr:twoCellAnchor>
  <xdr:twoCellAnchor>
    <xdr:from>
      <xdr:col>8</xdr:col>
      <xdr:colOff>57742</xdr:colOff>
      <xdr:row>285</xdr:row>
      <xdr:rowOff>168890</xdr:rowOff>
    </xdr:from>
    <xdr:to>
      <xdr:col>24</xdr:col>
      <xdr:colOff>167867</xdr:colOff>
      <xdr:row>286</xdr:row>
      <xdr:rowOff>18151</xdr:rowOff>
    </xdr:to>
    <xdr:grpSp>
      <xdr:nvGrpSpPr>
        <xdr:cNvPr id="74" name="グループ化 73">
          <a:extLst>
            <a:ext uri="{FF2B5EF4-FFF2-40B4-BE49-F238E27FC236}">
              <a16:creationId xmlns:a16="http://schemas.microsoft.com/office/drawing/2014/main" id="{3C5009FE-8843-E613-BE7F-6C27CADD2163}"/>
            </a:ext>
          </a:extLst>
        </xdr:cNvPr>
        <xdr:cNvGrpSpPr/>
      </xdr:nvGrpSpPr>
      <xdr:grpSpPr>
        <a:xfrm>
          <a:off x="1505542" y="43183790"/>
          <a:ext cx="3005725" cy="516011"/>
          <a:chOff x="1486489" y="43736246"/>
          <a:chExt cx="3049268" cy="509208"/>
        </a:xfrm>
      </xdr:grpSpPr>
      <xdr:sp macro="" textlink="">
        <xdr:nvSpPr>
          <xdr:cNvPr id="24" name="テキスト ボックス 23">
            <a:extLst>
              <a:ext uri="{FF2B5EF4-FFF2-40B4-BE49-F238E27FC236}">
                <a16:creationId xmlns:a16="http://schemas.microsoft.com/office/drawing/2014/main" id="{7AF83C21-C7C2-43F8-9B61-50009051DC17}"/>
              </a:ext>
            </a:extLst>
          </xdr:cNvPr>
          <xdr:cNvSpPr txBox="1"/>
        </xdr:nvSpPr>
        <xdr:spPr>
          <a:xfrm>
            <a:off x="1561414" y="43739220"/>
            <a:ext cx="2974343" cy="506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年度尿素</a:t>
            </a:r>
            <a:r>
              <a:rPr kumimoji="1" lang="en-US" altLang="ja-JP" sz="1050">
                <a:solidFill>
                  <a:schemeClr val="dk1"/>
                </a:solidFill>
                <a:effectLst/>
                <a:latin typeface="+mn-lt"/>
                <a:ea typeface="+mn-ea"/>
                <a:cs typeface="+mn-cs"/>
              </a:rPr>
              <a:t>SCR</a:t>
            </a:r>
            <a:r>
              <a:rPr kumimoji="1" lang="ja-JP" altLang="ja-JP" sz="1050">
                <a:solidFill>
                  <a:schemeClr val="dk1"/>
                </a:solidFill>
                <a:effectLst/>
                <a:latin typeface="+mn-lt"/>
                <a:ea typeface="+mn-ea"/>
                <a:cs typeface="+mn-cs"/>
              </a:rPr>
              <a:t>システム搭載車の排出ガス性能評価調査業務</a:t>
            </a:r>
            <a:endParaRPr lang="ja-JP" altLang="ja-JP" sz="1000">
              <a:effectLst/>
            </a:endParaRPr>
          </a:p>
        </xdr:txBody>
      </xdr:sp>
      <xdr:sp macro="" textlink="">
        <xdr:nvSpPr>
          <xdr:cNvPr id="23" name="大かっこ 22">
            <a:extLst>
              <a:ext uri="{FF2B5EF4-FFF2-40B4-BE49-F238E27FC236}">
                <a16:creationId xmlns:a16="http://schemas.microsoft.com/office/drawing/2014/main" id="{FD66DFF3-B1C8-4AC5-AA5A-65DB64018E6A}"/>
              </a:ext>
            </a:extLst>
          </xdr:cNvPr>
          <xdr:cNvSpPr/>
        </xdr:nvSpPr>
        <xdr:spPr>
          <a:xfrm>
            <a:off x="1486489" y="43736246"/>
            <a:ext cx="2974343" cy="455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55303</xdr:colOff>
      <xdr:row>287</xdr:row>
      <xdr:rowOff>11268</xdr:rowOff>
    </xdr:from>
    <xdr:to>
      <xdr:col>24</xdr:col>
      <xdr:colOff>96399</xdr:colOff>
      <xdr:row>287</xdr:row>
      <xdr:rowOff>575583</xdr:rowOff>
    </xdr:to>
    <xdr:grpSp>
      <xdr:nvGrpSpPr>
        <xdr:cNvPr id="75" name="グループ化 74">
          <a:extLst>
            <a:ext uri="{FF2B5EF4-FFF2-40B4-BE49-F238E27FC236}">
              <a16:creationId xmlns:a16="http://schemas.microsoft.com/office/drawing/2014/main" id="{B342C758-CB33-2A10-D298-98111D2C11F0}"/>
            </a:ext>
          </a:extLst>
        </xdr:cNvPr>
        <xdr:cNvGrpSpPr/>
      </xdr:nvGrpSpPr>
      <xdr:grpSpPr>
        <a:xfrm>
          <a:off x="1503103" y="44359668"/>
          <a:ext cx="2936696" cy="564315"/>
          <a:chOff x="1456834" y="44985600"/>
          <a:chExt cx="2980239" cy="695136"/>
        </a:xfrm>
      </xdr:grpSpPr>
      <xdr:sp macro="" textlink="">
        <xdr:nvSpPr>
          <xdr:cNvPr id="26" name="大かっこ 25">
            <a:extLst>
              <a:ext uri="{FF2B5EF4-FFF2-40B4-BE49-F238E27FC236}">
                <a16:creationId xmlns:a16="http://schemas.microsoft.com/office/drawing/2014/main" id="{AB12AA15-47B1-4B7E-B418-E878D5A3CAC2}"/>
              </a:ext>
            </a:extLst>
          </xdr:cNvPr>
          <xdr:cNvSpPr/>
        </xdr:nvSpPr>
        <xdr:spPr>
          <a:xfrm>
            <a:off x="1456834" y="44985600"/>
            <a:ext cx="2980239" cy="530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AF444727-0E27-4A10-A955-CF84C373F4F4}"/>
              </a:ext>
            </a:extLst>
          </xdr:cNvPr>
          <xdr:cNvSpPr txBox="1"/>
        </xdr:nvSpPr>
        <xdr:spPr>
          <a:xfrm>
            <a:off x="1567372" y="45004861"/>
            <a:ext cx="2777947" cy="67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尿素</a:t>
            </a:r>
            <a:r>
              <a:rPr kumimoji="1" lang="en-US" altLang="ja-JP" sz="1050"/>
              <a:t>SCR</a:t>
            </a:r>
            <a:r>
              <a:rPr kumimoji="1" lang="ja-JP" altLang="en-US" sz="1050"/>
              <a:t>システム搭載車の排出ガス性能評価調査業務に係る触媒検討会</a:t>
            </a:r>
          </a:p>
        </xdr:txBody>
      </xdr:sp>
    </xdr:grpSp>
    <xdr:clientData/>
  </xdr:twoCellAnchor>
  <xdr:twoCellAnchor>
    <xdr:from>
      <xdr:col>8</xdr:col>
      <xdr:colOff>19945</xdr:colOff>
      <xdr:row>286</xdr:row>
      <xdr:rowOff>261548</xdr:rowOff>
    </xdr:from>
    <xdr:to>
      <xdr:col>25</xdr:col>
      <xdr:colOff>21445</xdr:colOff>
      <xdr:row>286</xdr:row>
      <xdr:rowOff>621548</xdr:rowOff>
    </xdr:to>
    <xdr:sp macro="" textlink="">
      <xdr:nvSpPr>
        <xdr:cNvPr id="29" name="テキスト ボックス 28">
          <a:extLst>
            <a:ext uri="{FF2B5EF4-FFF2-40B4-BE49-F238E27FC236}">
              <a16:creationId xmlns:a16="http://schemas.microsoft.com/office/drawing/2014/main" id="{9051A8DF-E57E-47FA-BF52-9D2648E1BF93}"/>
            </a:ext>
          </a:extLst>
        </xdr:cNvPr>
        <xdr:cNvSpPr txBox="1"/>
      </xdr:nvSpPr>
      <xdr:spPr>
        <a:xfrm>
          <a:off x="1543945" y="43828898"/>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Q.</a:t>
          </a:r>
          <a:r>
            <a:rPr kumimoji="1" lang="ja-JP" altLang="en-US" sz="1050"/>
            <a:t>株</a:t>
          </a:r>
          <a:r>
            <a:rPr kumimoji="1" lang="ja-JP" altLang="en-US" sz="1050">
              <a:solidFill>
                <a:schemeClr val="dk1"/>
              </a:solidFill>
              <a:effectLst/>
              <a:latin typeface="+mn-lt"/>
              <a:ea typeface="+mn-ea"/>
              <a:cs typeface="+mn-cs"/>
            </a:rPr>
            <a:t>式会社オーエムシー</a:t>
          </a:r>
          <a:r>
            <a:rPr kumimoji="1" lang="en-US" altLang="ja-JP" sz="1050" baseline="0">
              <a:solidFill>
                <a:schemeClr val="dk1"/>
              </a:solidFill>
              <a:effectLst/>
              <a:latin typeface="+mn-lt"/>
              <a:ea typeface="+mn-ea"/>
              <a:cs typeface="+mn-cs"/>
            </a:rPr>
            <a:t>         </a:t>
          </a:r>
          <a:r>
            <a:rPr kumimoji="1" lang="en-US" altLang="ja-JP" sz="1050"/>
            <a:t>2</a:t>
          </a:r>
          <a:r>
            <a:rPr kumimoji="1" lang="ja-JP" altLang="en-US" sz="1050"/>
            <a:t>百万円</a:t>
          </a:r>
          <a:endParaRPr kumimoji="1" lang="en-US" altLang="ja-JP" sz="1050"/>
        </a:p>
      </xdr:txBody>
    </xdr:sp>
    <xdr:clientData/>
  </xdr:twoCellAnchor>
  <xdr:twoCellAnchor>
    <xdr:from>
      <xdr:col>8</xdr:col>
      <xdr:colOff>1675</xdr:colOff>
      <xdr:row>284</xdr:row>
      <xdr:rowOff>276590</xdr:rowOff>
    </xdr:from>
    <xdr:to>
      <xdr:col>8</xdr:col>
      <xdr:colOff>19944</xdr:colOff>
      <xdr:row>286</xdr:row>
      <xdr:rowOff>441548</xdr:rowOff>
    </xdr:to>
    <xdr:cxnSp macro="">
      <xdr:nvCxnSpPr>
        <xdr:cNvPr id="31" name="コネクタ: カギ線 30">
          <a:extLst>
            <a:ext uri="{FF2B5EF4-FFF2-40B4-BE49-F238E27FC236}">
              <a16:creationId xmlns:a16="http://schemas.microsoft.com/office/drawing/2014/main" id="{C04C4517-5452-332C-85CD-9E9C42904EC9}"/>
            </a:ext>
          </a:extLst>
        </xdr:cNvPr>
        <xdr:cNvCxnSpPr>
          <a:stCxn id="22" idx="1"/>
          <a:endCxn id="29" idx="1"/>
        </xdr:cNvCxnSpPr>
      </xdr:nvCxnSpPr>
      <xdr:spPr>
        <a:xfrm rot="10800000" flipH="1" flipV="1">
          <a:off x="1525675" y="42815240"/>
          <a:ext cx="18269" cy="1193658"/>
        </a:xfrm>
        <a:prstGeom prst="bentConnector3">
          <a:avLst>
            <a:gd name="adj1" fmla="val -12513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112058</xdr:colOff>
      <xdr:row>287</xdr:row>
      <xdr:rowOff>491623</xdr:rowOff>
    </xdr:from>
    <xdr:to>
      <xdr:col>18</xdr:col>
      <xdr:colOff>18713</xdr:colOff>
      <xdr:row>288</xdr:row>
      <xdr:rowOff>87341</xdr:rowOff>
    </xdr:to>
    <xdr:sp macro="" textlink="">
      <xdr:nvSpPr>
        <xdr:cNvPr id="33" name="テキスト ボックス 32">
          <a:extLst>
            <a:ext uri="{FF2B5EF4-FFF2-40B4-BE49-F238E27FC236}">
              <a16:creationId xmlns:a16="http://schemas.microsoft.com/office/drawing/2014/main" id="{D235EDD1-916C-4D6B-9270-52D67CBAD795}"/>
            </a:ext>
          </a:extLst>
        </xdr:cNvPr>
        <xdr:cNvSpPr txBox="1"/>
      </xdr:nvSpPr>
      <xdr:spPr>
        <a:xfrm>
          <a:off x="1445558" y="44725723"/>
          <a:ext cx="2002155" cy="262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8</xdr:col>
      <xdr:colOff>1632</xdr:colOff>
      <xdr:row>288</xdr:row>
      <xdr:rowOff>93248</xdr:rowOff>
    </xdr:from>
    <xdr:to>
      <xdr:col>25</xdr:col>
      <xdr:colOff>3132</xdr:colOff>
      <xdr:row>289</xdr:row>
      <xdr:rowOff>92658</xdr:rowOff>
    </xdr:to>
    <xdr:sp macro="" textlink="">
      <xdr:nvSpPr>
        <xdr:cNvPr id="34" name="テキスト ボックス 33">
          <a:extLst>
            <a:ext uri="{FF2B5EF4-FFF2-40B4-BE49-F238E27FC236}">
              <a16:creationId xmlns:a16="http://schemas.microsoft.com/office/drawing/2014/main" id="{D5AE0A6F-DC4A-4004-A5A7-AAB892360C4D}"/>
            </a:ext>
          </a:extLst>
        </xdr:cNvPr>
        <xdr:cNvSpPr txBox="1"/>
      </xdr:nvSpPr>
      <xdr:spPr>
        <a:xfrm>
          <a:off x="1525632" y="44994098"/>
          <a:ext cx="3240000" cy="361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E.</a:t>
          </a:r>
          <a:r>
            <a:rPr kumimoji="1" lang="ja-JP" altLang="en-US" sz="1050"/>
            <a:t>一般財団法人日本環境衛生センター</a:t>
          </a:r>
          <a:r>
            <a:rPr kumimoji="1" lang="en-US" altLang="ja-JP" sz="1050" baseline="0"/>
            <a:t>    </a:t>
          </a:r>
          <a:r>
            <a:rPr kumimoji="1" lang="en-US" altLang="ja-JP" sz="1050"/>
            <a:t>30</a:t>
          </a:r>
          <a:r>
            <a:rPr kumimoji="1" lang="ja-JP" altLang="en-US" sz="1050"/>
            <a:t>百万円</a:t>
          </a:r>
          <a:endParaRPr kumimoji="1" lang="en-US" altLang="ja-JP" sz="1050"/>
        </a:p>
      </xdr:txBody>
    </xdr:sp>
    <xdr:clientData/>
  </xdr:twoCellAnchor>
  <xdr:twoCellAnchor>
    <xdr:from>
      <xdr:col>8</xdr:col>
      <xdr:colOff>71286</xdr:colOff>
      <xdr:row>289</xdr:row>
      <xdr:rowOff>167121</xdr:rowOff>
    </xdr:from>
    <xdr:to>
      <xdr:col>24</xdr:col>
      <xdr:colOff>106486</xdr:colOff>
      <xdr:row>291</xdr:row>
      <xdr:rowOff>19667</xdr:rowOff>
    </xdr:to>
    <xdr:grpSp>
      <xdr:nvGrpSpPr>
        <xdr:cNvPr id="81" name="グループ化 80">
          <a:extLst>
            <a:ext uri="{FF2B5EF4-FFF2-40B4-BE49-F238E27FC236}">
              <a16:creationId xmlns:a16="http://schemas.microsoft.com/office/drawing/2014/main" id="{2B73E509-8000-EE63-AC43-AB6BC5AE932B}"/>
            </a:ext>
          </a:extLst>
        </xdr:cNvPr>
        <xdr:cNvGrpSpPr/>
      </xdr:nvGrpSpPr>
      <xdr:grpSpPr>
        <a:xfrm>
          <a:off x="1519086" y="45544221"/>
          <a:ext cx="2930800" cy="519296"/>
          <a:chOff x="1472819" y="46481767"/>
          <a:chExt cx="2974343" cy="523378"/>
        </a:xfrm>
      </xdr:grpSpPr>
      <xdr:sp macro="" textlink="">
        <xdr:nvSpPr>
          <xdr:cNvPr id="35" name="テキスト ボックス 34">
            <a:extLst>
              <a:ext uri="{FF2B5EF4-FFF2-40B4-BE49-F238E27FC236}">
                <a16:creationId xmlns:a16="http://schemas.microsoft.com/office/drawing/2014/main" id="{937A386B-C67F-4D73-8AC2-7F6097EE51D3}"/>
              </a:ext>
            </a:extLst>
          </xdr:cNvPr>
          <xdr:cNvSpPr txBox="1"/>
        </xdr:nvSpPr>
        <xdr:spPr>
          <a:xfrm>
            <a:off x="1563220" y="46505826"/>
            <a:ext cx="2777947" cy="499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年度道路沿道における非排気粒子調査委託業務</a:t>
            </a:r>
            <a:endParaRPr lang="ja-JP" altLang="ja-JP" sz="1050">
              <a:effectLst/>
            </a:endParaRPr>
          </a:p>
        </xdr:txBody>
      </xdr:sp>
      <xdr:sp macro="" textlink="">
        <xdr:nvSpPr>
          <xdr:cNvPr id="36" name="大かっこ 35">
            <a:extLst>
              <a:ext uri="{FF2B5EF4-FFF2-40B4-BE49-F238E27FC236}">
                <a16:creationId xmlns:a16="http://schemas.microsoft.com/office/drawing/2014/main" id="{AD492087-49E2-4804-91FB-9A0583DCB4AC}"/>
              </a:ext>
            </a:extLst>
          </xdr:cNvPr>
          <xdr:cNvSpPr/>
        </xdr:nvSpPr>
        <xdr:spPr>
          <a:xfrm>
            <a:off x="1472819" y="46481767"/>
            <a:ext cx="2974343"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51994</xdr:colOff>
      <xdr:row>292</xdr:row>
      <xdr:rowOff>262295</xdr:rowOff>
    </xdr:from>
    <xdr:to>
      <xdr:col>24</xdr:col>
      <xdr:colOff>87194</xdr:colOff>
      <xdr:row>295</xdr:row>
      <xdr:rowOff>23074</xdr:rowOff>
    </xdr:to>
    <xdr:grpSp>
      <xdr:nvGrpSpPr>
        <xdr:cNvPr id="108" name="グループ化 107">
          <a:extLst>
            <a:ext uri="{FF2B5EF4-FFF2-40B4-BE49-F238E27FC236}">
              <a16:creationId xmlns:a16="http://schemas.microsoft.com/office/drawing/2014/main" id="{C61C8C46-9337-2492-5578-682389536C70}"/>
            </a:ext>
          </a:extLst>
        </xdr:cNvPr>
        <xdr:cNvGrpSpPr/>
      </xdr:nvGrpSpPr>
      <xdr:grpSpPr>
        <a:xfrm>
          <a:off x="1499794" y="46687145"/>
          <a:ext cx="2930800" cy="703754"/>
          <a:chOff x="1487545" y="47710414"/>
          <a:chExt cx="2974343" cy="691508"/>
        </a:xfrm>
      </xdr:grpSpPr>
      <xdr:sp macro="" textlink="">
        <xdr:nvSpPr>
          <xdr:cNvPr id="38" name="大かっこ 37">
            <a:extLst>
              <a:ext uri="{FF2B5EF4-FFF2-40B4-BE49-F238E27FC236}">
                <a16:creationId xmlns:a16="http://schemas.microsoft.com/office/drawing/2014/main" id="{9FEE0666-1108-4AF9-8293-87DBEEE0FBD3}"/>
              </a:ext>
            </a:extLst>
          </xdr:cNvPr>
          <xdr:cNvSpPr/>
        </xdr:nvSpPr>
        <xdr:spPr>
          <a:xfrm>
            <a:off x="1487545" y="47710414"/>
            <a:ext cx="2974343"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483BE3CF-9453-4332-BD55-B5B9B4640632}"/>
              </a:ext>
            </a:extLst>
          </xdr:cNvPr>
          <xdr:cNvSpPr txBox="1"/>
        </xdr:nvSpPr>
        <xdr:spPr>
          <a:xfrm>
            <a:off x="1603225" y="47742035"/>
            <a:ext cx="2777947" cy="659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タイヤ摩擦粉塵に特有な指標物質であるゴム成分の分析業務</a:t>
            </a:r>
          </a:p>
        </xdr:txBody>
      </xdr:sp>
    </xdr:grpSp>
    <xdr:clientData/>
  </xdr:twoCellAnchor>
  <xdr:twoCellAnchor>
    <xdr:from>
      <xdr:col>8</xdr:col>
      <xdr:colOff>896</xdr:colOff>
      <xdr:row>291</xdr:row>
      <xdr:rowOff>248713</xdr:rowOff>
    </xdr:from>
    <xdr:to>
      <xdr:col>25</xdr:col>
      <xdr:colOff>2396</xdr:colOff>
      <xdr:row>292</xdr:row>
      <xdr:rowOff>235878</xdr:rowOff>
    </xdr:to>
    <xdr:sp macro="" textlink="">
      <xdr:nvSpPr>
        <xdr:cNvPr id="40" name="テキスト ボックス 39">
          <a:extLst>
            <a:ext uri="{FF2B5EF4-FFF2-40B4-BE49-F238E27FC236}">
              <a16:creationId xmlns:a16="http://schemas.microsoft.com/office/drawing/2014/main" id="{7460A3F3-EA8E-4BB8-B685-F90EEACA2198}"/>
            </a:ext>
          </a:extLst>
        </xdr:cNvPr>
        <xdr:cNvSpPr txBox="1"/>
      </xdr:nvSpPr>
      <xdr:spPr>
        <a:xfrm>
          <a:off x="1524896" y="46178263"/>
          <a:ext cx="3240000" cy="368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R.</a:t>
          </a:r>
          <a:r>
            <a:rPr kumimoji="1" lang="ja-JP" altLang="en-US" sz="1050"/>
            <a:t>一般財団法人化学物質評価研究機構</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050"/>
            <a:t>百万円</a:t>
          </a:r>
          <a:endParaRPr kumimoji="1" lang="en-US" altLang="ja-JP" sz="1050"/>
        </a:p>
      </xdr:txBody>
    </xdr:sp>
    <xdr:clientData/>
  </xdr:twoCellAnchor>
  <xdr:twoCellAnchor>
    <xdr:from>
      <xdr:col>8</xdr:col>
      <xdr:colOff>896</xdr:colOff>
      <xdr:row>288</xdr:row>
      <xdr:rowOff>273928</xdr:rowOff>
    </xdr:from>
    <xdr:to>
      <xdr:col>8</xdr:col>
      <xdr:colOff>1632</xdr:colOff>
      <xdr:row>292</xdr:row>
      <xdr:rowOff>51796</xdr:rowOff>
    </xdr:to>
    <xdr:cxnSp macro="">
      <xdr:nvCxnSpPr>
        <xdr:cNvPr id="41" name="コネクタ: カギ線 40">
          <a:extLst>
            <a:ext uri="{FF2B5EF4-FFF2-40B4-BE49-F238E27FC236}">
              <a16:creationId xmlns:a16="http://schemas.microsoft.com/office/drawing/2014/main" id="{3B6011D1-EEF3-4D00-9E5A-E8CC96B8B369}"/>
            </a:ext>
          </a:extLst>
        </xdr:cNvPr>
        <xdr:cNvCxnSpPr>
          <a:stCxn id="34" idx="1"/>
          <a:endCxn id="40" idx="1"/>
        </xdr:cNvCxnSpPr>
      </xdr:nvCxnSpPr>
      <xdr:spPr>
        <a:xfrm rot="10800000" flipV="1">
          <a:off x="1524896" y="45174778"/>
          <a:ext cx="736" cy="1187568"/>
        </a:xfrm>
        <a:prstGeom prst="bentConnector3">
          <a:avLst>
            <a:gd name="adj1" fmla="val 3115978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37650</xdr:colOff>
      <xdr:row>297</xdr:row>
      <xdr:rowOff>284453</xdr:rowOff>
    </xdr:from>
    <xdr:to>
      <xdr:col>19</xdr:col>
      <xdr:colOff>114617</xdr:colOff>
      <xdr:row>299</xdr:row>
      <xdr:rowOff>8821</xdr:rowOff>
    </xdr:to>
    <xdr:sp macro="" textlink="">
      <xdr:nvSpPr>
        <xdr:cNvPr id="46" name="テキスト ボックス 45">
          <a:extLst>
            <a:ext uri="{FF2B5EF4-FFF2-40B4-BE49-F238E27FC236}">
              <a16:creationId xmlns:a16="http://schemas.microsoft.com/office/drawing/2014/main" id="{CEEE9A32-4DF7-4013-AF60-659B1AECC009}"/>
            </a:ext>
          </a:extLst>
        </xdr:cNvPr>
        <xdr:cNvSpPr txBox="1"/>
      </xdr:nvSpPr>
      <xdr:spPr>
        <a:xfrm>
          <a:off x="1371150" y="48119003"/>
          <a:ext cx="2362967" cy="333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7</xdr:col>
      <xdr:colOff>54571</xdr:colOff>
      <xdr:row>294</xdr:row>
      <xdr:rowOff>128592</xdr:rowOff>
    </xdr:from>
    <xdr:to>
      <xdr:col>17</xdr:col>
      <xdr:colOff>117660</xdr:colOff>
      <xdr:row>295</xdr:row>
      <xdr:rowOff>100034</xdr:rowOff>
    </xdr:to>
    <xdr:sp macro="" textlink="">
      <xdr:nvSpPr>
        <xdr:cNvPr id="48" name="テキスト ボックス 47">
          <a:extLst>
            <a:ext uri="{FF2B5EF4-FFF2-40B4-BE49-F238E27FC236}">
              <a16:creationId xmlns:a16="http://schemas.microsoft.com/office/drawing/2014/main" id="{BEAB0973-3A7C-4F1B-95F5-819A907AE2AC}"/>
            </a:ext>
          </a:extLst>
        </xdr:cNvPr>
        <xdr:cNvSpPr txBox="1"/>
      </xdr:nvSpPr>
      <xdr:spPr>
        <a:xfrm>
          <a:off x="1321396" y="47391642"/>
          <a:ext cx="1872839" cy="28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8</xdr:col>
      <xdr:colOff>20730</xdr:colOff>
      <xdr:row>295</xdr:row>
      <xdr:rowOff>67840</xdr:rowOff>
    </xdr:from>
    <xdr:to>
      <xdr:col>25</xdr:col>
      <xdr:colOff>22230</xdr:colOff>
      <xdr:row>296</xdr:row>
      <xdr:rowOff>113515</xdr:rowOff>
    </xdr:to>
    <xdr:sp macro="" textlink="">
      <xdr:nvSpPr>
        <xdr:cNvPr id="49" name="テキスト ボックス 48">
          <a:extLst>
            <a:ext uri="{FF2B5EF4-FFF2-40B4-BE49-F238E27FC236}">
              <a16:creationId xmlns:a16="http://schemas.microsoft.com/office/drawing/2014/main" id="{14F7BB37-790C-4A4E-9C52-531DACDB63AC}"/>
            </a:ext>
          </a:extLst>
        </xdr:cNvPr>
        <xdr:cNvSpPr txBox="1"/>
      </xdr:nvSpPr>
      <xdr:spPr>
        <a:xfrm>
          <a:off x="1468530" y="47645215"/>
          <a:ext cx="3078075"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F.</a:t>
          </a:r>
          <a:r>
            <a:rPr kumimoji="1" lang="ja-JP" altLang="ja-JP" sz="1050">
              <a:solidFill>
                <a:schemeClr val="dk1"/>
              </a:solidFill>
              <a:effectLst/>
              <a:latin typeface="+mn-lt"/>
              <a:ea typeface="+mn-ea"/>
              <a:cs typeface="+mn-cs"/>
            </a:rPr>
            <a:t>一般財団法人日本自動車研究所</a:t>
          </a:r>
          <a:r>
            <a:rPr kumimoji="0" lang="en-US" altLang="ja-JP" sz="1050" baseline="0">
              <a:solidFill>
                <a:schemeClr val="dk1"/>
              </a:solidFill>
              <a:effectLst/>
              <a:latin typeface="+mn-lt"/>
              <a:ea typeface="+mn-ea"/>
              <a:cs typeface="+mn-cs"/>
            </a:rPr>
            <a:t>      </a:t>
          </a:r>
          <a:r>
            <a:rPr kumimoji="1" lang="en-US" altLang="ja-JP" sz="1050"/>
            <a:t>28</a:t>
          </a:r>
          <a:r>
            <a:rPr kumimoji="1" lang="ja-JP" altLang="en-US" sz="1050"/>
            <a:t>百万円</a:t>
          </a:r>
          <a:endParaRPr kumimoji="1" lang="en-US" altLang="ja-JP" sz="1050"/>
        </a:p>
      </xdr:txBody>
    </xdr:sp>
    <xdr:clientData/>
  </xdr:twoCellAnchor>
  <xdr:twoCellAnchor>
    <xdr:from>
      <xdr:col>8</xdr:col>
      <xdr:colOff>66675</xdr:colOff>
      <xdr:row>296</xdr:row>
      <xdr:rowOff>143871</xdr:rowOff>
    </xdr:from>
    <xdr:to>
      <xdr:col>24</xdr:col>
      <xdr:colOff>101875</xdr:colOff>
      <xdr:row>298</xdr:row>
      <xdr:rowOff>9524</xdr:rowOff>
    </xdr:to>
    <xdr:grpSp>
      <xdr:nvGrpSpPr>
        <xdr:cNvPr id="113" name="グループ化 112">
          <a:extLst>
            <a:ext uri="{FF2B5EF4-FFF2-40B4-BE49-F238E27FC236}">
              <a16:creationId xmlns:a16="http://schemas.microsoft.com/office/drawing/2014/main" id="{A3594789-28A9-BD7E-02AF-25F774077B05}"/>
            </a:ext>
          </a:extLst>
        </xdr:cNvPr>
        <xdr:cNvGrpSpPr/>
      </xdr:nvGrpSpPr>
      <xdr:grpSpPr>
        <a:xfrm>
          <a:off x="1514475" y="47826021"/>
          <a:ext cx="2930800" cy="494303"/>
          <a:chOff x="1447800" y="48721372"/>
          <a:chExt cx="2930800" cy="473916"/>
        </a:xfrm>
      </xdr:grpSpPr>
      <xdr:sp macro="" textlink="">
        <xdr:nvSpPr>
          <xdr:cNvPr id="47" name="テキスト ボックス 46">
            <a:extLst>
              <a:ext uri="{FF2B5EF4-FFF2-40B4-BE49-F238E27FC236}">
                <a16:creationId xmlns:a16="http://schemas.microsoft.com/office/drawing/2014/main" id="{24AA08A3-C798-43D6-A138-85AE7353A380}"/>
              </a:ext>
            </a:extLst>
          </xdr:cNvPr>
          <xdr:cNvSpPr txBox="1"/>
        </xdr:nvSpPr>
        <xdr:spPr>
          <a:xfrm>
            <a:off x="1464912" y="48721372"/>
            <a:ext cx="2737125" cy="47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年度次世代燃料における基礎的調査業務</a:t>
            </a:r>
            <a:endParaRPr lang="ja-JP" altLang="ja-JP" sz="1050">
              <a:effectLst/>
            </a:endParaRPr>
          </a:p>
        </xdr:txBody>
      </xdr:sp>
      <xdr:sp macro="" textlink="">
        <xdr:nvSpPr>
          <xdr:cNvPr id="50" name="大かっこ 49">
            <a:extLst>
              <a:ext uri="{FF2B5EF4-FFF2-40B4-BE49-F238E27FC236}">
                <a16:creationId xmlns:a16="http://schemas.microsoft.com/office/drawing/2014/main" id="{3ADB837B-62BB-4E48-8C78-B7A0A60300B3}"/>
              </a:ext>
            </a:extLst>
          </xdr:cNvPr>
          <xdr:cNvSpPr/>
        </xdr:nvSpPr>
        <xdr:spPr>
          <a:xfrm>
            <a:off x="1447800" y="48730888"/>
            <a:ext cx="2930800" cy="46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49126</xdr:colOff>
      <xdr:row>299</xdr:row>
      <xdr:rowOff>304757</xdr:rowOff>
    </xdr:from>
    <xdr:to>
      <xdr:col>25</xdr:col>
      <xdr:colOff>76200</xdr:colOff>
      <xdr:row>301</xdr:row>
      <xdr:rowOff>266694</xdr:rowOff>
    </xdr:to>
    <xdr:grpSp>
      <xdr:nvGrpSpPr>
        <xdr:cNvPr id="133" name="グループ化 132">
          <a:extLst>
            <a:ext uri="{FF2B5EF4-FFF2-40B4-BE49-F238E27FC236}">
              <a16:creationId xmlns:a16="http://schemas.microsoft.com/office/drawing/2014/main" id="{36B6984C-8CB7-A784-B03E-9AD5C499507E}"/>
            </a:ext>
          </a:extLst>
        </xdr:cNvPr>
        <xdr:cNvGrpSpPr/>
      </xdr:nvGrpSpPr>
      <xdr:grpSpPr>
        <a:xfrm>
          <a:off x="1496926" y="48929882"/>
          <a:ext cx="3103649" cy="590587"/>
          <a:chOff x="1573126" y="49030642"/>
          <a:chExt cx="3265574" cy="758577"/>
        </a:xfrm>
      </xdr:grpSpPr>
      <xdr:sp macro="" textlink="">
        <xdr:nvSpPr>
          <xdr:cNvPr id="51" name="大かっこ 50">
            <a:extLst>
              <a:ext uri="{FF2B5EF4-FFF2-40B4-BE49-F238E27FC236}">
                <a16:creationId xmlns:a16="http://schemas.microsoft.com/office/drawing/2014/main" id="{91937371-3552-4886-8FB4-3B2E4899BE9D}"/>
              </a:ext>
            </a:extLst>
          </xdr:cNvPr>
          <xdr:cNvSpPr/>
        </xdr:nvSpPr>
        <xdr:spPr>
          <a:xfrm>
            <a:off x="1573126" y="49104238"/>
            <a:ext cx="3265574" cy="463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65BBB065-E49D-4D0B-BE46-22859CC82522}"/>
              </a:ext>
            </a:extLst>
          </xdr:cNvPr>
          <xdr:cNvSpPr txBox="1"/>
        </xdr:nvSpPr>
        <xdr:spPr>
          <a:xfrm>
            <a:off x="1682554" y="49030642"/>
            <a:ext cx="3079946" cy="758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次世代燃料及び次世代燃料対応自動車の研究・技術開発状況等の動向調査業務</a:t>
            </a:r>
          </a:p>
        </xdr:txBody>
      </xdr:sp>
    </xdr:grpSp>
    <xdr:clientData/>
  </xdr:twoCellAnchor>
  <xdr:twoCellAnchor>
    <xdr:from>
      <xdr:col>7</xdr:col>
      <xdr:colOff>180974</xdr:colOff>
      <xdr:row>298</xdr:row>
      <xdr:rowOff>199107</xdr:rowOff>
    </xdr:from>
    <xdr:to>
      <xdr:col>25</xdr:col>
      <xdr:colOff>1499</xdr:colOff>
      <xdr:row>299</xdr:row>
      <xdr:rowOff>254307</xdr:rowOff>
    </xdr:to>
    <xdr:sp macro="" textlink="">
      <xdr:nvSpPr>
        <xdr:cNvPr id="53" name="テキスト ボックス 52">
          <a:extLst>
            <a:ext uri="{FF2B5EF4-FFF2-40B4-BE49-F238E27FC236}">
              <a16:creationId xmlns:a16="http://schemas.microsoft.com/office/drawing/2014/main" id="{DD16638F-5E12-47F7-B3AF-DD2D4D5C6669}"/>
            </a:ext>
          </a:extLst>
        </xdr:cNvPr>
        <xdr:cNvSpPr txBox="1"/>
      </xdr:nvSpPr>
      <xdr:spPr>
        <a:xfrm>
          <a:off x="1514474" y="48338457"/>
          <a:ext cx="3249525"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V.</a:t>
          </a:r>
          <a:r>
            <a:rPr kumimoji="1" lang="ja-JP" altLang="en-US" sz="1050"/>
            <a:t>個人</a:t>
          </a:r>
          <a:r>
            <a:rPr kumimoji="1" lang="en-US" altLang="ja-JP" sz="1050"/>
            <a:t>A</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0.7</a:t>
          </a:r>
          <a:r>
            <a:rPr kumimoji="1" lang="ja-JP" altLang="en-US" sz="1050"/>
            <a:t>百万円</a:t>
          </a:r>
          <a:endParaRPr kumimoji="1" lang="en-US" altLang="ja-JP" sz="1050"/>
        </a:p>
      </xdr:txBody>
    </xdr:sp>
    <xdr:clientData/>
  </xdr:twoCellAnchor>
  <xdr:twoCellAnchor>
    <xdr:from>
      <xdr:col>8</xdr:col>
      <xdr:colOff>0</xdr:colOff>
      <xdr:row>295</xdr:row>
      <xdr:rowOff>247839</xdr:rowOff>
    </xdr:from>
    <xdr:to>
      <xdr:col>8</xdr:col>
      <xdr:colOff>20731</xdr:colOff>
      <xdr:row>299</xdr:row>
      <xdr:rowOff>69544</xdr:rowOff>
    </xdr:to>
    <xdr:cxnSp macro="">
      <xdr:nvCxnSpPr>
        <xdr:cNvPr id="54" name="コネクタ: カギ線 53">
          <a:extLst>
            <a:ext uri="{FF2B5EF4-FFF2-40B4-BE49-F238E27FC236}">
              <a16:creationId xmlns:a16="http://schemas.microsoft.com/office/drawing/2014/main" id="{81E38481-E3FC-43F5-92B0-99257F3EF241}"/>
            </a:ext>
          </a:extLst>
        </xdr:cNvPr>
        <xdr:cNvCxnSpPr>
          <a:stCxn id="49" idx="1"/>
          <a:endCxn id="53" idx="1"/>
        </xdr:cNvCxnSpPr>
      </xdr:nvCxnSpPr>
      <xdr:spPr>
        <a:xfrm rot="10800000" flipV="1">
          <a:off x="1447800" y="47825214"/>
          <a:ext cx="20731" cy="1079005"/>
        </a:xfrm>
        <a:prstGeom prst="bentConnector3">
          <a:avLst>
            <a:gd name="adj1" fmla="val 120269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112059</xdr:colOff>
      <xdr:row>303</xdr:row>
      <xdr:rowOff>818376</xdr:rowOff>
    </xdr:from>
    <xdr:to>
      <xdr:col>20</xdr:col>
      <xdr:colOff>15447</xdr:colOff>
      <xdr:row>303</xdr:row>
      <xdr:rowOff>1170721</xdr:rowOff>
    </xdr:to>
    <xdr:sp macro="" textlink="">
      <xdr:nvSpPr>
        <xdr:cNvPr id="62" name="テキスト ボックス 61">
          <a:extLst>
            <a:ext uri="{FF2B5EF4-FFF2-40B4-BE49-F238E27FC236}">
              <a16:creationId xmlns:a16="http://schemas.microsoft.com/office/drawing/2014/main" id="{F845C1DD-F92B-428D-8F36-4780CAA06AE6}"/>
            </a:ext>
          </a:extLst>
        </xdr:cNvPr>
        <xdr:cNvSpPr txBox="1"/>
      </xdr:nvSpPr>
      <xdr:spPr>
        <a:xfrm>
          <a:off x="1378884" y="50910351"/>
          <a:ext cx="2256063" cy="352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7</xdr:col>
      <xdr:colOff>77545</xdr:colOff>
      <xdr:row>301</xdr:row>
      <xdr:rowOff>194482</xdr:rowOff>
    </xdr:from>
    <xdr:to>
      <xdr:col>17</xdr:col>
      <xdr:colOff>142315</xdr:colOff>
      <xdr:row>302</xdr:row>
      <xdr:rowOff>193005</xdr:rowOff>
    </xdr:to>
    <xdr:sp macro="" textlink="">
      <xdr:nvSpPr>
        <xdr:cNvPr id="64" name="テキスト ボックス 63">
          <a:extLst>
            <a:ext uri="{FF2B5EF4-FFF2-40B4-BE49-F238E27FC236}">
              <a16:creationId xmlns:a16="http://schemas.microsoft.com/office/drawing/2014/main" id="{1C917F61-9B14-4D11-AA6E-1B228DE45A51}"/>
            </a:ext>
          </a:extLst>
        </xdr:cNvPr>
        <xdr:cNvSpPr txBox="1"/>
      </xdr:nvSpPr>
      <xdr:spPr>
        <a:xfrm>
          <a:off x="1344370" y="49657807"/>
          <a:ext cx="1874520" cy="312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8</xdr:col>
      <xdr:colOff>1682</xdr:colOff>
      <xdr:row>302</xdr:row>
      <xdr:rowOff>142693</xdr:rowOff>
    </xdr:from>
    <xdr:to>
      <xdr:col>25</xdr:col>
      <xdr:colOff>3182</xdr:colOff>
      <xdr:row>303</xdr:row>
      <xdr:rowOff>207418</xdr:rowOff>
    </xdr:to>
    <xdr:sp macro="" textlink="">
      <xdr:nvSpPr>
        <xdr:cNvPr id="65" name="テキスト ボックス 64">
          <a:extLst>
            <a:ext uri="{FF2B5EF4-FFF2-40B4-BE49-F238E27FC236}">
              <a16:creationId xmlns:a16="http://schemas.microsoft.com/office/drawing/2014/main" id="{F0908184-9DA9-4141-A792-C22B1991998E}"/>
            </a:ext>
          </a:extLst>
        </xdr:cNvPr>
        <xdr:cNvSpPr txBox="1"/>
      </xdr:nvSpPr>
      <xdr:spPr>
        <a:xfrm>
          <a:off x="1449482" y="49920343"/>
          <a:ext cx="3078075" cy="379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G.</a:t>
          </a:r>
          <a:r>
            <a:rPr kumimoji="1" lang="ja-JP" altLang="ja-JP" sz="1050">
              <a:solidFill>
                <a:schemeClr val="dk1"/>
              </a:solidFill>
              <a:effectLst/>
              <a:latin typeface="+mn-lt"/>
              <a:ea typeface="+mn-ea"/>
              <a:cs typeface="+mn-cs"/>
            </a:rPr>
            <a:t>一般財団法人日本自動車研究所</a:t>
          </a:r>
          <a:r>
            <a:rPr kumimoji="0" lang="en-US" altLang="ja-JP" sz="1050" baseline="0">
              <a:solidFill>
                <a:schemeClr val="dk1"/>
              </a:solidFill>
              <a:effectLst/>
              <a:latin typeface="+mn-lt"/>
              <a:ea typeface="+mn-ea"/>
              <a:cs typeface="+mn-cs"/>
            </a:rPr>
            <a:t>      </a:t>
          </a:r>
          <a:r>
            <a:rPr kumimoji="1" lang="en-US" altLang="ja-JP" sz="1050"/>
            <a:t>22</a:t>
          </a:r>
          <a:r>
            <a:rPr kumimoji="1" lang="ja-JP" altLang="en-US" sz="1050"/>
            <a:t>百万円</a:t>
          </a:r>
          <a:endParaRPr kumimoji="1" lang="en-US" altLang="ja-JP" sz="1050"/>
        </a:p>
      </xdr:txBody>
    </xdr:sp>
    <xdr:clientData/>
  </xdr:twoCellAnchor>
  <xdr:twoCellAnchor>
    <xdr:from>
      <xdr:col>8</xdr:col>
      <xdr:colOff>54798</xdr:colOff>
      <xdr:row>303</xdr:row>
      <xdr:rowOff>219075</xdr:rowOff>
    </xdr:from>
    <xdr:to>
      <xdr:col>25</xdr:col>
      <xdr:colOff>152400</xdr:colOff>
      <xdr:row>303</xdr:row>
      <xdr:rowOff>895350</xdr:rowOff>
    </xdr:to>
    <xdr:grpSp>
      <xdr:nvGrpSpPr>
        <xdr:cNvPr id="137" name="グループ化 136">
          <a:extLst>
            <a:ext uri="{FF2B5EF4-FFF2-40B4-BE49-F238E27FC236}">
              <a16:creationId xmlns:a16="http://schemas.microsoft.com/office/drawing/2014/main" id="{D8D7D2DD-E77A-3AA0-4231-43ACD8ADECC2}"/>
            </a:ext>
          </a:extLst>
        </xdr:cNvPr>
        <xdr:cNvGrpSpPr/>
      </xdr:nvGrpSpPr>
      <xdr:grpSpPr>
        <a:xfrm>
          <a:off x="1502598" y="50101500"/>
          <a:ext cx="3174177" cy="676275"/>
          <a:chOff x="1597848" y="50225325"/>
          <a:chExt cx="3183702" cy="581025"/>
        </a:xfrm>
      </xdr:grpSpPr>
      <xdr:sp macro="" textlink="">
        <xdr:nvSpPr>
          <xdr:cNvPr id="63" name="テキスト ボックス 62">
            <a:extLst>
              <a:ext uri="{FF2B5EF4-FFF2-40B4-BE49-F238E27FC236}">
                <a16:creationId xmlns:a16="http://schemas.microsoft.com/office/drawing/2014/main" id="{1BD7FBDD-9628-42B3-8596-95B4F46A451A}"/>
              </a:ext>
            </a:extLst>
          </xdr:cNvPr>
          <xdr:cNvSpPr txBox="1"/>
        </xdr:nvSpPr>
        <xdr:spPr>
          <a:xfrm>
            <a:off x="1637719" y="50225325"/>
            <a:ext cx="314383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年度四輪車の加速走行騒音規制強化による自動車騒音低減のシミュレーション等の調査業務</a:t>
            </a:r>
            <a:endParaRPr lang="ja-JP" altLang="ja-JP" sz="1050">
              <a:effectLst/>
            </a:endParaRPr>
          </a:p>
        </xdr:txBody>
      </xdr:sp>
      <xdr:sp macro="" textlink="">
        <xdr:nvSpPr>
          <xdr:cNvPr id="66" name="大かっこ 65">
            <a:extLst>
              <a:ext uri="{FF2B5EF4-FFF2-40B4-BE49-F238E27FC236}">
                <a16:creationId xmlns:a16="http://schemas.microsoft.com/office/drawing/2014/main" id="{1F2710EE-5202-4AEE-9E00-E6C05279C4F9}"/>
              </a:ext>
            </a:extLst>
          </xdr:cNvPr>
          <xdr:cNvSpPr/>
        </xdr:nvSpPr>
        <xdr:spPr>
          <a:xfrm>
            <a:off x="1597848" y="50259407"/>
            <a:ext cx="3087850" cy="386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15622</xdr:colOff>
      <xdr:row>304</xdr:row>
      <xdr:rowOff>51334</xdr:rowOff>
    </xdr:from>
    <xdr:to>
      <xdr:col>24</xdr:col>
      <xdr:colOff>50822</xdr:colOff>
      <xdr:row>304</xdr:row>
      <xdr:rowOff>414544</xdr:rowOff>
    </xdr:to>
    <xdr:grpSp>
      <xdr:nvGrpSpPr>
        <xdr:cNvPr id="116" name="グループ化 115">
          <a:extLst>
            <a:ext uri="{FF2B5EF4-FFF2-40B4-BE49-F238E27FC236}">
              <a16:creationId xmlns:a16="http://schemas.microsoft.com/office/drawing/2014/main" id="{675BE34E-C993-A0DB-DD24-D5537E9A5096}"/>
            </a:ext>
          </a:extLst>
        </xdr:cNvPr>
        <xdr:cNvGrpSpPr/>
      </xdr:nvGrpSpPr>
      <xdr:grpSpPr>
        <a:xfrm>
          <a:off x="1463422" y="51352984"/>
          <a:ext cx="2930800" cy="363210"/>
          <a:chOff x="1463422" y="52467409"/>
          <a:chExt cx="2930800" cy="353685"/>
        </a:xfrm>
      </xdr:grpSpPr>
      <xdr:sp macro="" textlink="">
        <xdr:nvSpPr>
          <xdr:cNvPr id="67" name="大かっこ 66">
            <a:extLst>
              <a:ext uri="{FF2B5EF4-FFF2-40B4-BE49-F238E27FC236}">
                <a16:creationId xmlns:a16="http://schemas.microsoft.com/office/drawing/2014/main" id="{2776FFE9-D77C-425C-A33A-627EDBDE201B}"/>
              </a:ext>
            </a:extLst>
          </xdr:cNvPr>
          <xdr:cNvSpPr/>
        </xdr:nvSpPr>
        <xdr:spPr>
          <a:xfrm>
            <a:off x="1463422" y="52467409"/>
            <a:ext cx="2930800" cy="282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76236029-2398-49C2-A101-7201D6FA5E66}"/>
              </a:ext>
            </a:extLst>
          </xdr:cNvPr>
          <xdr:cNvSpPr txBox="1"/>
        </xdr:nvSpPr>
        <xdr:spPr>
          <a:xfrm>
            <a:off x="1582912" y="52475507"/>
            <a:ext cx="2737125" cy="345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交通流・騒音実態調査</a:t>
            </a:r>
          </a:p>
        </xdr:txBody>
      </xdr:sp>
    </xdr:grpSp>
    <xdr:clientData/>
  </xdr:twoCellAnchor>
  <xdr:twoCellAnchor>
    <xdr:from>
      <xdr:col>7</xdr:col>
      <xdr:colOff>172346</xdr:colOff>
      <xdr:row>303</xdr:row>
      <xdr:rowOff>1033346</xdr:rowOff>
    </xdr:from>
    <xdr:to>
      <xdr:col>24</xdr:col>
      <xdr:colOff>173846</xdr:colOff>
      <xdr:row>303</xdr:row>
      <xdr:rowOff>1393346</xdr:rowOff>
    </xdr:to>
    <xdr:sp macro="" textlink="">
      <xdr:nvSpPr>
        <xdr:cNvPr id="69" name="テキスト ボックス 68">
          <a:extLst>
            <a:ext uri="{FF2B5EF4-FFF2-40B4-BE49-F238E27FC236}">
              <a16:creationId xmlns:a16="http://schemas.microsoft.com/office/drawing/2014/main" id="{7ED9FB6A-DF70-4D6B-A7E2-C64D69333CFB}"/>
            </a:ext>
          </a:extLst>
        </xdr:cNvPr>
        <xdr:cNvSpPr txBox="1"/>
      </xdr:nvSpPr>
      <xdr:spPr>
        <a:xfrm>
          <a:off x="1439171" y="51125321"/>
          <a:ext cx="3078075"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K.</a:t>
          </a:r>
          <a:r>
            <a:rPr kumimoji="1" lang="ja-JP" altLang="en-US" sz="1050"/>
            <a:t>株式会社</a:t>
          </a:r>
          <a:r>
            <a:rPr kumimoji="1" lang="en-US" altLang="ja-JP" sz="1050"/>
            <a:t>TR</a:t>
          </a:r>
          <a:r>
            <a:rPr kumimoji="1" lang="ja-JP" altLang="en-US" sz="1050"/>
            <a:t>プランニング</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a:t>
          </a:r>
          <a:r>
            <a:rPr kumimoji="1" lang="ja-JP" altLang="en-US" sz="1050"/>
            <a:t>百万円</a:t>
          </a:r>
          <a:endParaRPr kumimoji="1" lang="en-US" altLang="ja-JP" sz="1050"/>
        </a:p>
      </xdr:txBody>
    </xdr:sp>
    <xdr:clientData/>
  </xdr:twoCellAnchor>
  <xdr:twoCellAnchor>
    <xdr:from>
      <xdr:col>7</xdr:col>
      <xdr:colOff>172347</xdr:colOff>
      <xdr:row>303</xdr:row>
      <xdr:rowOff>17892</xdr:rowOff>
    </xdr:from>
    <xdr:to>
      <xdr:col>8</xdr:col>
      <xdr:colOff>1683</xdr:colOff>
      <xdr:row>303</xdr:row>
      <xdr:rowOff>1213345</xdr:rowOff>
    </xdr:to>
    <xdr:cxnSp macro="">
      <xdr:nvCxnSpPr>
        <xdr:cNvPr id="70" name="コネクタ: カギ線 69">
          <a:extLst>
            <a:ext uri="{FF2B5EF4-FFF2-40B4-BE49-F238E27FC236}">
              <a16:creationId xmlns:a16="http://schemas.microsoft.com/office/drawing/2014/main" id="{F567B560-C678-4973-8CA2-39220AE01CD0}"/>
            </a:ext>
          </a:extLst>
        </xdr:cNvPr>
        <xdr:cNvCxnSpPr>
          <a:stCxn id="65" idx="1"/>
          <a:endCxn id="69" idx="1"/>
        </xdr:cNvCxnSpPr>
      </xdr:nvCxnSpPr>
      <xdr:spPr>
        <a:xfrm rot="10800000" flipV="1">
          <a:off x="1439172" y="50109867"/>
          <a:ext cx="10311" cy="1195453"/>
        </a:xfrm>
        <a:prstGeom prst="bentConnector3">
          <a:avLst>
            <a:gd name="adj1" fmla="val 231705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82635</xdr:colOff>
      <xdr:row>280</xdr:row>
      <xdr:rowOff>237365</xdr:rowOff>
    </xdr:from>
    <xdr:to>
      <xdr:col>39</xdr:col>
      <xdr:colOff>141214</xdr:colOff>
      <xdr:row>281</xdr:row>
      <xdr:rowOff>168112</xdr:rowOff>
    </xdr:to>
    <xdr:sp macro="" textlink="">
      <xdr:nvSpPr>
        <xdr:cNvPr id="84" name="テキスト ボックス 83">
          <a:extLst>
            <a:ext uri="{FF2B5EF4-FFF2-40B4-BE49-F238E27FC236}">
              <a16:creationId xmlns:a16="http://schemas.microsoft.com/office/drawing/2014/main" id="{422A85F9-F5A5-48AB-A9C3-3D39F65BB22E}"/>
            </a:ext>
          </a:extLst>
        </xdr:cNvPr>
        <xdr:cNvSpPr txBox="1"/>
      </xdr:nvSpPr>
      <xdr:spPr>
        <a:xfrm>
          <a:off x="5777224" y="41603079"/>
          <a:ext cx="1528151" cy="291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32</xdr:col>
      <xdr:colOff>16909</xdr:colOff>
      <xdr:row>278</xdr:row>
      <xdr:rowOff>25962</xdr:rowOff>
    </xdr:from>
    <xdr:to>
      <xdr:col>49</xdr:col>
      <xdr:colOff>18409</xdr:colOff>
      <xdr:row>279</xdr:row>
      <xdr:rowOff>24012</xdr:rowOff>
    </xdr:to>
    <xdr:sp macro="" textlink="">
      <xdr:nvSpPr>
        <xdr:cNvPr id="86" name="テキスト ボックス 85">
          <a:extLst>
            <a:ext uri="{FF2B5EF4-FFF2-40B4-BE49-F238E27FC236}">
              <a16:creationId xmlns:a16="http://schemas.microsoft.com/office/drawing/2014/main" id="{8A4816A5-2CCD-4AE4-99FD-DED7BC2E74A7}"/>
            </a:ext>
          </a:extLst>
        </xdr:cNvPr>
        <xdr:cNvSpPr txBox="1"/>
      </xdr:nvSpPr>
      <xdr:spPr>
        <a:xfrm>
          <a:off x="5895195" y="40670498"/>
          <a:ext cx="3124339" cy="358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O.</a:t>
          </a:r>
          <a:r>
            <a:rPr kumimoji="1" lang="ja-JP" altLang="ja-JP" sz="1050">
              <a:solidFill>
                <a:schemeClr val="dk1"/>
              </a:solidFill>
              <a:effectLst/>
              <a:latin typeface="+mn-lt"/>
              <a:ea typeface="+mn-ea"/>
              <a:cs typeface="+mn-cs"/>
            </a:rPr>
            <a:t>独立行政法人自動車技術総合機構</a:t>
          </a:r>
          <a:r>
            <a:rPr kumimoji="1" lang="ja-JP" altLang="en-US" sz="1050">
              <a:solidFill>
                <a:schemeClr val="dk1"/>
              </a:solidFill>
              <a:effectLst/>
              <a:latin typeface="+mn-lt"/>
              <a:ea typeface="+mn-ea"/>
              <a:cs typeface="+mn-cs"/>
            </a:rPr>
            <a:t>　　　</a:t>
          </a:r>
          <a:r>
            <a:rPr kumimoji="1" lang="en-US" altLang="ja-JP" sz="1050"/>
            <a:t>2</a:t>
          </a:r>
          <a:r>
            <a:rPr kumimoji="1" lang="ja-JP" altLang="en-US" sz="1050"/>
            <a:t>百万円</a:t>
          </a:r>
          <a:endParaRPr kumimoji="1" lang="en-US" altLang="ja-JP" sz="1050"/>
        </a:p>
      </xdr:txBody>
    </xdr:sp>
    <xdr:clientData/>
  </xdr:twoCellAnchor>
  <xdr:twoCellAnchor>
    <xdr:from>
      <xdr:col>32</xdr:col>
      <xdr:colOff>115660</xdr:colOff>
      <xdr:row>279</xdr:row>
      <xdr:rowOff>65089</xdr:rowOff>
    </xdr:from>
    <xdr:to>
      <xdr:col>48</xdr:col>
      <xdr:colOff>150860</xdr:colOff>
      <xdr:row>280</xdr:row>
      <xdr:rowOff>266726</xdr:rowOff>
    </xdr:to>
    <xdr:grpSp>
      <xdr:nvGrpSpPr>
        <xdr:cNvPr id="59" name="グループ化 58">
          <a:extLst>
            <a:ext uri="{FF2B5EF4-FFF2-40B4-BE49-F238E27FC236}">
              <a16:creationId xmlns:a16="http://schemas.microsoft.com/office/drawing/2014/main" id="{734F08BD-9882-BA97-67E2-C1481FEB5C05}"/>
            </a:ext>
          </a:extLst>
        </xdr:cNvPr>
        <xdr:cNvGrpSpPr/>
      </xdr:nvGrpSpPr>
      <xdr:grpSpPr>
        <a:xfrm>
          <a:off x="5906860" y="40917814"/>
          <a:ext cx="2930800" cy="563587"/>
          <a:chOff x="5714998" y="41185853"/>
          <a:chExt cx="2974343" cy="561944"/>
        </a:xfrm>
      </xdr:grpSpPr>
      <xdr:sp macro="" textlink="">
        <xdr:nvSpPr>
          <xdr:cNvPr id="87" name="大かっこ 86">
            <a:extLst>
              <a:ext uri="{FF2B5EF4-FFF2-40B4-BE49-F238E27FC236}">
                <a16:creationId xmlns:a16="http://schemas.microsoft.com/office/drawing/2014/main" id="{93C87E4C-FD4F-4F27-B147-91C8751CC1F5}"/>
              </a:ext>
            </a:extLst>
          </xdr:cNvPr>
          <xdr:cNvSpPr/>
        </xdr:nvSpPr>
        <xdr:spPr>
          <a:xfrm>
            <a:off x="5714998" y="41187487"/>
            <a:ext cx="2974343"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a:extLst>
              <a:ext uri="{FF2B5EF4-FFF2-40B4-BE49-F238E27FC236}">
                <a16:creationId xmlns:a16="http://schemas.microsoft.com/office/drawing/2014/main" id="{2A023985-15C6-40CF-ADB9-BC0F9B27B8FA}"/>
              </a:ext>
            </a:extLst>
          </xdr:cNvPr>
          <xdr:cNvSpPr txBox="1"/>
        </xdr:nvSpPr>
        <xdr:spPr>
          <a:xfrm>
            <a:off x="5816943" y="41185853"/>
            <a:ext cx="2777946" cy="561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マフラー騒音シミュレーションソフトウェア実用化のための補助業務</a:t>
            </a:r>
          </a:p>
        </xdr:txBody>
      </xdr:sp>
    </xdr:grpSp>
    <xdr:clientData/>
  </xdr:twoCellAnchor>
  <xdr:twoCellAnchor>
    <xdr:from>
      <xdr:col>32</xdr:col>
      <xdr:colOff>120364</xdr:colOff>
      <xdr:row>282</xdr:row>
      <xdr:rowOff>177267</xdr:rowOff>
    </xdr:from>
    <xdr:to>
      <xdr:col>48</xdr:col>
      <xdr:colOff>161461</xdr:colOff>
      <xdr:row>284</xdr:row>
      <xdr:rowOff>4307</xdr:rowOff>
    </xdr:to>
    <xdr:grpSp>
      <xdr:nvGrpSpPr>
        <xdr:cNvPr id="61" name="グループ化 60">
          <a:extLst>
            <a:ext uri="{FF2B5EF4-FFF2-40B4-BE49-F238E27FC236}">
              <a16:creationId xmlns:a16="http://schemas.microsoft.com/office/drawing/2014/main" id="{66C5154E-C896-524E-57A8-2C2ECC7EF3B5}"/>
            </a:ext>
          </a:extLst>
        </xdr:cNvPr>
        <xdr:cNvGrpSpPr/>
      </xdr:nvGrpSpPr>
      <xdr:grpSpPr>
        <a:xfrm>
          <a:off x="5911564" y="42106317"/>
          <a:ext cx="2936697" cy="550940"/>
          <a:chOff x="5869374" y="42706404"/>
          <a:chExt cx="2980240" cy="548219"/>
        </a:xfrm>
      </xdr:grpSpPr>
      <xdr:sp macro="" textlink="">
        <xdr:nvSpPr>
          <xdr:cNvPr id="90" name="テキスト ボックス 89">
            <a:extLst>
              <a:ext uri="{FF2B5EF4-FFF2-40B4-BE49-F238E27FC236}">
                <a16:creationId xmlns:a16="http://schemas.microsoft.com/office/drawing/2014/main" id="{4AAF188F-37D8-45D5-835C-9DD92A812357}"/>
              </a:ext>
            </a:extLst>
          </xdr:cNvPr>
          <xdr:cNvSpPr txBox="1"/>
        </xdr:nvSpPr>
        <xdr:spPr>
          <a:xfrm>
            <a:off x="5938456" y="42706404"/>
            <a:ext cx="2777946" cy="548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マフラー騒音シミュレーションソフトウェア実用化のための補助業務</a:t>
            </a:r>
          </a:p>
        </xdr:txBody>
      </xdr:sp>
      <xdr:sp macro="" textlink="">
        <xdr:nvSpPr>
          <xdr:cNvPr id="91" name="大かっこ 90">
            <a:extLst>
              <a:ext uri="{FF2B5EF4-FFF2-40B4-BE49-F238E27FC236}">
                <a16:creationId xmlns:a16="http://schemas.microsoft.com/office/drawing/2014/main" id="{9F65BA55-D666-403D-897C-FCDAEFC34934}"/>
              </a:ext>
            </a:extLst>
          </xdr:cNvPr>
          <xdr:cNvSpPr/>
        </xdr:nvSpPr>
        <xdr:spPr>
          <a:xfrm>
            <a:off x="5869374" y="42728215"/>
            <a:ext cx="2980240"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22315</xdr:colOff>
      <xdr:row>285</xdr:row>
      <xdr:rowOff>312046</xdr:rowOff>
    </xdr:from>
    <xdr:to>
      <xdr:col>48</xdr:col>
      <xdr:colOff>57515</xdr:colOff>
      <xdr:row>286</xdr:row>
      <xdr:rowOff>152272</xdr:rowOff>
    </xdr:to>
    <xdr:grpSp>
      <xdr:nvGrpSpPr>
        <xdr:cNvPr id="72" name="グループ化 71">
          <a:extLst>
            <a:ext uri="{FF2B5EF4-FFF2-40B4-BE49-F238E27FC236}">
              <a16:creationId xmlns:a16="http://schemas.microsoft.com/office/drawing/2014/main" id="{01DDDC01-414E-3C0D-07A7-78D1531320A4}"/>
            </a:ext>
          </a:extLst>
        </xdr:cNvPr>
        <xdr:cNvGrpSpPr/>
      </xdr:nvGrpSpPr>
      <xdr:grpSpPr>
        <a:xfrm>
          <a:off x="5813515" y="43326946"/>
          <a:ext cx="2930800" cy="506976"/>
          <a:chOff x="5880189" y="43814096"/>
          <a:chExt cx="2974343" cy="500173"/>
        </a:xfrm>
      </xdr:grpSpPr>
      <xdr:sp macro="" textlink="">
        <xdr:nvSpPr>
          <xdr:cNvPr id="94" name="テキスト ボックス 93">
            <a:extLst>
              <a:ext uri="{FF2B5EF4-FFF2-40B4-BE49-F238E27FC236}">
                <a16:creationId xmlns:a16="http://schemas.microsoft.com/office/drawing/2014/main" id="{5DDA4444-3B60-4EE0-BD21-3F6EFEBE3768}"/>
              </a:ext>
            </a:extLst>
          </xdr:cNvPr>
          <xdr:cNvSpPr txBox="1"/>
        </xdr:nvSpPr>
        <xdr:spPr>
          <a:xfrm>
            <a:off x="6008130" y="43814096"/>
            <a:ext cx="2777946" cy="500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マフラー騒音シミュレーションソフトウェア実用化のための補助業務</a:t>
            </a:r>
          </a:p>
        </xdr:txBody>
      </xdr:sp>
      <xdr:sp macro="" textlink="">
        <xdr:nvSpPr>
          <xdr:cNvPr id="95" name="大かっこ 94">
            <a:extLst>
              <a:ext uri="{FF2B5EF4-FFF2-40B4-BE49-F238E27FC236}">
                <a16:creationId xmlns:a16="http://schemas.microsoft.com/office/drawing/2014/main" id="{63345E1B-50FD-4BBD-8204-48AAE71AAB75}"/>
              </a:ext>
            </a:extLst>
          </xdr:cNvPr>
          <xdr:cNvSpPr/>
        </xdr:nvSpPr>
        <xdr:spPr>
          <a:xfrm>
            <a:off x="5880189" y="43819054"/>
            <a:ext cx="2974343"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80208</xdr:colOff>
      <xdr:row>275</xdr:row>
      <xdr:rowOff>299717</xdr:rowOff>
    </xdr:from>
    <xdr:to>
      <xdr:col>49</xdr:col>
      <xdr:colOff>11877</xdr:colOff>
      <xdr:row>277</xdr:row>
      <xdr:rowOff>102091</xdr:rowOff>
    </xdr:to>
    <xdr:grpSp>
      <xdr:nvGrpSpPr>
        <xdr:cNvPr id="55" name="グループ化 54">
          <a:extLst>
            <a:ext uri="{FF2B5EF4-FFF2-40B4-BE49-F238E27FC236}">
              <a16:creationId xmlns:a16="http://schemas.microsoft.com/office/drawing/2014/main" id="{0AA62FE7-FB8B-0422-493B-44C152BA2421}"/>
            </a:ext>
          </a:extLst>
        </xdr:cNvPr>
        <xdr:cNvGrpSpPr/>
      </xdr:nvGrpSpPr>
      <xdr:grpSpPr>
        <a:xfrm>
          <a:off x="5871408" y="39714167"/>
          <a:ext cx="3008244" cy="516749"/>
          <a:chOff x="5795209" y="40102004"/>
          <a:chExt cx="2999722" cy="517250"/>
        </a:xfrm>
      </xdr:grpSpPr>
      <xdr:sp macro="" textlink="">
        <xdr:nvSpPr>
          <xdr:cNvPr id="96" name="テキスト ボックス 95">
            <a:extLst>
              <a:ext uri="{FF2B5EF4-FFF2-40B4-BE49-F238E27FC236}">
                <a16:creationId xmlns:a16="http://schemas.microsoft.com/office/drawing/2014/main" id="{9BB6B942-6666-4D16-A7B3-742C0E8A29E3}"/>
              </a:ext>
            </a:extLst>
          </xdr:cNvPr>
          <xdr:cNvSpPr txBox="1"/>
        </xdr:nvSpPr>
        <xdr:spPr>
          <a:xfrm>
            <a:off x="5872152" y="40115586"/>
            <a:ext cx="2922779" cy="503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年度マフラー騒音シミュレーションソフトウェアの実用化業務</a:t>
            </a:r>
            <a:endParaRPr lang="ja-JP" altLang="ja-JP" sz="1000">
              <a:effectLst/>
            </a:endParaRPr>
          </a:p>
        </xdr:txBody>
      </xdr:sp>
      <xdr:sp macro="" textlink="">
        <xdr:nvSpPr>
          <xdr:cNvPr id="97" name="大かっこ 96">
            <a:extLst>
              <a:ext uri="{FF2B5EF4-FFF2-40B4-BE49-F238E27FC236}">
                <a16:creationId xmlns:a16="http://schemas.microsoft.com/office/drawing/2014/main" id="{2201CCBF-0FCB-4E73-AFE3-E49DF48211E3}"/>
              </a:ext>
            </a:extLst>
          </xdr:cNvPr>
          <xdr:cNvSpPr/>
        </xdr:nvSpPr>
        <xdr:spPr>
          <a:xfrm>
            <a:off x="5795209" y="40102004"/>
            <a:ext cx="2922779"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5441</xdr:colOff>
      <xdr:row>274</xdr:row>
      <xdr:rowOff>231021</xdr:rowOff>
    </xdr:from>
    <xdr:to>
      <xdr:col>49</xdr:col>
      <xdr:colOff>6941</xdr:colOff>
      <xdr:row>275</xdr:row>
      <xdr:rowOff>241318</xdr:rowOff>
    </xdr:to>
    <xdr:sp macro="" textlink="">
      <xdr:nvSpPr>
        <xdr:cNvPr id="98" name="テキスト ボックス 97">
          <a:extLst>
            <a:ext uri="{FF2B5EF4-FFF2-40B4-BE49-F238E27FC236}">
              <a16:creationId xmlns:a16="http://schemas.microsoft.com/office/drawing/2014/main" id="{FF0850DC-0C50-4C9A-A4F1-AF7B096FDF76}"/>
            </a:ext>
          </a:extLst>
        </xdr:cNvPr>
        <xdr:cNvSpPr txBox="1"/>
      </xdr:nvSpPr>
      <xdr:spPr>
        <a:xfrm>
          <a:off x="5883727" y="39440003"/>
          <a:ext cx="3124339" cy="370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chemeClr val="dk1"/>
              </a:solidFill>
              <a:effectLst/>
              <a:latin typeface="+mn-lt"/>
              <a:ea typeface="+mn-ea"/>
              <a:cs typeface="+mn-cs"/>
            </a:rPr>
            <a:t>I.</a:t>
          </a:r>
          <a:r>
            <a:rPr kumimoji="1" lang="ja-JP" altLang="en-US" sz="1000">
              <a:solidFill>
                <a:schemeClr val="dk1"/>
              </a:solidFill>
              <a:effectLst/>
              <a:latin typeface="+mn-lt"/>
              <a:ea typeface="+mn-ea"/>
              <a:cs typeface="+mn-cs"/>
            </a:rPr>
            <a:t>みずほリサーチ＆テクノロジー株式会社</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百万円</a:t>
          </a:r>
          <a:endParaRPr lang="ja-JP" altLang="ja-JP" sz="1000">
            <a:effectLst/>
          </a:endParaRPr>
        </a:p>
        <a:p>
          <a:pPr algn="ctr"/>
          <a:endParaRPr kumimoji="1" lang="en-US" altLang="ja-JP" sz="1000"/>
        </a:p>
      </xdr:txBody>
    </xdr:sp>
    <xdr:clientData/>
  </xdr:twoCellAnchor>
  <xdr:twoCellAnchor>
    <xdr:from>
      <xdr:col>49</xdr:col>
      <xdr:colOff>6941</xdr:colOff>
      <xdr:row>275</xdr:row>
      <xdr:rowOff>55875</xdr:rowOff>
    </xdr:from>
    <xdr:to>
      <xdr:col>49</xdr:col>
      <xdr:colOff>18409</xdr:colOff>
      <xdr:row>278</xdr:row>
      <xdr:rowOff>205282</xdr:rowOff>
    </xdr:to>
    <xdr:cxnSp macro="">
      <xdr:nvCxnSpPr>
        <xdr:cNvPr id="20" name="コネクタ: カギ線 19">
          <a:extLst>
            <a:ext uri="{FF2B5EF4-FFF2-40B4-BE49-F238E27FC236}">
              <a16:creationId xmlns:a16="http://schemas.microsoft.com/office/drawing/2014/main" id="{611F0D69-E347-92A0-8130-9B9CD00C371D}"/>
            </a:ext>
          </a:extLst>
        </xdr:cNvPr>
        <xdr:cNvCxnSpPr>
          <a:stCxn id="98" idx="3"/>
          <a:endCxn id="86" idx="3"/>
        </xdr:cNvCxnSpPr>
      </xdr:nvCxnSpPr>
      <xdr:spPr>
        <a:xfrm>
          <a:off x="9008066" y="39625446"/>
          <a:ext cx="11468" cy="1224372"/>
        </a:xfrm>
        <a:prstGeom prst="bentConnector3">
          <a:avLst>
            <a:gd name="adj1" fmla="val 1084819"/>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6941</xdr:colOff>
      <xdr:row>275</xdr:row>
      <xdr:rowOff>55875</xdr:rowOff>
    </xdr:from>
    <xdr:to>
      <xdr:col>49</xdr:col>
      <xdr:colOff>11783</xdr:colOff>
      <xdr:row>281</xdr:row>
      <xdr:rowOff>308564</xdr:rowOff>
    </xdr:to>
    <xdr:cxnSp macro="">
      <xdr:nvCxnSpPr>
        <xdr:cNvPr id="30" name="コネクタ: カギ線 29">
          <a:extLst>
            <a:ext uri="{FF2B5EF4-FFF2-40B4-BE49-F238E27FC236}">
              <a16:creationId xmlns:a16="http://schemas.microsoft.com/office/drawing/2014/main" id="{4E7E1489-2692-F4A3-771A-52E753FCBFB3}"/>
            </a:ext>
          </a:extLst>
        </xdr:cNvPr>
        <xdr:cNvCxnSpPr>
          <a:stCxn id="98" idx="3"/>
          <a:endCxn id="89" idx="3"/>
        </xdr:cNvCxnSpPr>
      </xdr:nvCxnSpPr>
      <xdr:spPr>
        <a:xfrm>
          <a:off x="9008066" y="39625446"/>
          <a:ext cx="4842" cy="2409422"/>
        </a:xfrm>
        <a:prstGeom prst="bentConnector3">
          <a:avLst>
            <a:gd name="adj1" fmla="val 4259149"/>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169805</xdr:colOff>
      <xdr:row>275</xdr:row>
      <xdr:rowOff>55875</xdr:rowOff>
    </xdr:from>
    <xdr:to>
      <xdr:col>49</xdr:col>
      <xdr:colOff>6941</xdr:colOff>
      <xdr:row>285</xdr:row>
      <xdr:rowOff>95121</xdr:rowOff>
    </xdr:to>
    <xdr:cxnSp macro="">
      <xdr:nvCxnSpPr>
        <xdr:cNvPr id="42" name="コネクタ: カギ線 41">
          <a:extLst>
            <a:ext uri="{FF2B5EF4-FFF2-40B4-BE49-F238E27FC236}">
              <a16:creationId xmlns:a16="http://schemas.microsoft.com/office/drawing/2014/main" id="{9B73FAE0-C1A7-5249-AC92-331B25C850FE}"/>
            </a:ext>
          </a:extLst>
        </xdr:cNvPr>
        <xdr:cNvCxnSpPr>
          <a:stCxn id="98" idx="3"/>
          <a:endCxn id="93" idx="3"/>
        </xdr:cNvCxnSpPr>
      </xdr:nvCxnSpPr>
      <xdr:spPr>
        <a:xfrm flipH="1">
          <a:off x="8987234" y="39625446"/>
          <a:ext cx="20832" cy="3631532"/>
        </a:xfrm>
        <a:prstGeom prst="bentConnector3">
          <a:avLst>
            <a:gd name="adj1" fmla="val -97951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32465</xdr:colOff>
      <xdr:row>287</xdr:row>
      <xdr:rowOff>79700</xdr:rowOff>
    </xdr:from>
    <xdr:to>
      <xdr:col>48</xdr:col>
      <xdr:colOff>73562</xdr:colOff>
      <xdr:row>287</xdr:row>
      <xdr:rowOff>584514</xdr:rowOff>
    </xdr:to>
    <xdr:grpSp>
      <xdr:nvGrpSpPr>
        <xdr:cNvPr id="73" name="グループ化 72">
          <a:extLst>
            <a:ext uri="{FF2B5EF4-FFF2-40B4-BE49-F238E27FC236}">
              <a16:creationId xmlns:a16="http://schemas.microsoft.com/office/drawing/2014/main" id="{AB6ECF1B-604B-623B-EB72-286870AE1D44}"/>
            </a:ext>
          </a:extLst>
        </xdr:cNvPr>
        <xdr:cNvGrpSpPr/>
      </xdr:nvGrpSpPr>
      <xdr:grpSpPr>
        <a:xfrm>
          <a:off x="5823665" y="44428100"/>
          <a:ext cx="2936697" cy="504814"/>
          <a:chOff x="5863123" y="44822709"/>
          <a:chExt cx="2980240" cy="498010"/>
        </a:xfrm>
      </xdr:grpSpPr>
      <xdr:sp macro="" textlink="">
        <xdr:nvSpPr>
          <xdr:cNvPr id="101" name="テキスト ボックス 100">
            <a:extLst>
              <a:ext uri="{FF2B5EF4-FFF2-40B4-BE49-F238E27FC236}">
                <a16:creationId xmlns:a16="http://schemas.microsoft.com/office/drawing/2014/main" id="{AAB0A030-9108-4132-A6D8-6AFA7B0FE9B5}"/>
              </a:ext>
            </a:extLst>
          </xdr:cNvPr>
          <xdr:cNvSpPr txBox="1"/>
        </xdr:nvSpPr>
        <xdr:spPr>
          <a:xfrm>
            <a:off x="5932136" y="44828944"/>
            <a:ext cx="2777946" cy="49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年度燃料蒸発ガス回収給油機導入給油所の認定業務</a:t>
            </a:r>
            <a:endParaRPr lang="ja-JP" altLang="ja-JP" sz="1050">
              <a:effectLst/>
            </a:endParaRPr>
          </a:p>
        </xdr:txBody>
      </xdr:sp>
      <xdr:sp macro="" textlink="">
        <xdr:nvSpPr>
          <xdr:cNvPr id="102" name="大かっこ 101">
            <a:extLst>
              <a:ext uri="{FF2B5EF4-FFF2-40B4-BE49-F238E27FC236}">
                <a16:creationId xmlns:a16="http://schemas.microsoft.com/office/drawing/2014/main" id="{EB62059C-2D73-43C1-8449-417EEB943E27}"/>
              </a:ext>
            </a:extLst>
          </xdr:cNvPr>
          <xdr:cNvSpPr/>
        </xdr:nvSpPr>
        <xdr:spPr>
          <a:xfrm>
            <a:off x="5863123" y="44822709"/>
            <a:ext cx="2980240"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168535</xdr:colOff>
      <xdr:row>286</xdr:row>
      <xdr:rowOff>327064</xdr:rowOff>
    </xdr:from>
    <xdr:to>
      <xdr:col>48</xdr:col>
      <xdr:colOff>170035</xdr:colOff>
      <xdr:row>287</xdr:row>
      <xdr:rowOff>20314</xdr:rowOff>
    </xdr:to>
    <xdr:sp macro="" textlink="">
      <xdr:nvSpPr>
        <xdr:cNvPr id="103" name="テキスト ボックス 102">
          <a:extLst>
            <a:ext uri="{FF2B5EF4-FFF2-40B4-BE49-F238E27FC236}">
              <a16:creationId xmlns:a16="http://schemas.microsoft.com/office/drawing/2014/main" id="{0EF65808-71BF-4977-B1C2-0AD885470CAC}"/>
            </a:ext>
          </a:extLst>
        </xdr:cNvPr>
        <xdr:cNvSpPr txBox="1"/>
      </xdr:nvSpPr>
      <xdr:spPr>
        <a:xfrm>
          <a:off x="6074035" y="43894414"/>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chemeClr val="dk1"/>
              </a:solidFill>
              <a:effectLst/>
              <a:latin typeface="+mn-lt"/>
              <a:ea typeface="+mn-ea"/>
              <a:cs typeface="+mn-cs"/>
            </a:rPr>
            <a:t>J.</a:t>
          </a:r>
          <a:r>
            <a:rPr kumimoji="1" lang="ja-JP" altLang="en-US" sz="1050">
              <a:solidFill>
                <a:schemeClr val="dk1"/>
              </a:solidFill>
              <a:effectLst/>
              <a:latin typeface="+mn-lt"/>
              <a:ea typeface="+mn-ea"/>
              <a:cs typeface="+mn-cs"/>
            </a:rPr>
            <a:t>社会システム株式会社</a:t>
          </a:r>
          <a:r>
            <a:rPr kumimoji="1" lang="en-US" altLang="ja-JP" sz="1050" baseline="0">
              <a:solidFill>
                <a:schemeClr val="dk1"/>
              </a:solidFill>
              <a:effectLst/>
              <a:latin typeface="+mn-lt"/>
              <a:ea typeface="+mn-ea"/>
              <a:cs typeface="+mn-cs"/>
            </a:rPr>
            <a:t>    </a:t>
          </a:r>
          <a:r>
            <a:rPr kumimoji="1" lang="en-US" altLang="ja-JP" sz="1050">
              <a:solidFill>
                <a:schemeClr val="dk1"/>
              </a:solidFill>
              <a:effectLst/>
              <a:latin typeface="+mn-lt"/>
              <a:ea typeface="+mn-ea"/>
              <a:cs typeface="+mn-cs"/>
            </a:rPr>
            <a:t>9</a:t>
          </a:r>
          <a:r>
            <a:rPr kumimoji="1" lang="ja-JP" altLang="en-US" sz="105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32</xdr:col>
      <xdr:colOff>39268</xdr:colOff>
      <xdr:row>289</xdr:row>
      <xdr:rowOff>160312</xdr:rowOff>
    </xdr:from>
    <xdr:to>
      <xdr:col>48</xdr:col>
      <xdr:colOff>80365</xdr:colOff>
      <xdr:row>290</xdr:row>
      <xdr:rowOff>361950</xdr:rowOff>
    </xdr:to>
    <xdr:grpSp>
      <xdr:nvGrpSpPr>
        <xdr:cNvPr id="82" name="グループ化 81">
          <a:extLst>
            <a:ext uri="{FF2B5EF4-FFF2-40B4-BE49-F238E27FC236}">
              <a16:creationId xmlns:a16="http://schemas.microsoft.com/office/drawing/2014/main" id="{DECCFC26-95C2-A922-2EE5-57984DAB82B7}"/>
            </a:ext>
          </a:extLst>
        </xdr:cNvPr>
        <xdr:cNvGrpSpPr/>
      </xdr:nvGrpSpPr>
      <xdr:grpSpPr>
        <a:xfrm>
          <a:off x="5830468" y="45537412"/>
          <a:ext cx="2936697" cy="430238"/>
          <a:chOff x="5863124" y="46000055"/>
          <a:chExt cx="2980240" cy="434320"/>
        </a:xfrm>
      </xdr:grpSpPr>
      <xdr:sp macro="" textlink="">
        <xdr:nvSpPr>
          <xdr:cNvPr id="105" name="テキスト ボックス 104">
            <a:extLst>
              <a:ext uri="{FF2B5EF4-FFF2-40B4-BE49-F238E27FC236}">
                <a16:creationId xmlns:a16="http://schemas.microsoft.com/office/drawing/2014/main" id="{A6D20C9B-A81F-48D2-BBF6-2360863B46B6}"/>
              </a:ext>
            </a:extLst>
          </xdr:cNvPr>
          <xdr:cNvSpPr txBox="1"/>
        </xdr:nvSpPr>
        <xdr:spPr>
          <a:xfrm>
            <a:off x="5932136" y="46069204"/>
            <a:ext cx="2777946" cy="365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年度加速走行騒音等実態調査業務</a:t>
            </a:r>
            <a:endParaRPr lang="ja-JP" altLang="ja-JP" sz="1050">
              <a:effectLst/>
            </a:endParaRPr>
          </a:p>
        </xdr:txBody>
      </xdr:sp>
      <xdr:sp macro="" textlink="">
        <xdr:nvSpPr>
          <xdr:cNvPr id="106" name="大かっこ 105">
            <a:extLst>
              <a:ext uri="{FF2B5EF4-FFF2-40B4-BE49-F238E27FC236}">
                <a16:creationId xmlns:a16="http://schemas.microsoft.com/office/drawing/2014/main" id="{3FE21730-ADA8-43B2-8EAA-D38AABB5A1C4}"/>
              </a:ext>
            </a:extLst>
          </xdr:cNvPr>
          <xdr:cNvSpPr/>
        </xdr:nvSpPr>
        <xdr:spPr>
          <a:xfrm>
            <a:off x="5863124" y="46000055"/>
            <a:ext cx="2980240" cy="397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168535</xdr:colOff>
      <xdr:row>288</xdr:row>
      <xdr:rowOff>122482</xdr:rowOff>
    </xdr:from>
    <xdr:to>
      <xdr:col>48</xdr:col>
      <xdr:colOff>170035</xdr:colOff>
      <xdr:row>289</xdr:row>
      <xdr:rowOff>120532</xdr:rowOff>
    </xdr:to>
    <xdr:sp macro="" textlink="">
      <xdr:nvSpPr>
        <xdr:cNvPr id="107" name="テキスト ボックス 106">
          <a:extLst>
            <a:ext uri="{FF2B5EF4-FFF2-40B4-BE49-F238E27FC236}">
              <a16:creationId xmlns:a16="http://schemas.microsoft.com/office/drawing/2014/main" id="{0243CC08-0786-4FA1-9960-829361A68A53}"/>
            </a:ext>
          </a:extLst>
        </xdr:cNvPr>
        <xdr:cNvSpPr txBox="1"/>
      </xdr:nvSpPr>
      <xdr:spPr>
        <a:xfrm>
          <a:off x="6074035" y="45023332"/>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chemeClr val="dk1"/>
              </a:solidFill>
              <a:effectLst/>
              <a:latin typeface="+mn-lt"/>
              <a:ea typeface="+mn-ea"/>
              <a:cs typeface="+mn-cs"/>
            </a:rPr>
            <a:t>L.</a:t>
          </a:r>
          <a:r>
            <a:rPr kumimoji="1" lang="ja-JP" altLang="en-US" sz="1050">
              <a:solidFill>
                <a:schemeClr val="dk1"/>
              </a:solidFill>
              <a:effectLst/>
              <a:latin typeface="+mn-lt"/>
              <a:ea typeface="+mn-ea"/>
              <a:cs typeface="+mn-cs"/>
            </a:rPr>
            <a:t>独立行政法人自動車技術総合機構　</a:t>
          </a:r>
          <a:r>
            <a:rPr kumimoji="1" lang="ja-JP" altLang="en-US" sz="1050" baseline="0">
              <a:solidFill>
                <a:schemeClr val="dk1"/>
              </a:solidFill>
              <a:effectLst/>
              <a:latin typeface="+mn-lt"/>
              <a:ea typeface="+mn-ea"/>
              <a:cs typeface="+mn-cs"/>
            </a:rPr>
            <a:t> </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31</xdr:col>
      <xdr:colOff>97043</xdr:colOff>
      <xdr:row>290</xdr:row>
      <xdr:rowOff>411577</xdr:rowOff>
    </xdr:from>
    <xdr:to>
      <xdr:col>41</xdr:col>
      <xdr:colOff>173467</xdr:colOff>
      <xdr:row>291</xdr:row>
      <xdr:rowOff>277681</xdr:rowOff>
    </xdr:to>
    <xdr:sp macro="" textlink="">
      <xdr:nvSpPr>
        <xdr:cNvPr id="117" name="テキスト ボックス 116">
          <a:extLst>
            <a:ext uri="{FF2B5EF4-FFF2-40B4-BE49-F238E27FC236}">
              <a16:creationId xmlns:a16="http://schemas.microsoft.com/office/drawing/2014/main" id="{8A0FA786-1BBE-442C-94F6-29C0B7A47916}"/>
            </a:ext>
          </a:extLst>
        </xdr:cNvPr>
        <xdr:cNvSpPr txBox="1"/>
      </xdr:nvSpPr>
      <xdr:spPr>
        <a:xfrm>
          <a:off x="6002543" y="45902977"/>
          <a:ext cx="1981424" cy="304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32</xdr:col>
      <xdr:colOff>37012</xdr:colOff>
      <xdr:row>292</xdr:row>
      <xdr:rowOff>260435</xdr:rowOff>
    </xdr:from>
    <xdr:to>
      <xdr:col>48</xdr:col>
      <xdr:colOff>78607</xdr:colOff>
      <xdr:row>294</xdr:row>
      <xdr:rowOff>103471</xdr:rowOff>
    </xdr:to>
    <xdr:grpSp>
      <xdr:nvGrpSpPr>
        <xdr:cNvPr id="109" name="グループ化 108">
          <a:extLst>
            <a:ext uri="{FF2B5EF4-FFF2-40B4-BE49-F238E27FC236}">
              <a16:creationId xmlns:a16="http://schemas.microsoft.com/office/drawing/2014/main" id="{55539109-054F-07F6-50DB-93051F01E99B}"/>
            </a:ext>
          </a:extLst>
        </xdr:cNvPr>
        <xdr:cNvGrpSpPr/>
      </xdr:nvGrpSpPr>
      <xdr:grpSpPr>
        <a:xfrm>
          <a:off x="5828212" y="46685285"/>
          <a:ext cx="2937195" cy="471686"/>
          <a:chOff x="5867670" y="47191480"/>
          <a:chExt cx="2980738" cy="460800"/>
        </a:xfrm>
      </xdr:grpSpPr>
      <xdr:sp macro="" textlink="">
        <xdr:nvSpPr>
          <xdr:cNvPr id="118" name="テキスト ボックス 117">
            <a:extLst>
              <a:ext uri="{FF2B5EF4-FFF2-40B4-BE49-F238E27FC236}">
                <a16:creationId xmlns:a16="http://schemas.microsoft.com/office/drawing/2014/main" id="{0947BAC3-126E-4848-952E-A68BD19CE414}"/>
              </a:ext>
            </a:extLst>
          </xdr:cNvPr>
          <xdr:cNvSpPr txBox="1"/>
        </xdr:nvSpPr>
        <xdr:spPr>
          <a:xfrm>
            <a:off x="5867670" y="47256868"/>
            <a:ext cx="2771143" cy="270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年度タイヤ・路面騒音調査業務</a:t>
            </a:r>
            <a:endParaRPr lang="ja-JP" altLang="ja-JP" sz="1000">
              <a:effectLst/>
            </a:endParaRPr>
          </a:p>
        </xdr:txBody>
      </xdr:sp>
      <xdr:sp macro="" textlink="">
        <xdr:nvSpPr>
          <xdr:cNvPr id="119" name="大かっこ 118">
            <a:extLst>
              <a:ext uri="{FF2B5EF4-FFF2-40B4-BE49-F238E27FC236}">
                <a16:creationId xmlns:a16="http://schemas.microsoft.com/office/drawing/2014/main" id="{096B9BED-F5E5-4398-8704-3BA8E5BD012B}"/>
              </a:ext>
            </a:extLst>
          </xdr:cNvPr>
          <xdr:cNvSpPr/>
        </xdr:nvSpPr>
        <xdr:spPr>
          <a:xfrm>
            <a:off x="5868168" y="47191480"/>
            <a:ext cx="2980240"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171674</xdr:colOff>
      <xdr:row>291</xdr:row>
      <xdr:rowOff>241582</xdr:rowOff>
    </xdr:from>
    <xdr:to>
      <xdr:col>48</xdr:col>
      <xdr:colOff>173174</xdr:colOff>
      <xdr:row>292</xdr:row>
      <xdr:rowOff>220582</xdr:rowOff>
    </xdr:to>
    <xdr:sp macro="" textlink="">
      <xdr:nvSpPr>
        <xdr:cNvPr id="120" name="テキスト ボックス 119">
          <a:extLst>
            <a:ext uri="{FF2B5EF4-FFF2-40B4-BE49-F238E27FC236}">
              <a16:creationId xmlns:a16="http://schemas.microsoft.com/office/drawing/2014/main" id="{E9ACDB16-946B-46C8-981A-90EC22080157}"/>
            </a:ext>
          </a:extLst>
        </xdr:cNvPr>
        <xdr:cNvSpPr txBox="1"/>
      </xdr:nvSpPr>
      <xdr:spPr>
        <a:xfrm>
          <a:off x="6077174" y="46171132"/>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chemeClr val="dk1"/>
              </a:solidFill>
              <a:effectLst/>
              <a:latin typeface="+mn-lt"/>
              <a:ea typeface="+mn-ea"/>
              <a:cs typeface="+mn-cs"/>
            </a:rPr>
            <a:t>M.</a:t>
          </a:r>
          <a:r>
            <a:rPr kumimoji="1" lang="ja-JP" altLang="en-US" sz="1050">
              <a:solidFill>
                <a:schemeClr val="dk1"/>
              </a:solidFill>
              <a:effectLst/>
              <a:latin typeface="+mn-lt"/>
              <a:ea typeface="+mn-ea"/>
              <a:cs typeface="+mn-cs"/>
            </a:rPr>
            <a:t>一般財団法人日本自動車研究所　　</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32</xdr:col>
      <xdr:colOff>23179</xdr:colOff>
      <xdr:row>296</xdr:row>
      <xdr:rowOff>146866</xdr:rowOff>
    </xdr:from>
    <xdr:to>
      <xdr:col>48</xdr:col>
      <xdr:colOff>89950</xdr:colOff>
      <xdr:row>298</xdr:row>
      <xdr:rowOff>238785</xdr:rowOff>
    </xdr:to>
    <xdr:grpSp>
      <xdr:nvGrpSpPr>
        <xdr:cNvPr id="110" name="グループ化 109">
          <a:extLst>
            <a:ext uri="{FF2B5EF4-FFF2-40B4-BE49-F238E27FC236}">
              <a16:creationId xmlns:a16="http://schemas.microsoft.com/office/drawing/2014/main" id="{B5920160-CDEE-7605-A025-78EEA3E774CD}"/>
            </a:ext>
          </a:extLst>
        </xdr:cNvPr>
        <xdr:cNvGrpSpPr/>
      </xdr:nvGrpSpPr>
      <xdr:grpSpPr>
        <a:xfrm>
          <a:off x="5814379" y="47829016"/>
          <a:ext cx="2962371" cy="720569"/>
          <a:chOff x="5867446" y="48249480"/>
          <a:chExt cx="3005914" cy="717848"/>
        </a:xfrm>
      </xdr:grpSpPr>
      <xdr:sp macro="" textlink="">
        <xdr:nvSpPr>
          <xdr:cNvPr id="122" name="テキスト ボックス 121">
            <a:extLst>
              <a:ext uri="{FF2B5EF4-FFF2-40B4-BE49-F238E27FC236}">
                <a16:creationId xmlns:a16="http://schemas.microsoft.com/office/drawing/2014/main" id="{CA26456D-C015-4C2B-BEB3-3599CCA50244}"/>
              </a:ext>
            </a:extLst>
          </xdr:cNvPr>
          <xdr:cNvSpPr txBox="1"/>
        </xdr:nvSpPr>
        <xdr:spPr>
          <a:xfrm>
            <a:off x="5867446" y="48249480"/>
            <a:ext cx="2980240" cy="717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PMP</a:t>
            </a:r>
            <a:r>
              <a:rPr kumimoji="1" lang="ja-JP" altLang="en-US" sz="1050">
                <a:solidFill>
                  <a:schemeClr val="dk1"/>
                </a:solidFill>
                <a:effectLst/>
                <a:latin typeface="+mn-lt"/>
                <a:ea typeface="+mn-ea"/>
                <a:cs typeface="+mn-cs"/>
              </a:rPr>
              <a:t>インフォーマルワーキンググループにおける国内対応課題検討委託業務</a:t>
            </a:r>
            <a:endParaRPr lang="ja-JP" altLang="ja-JP" sz="1050">
              <a:effectLst/>
            </a:endParaRPr>
          </a:p>
        </xdr:txBody>
      </xdr:sp>
      <xdr:sp macro="" textlink="">
        <xdr:nvSpPr>
          <xdr:cNvPr id="123" name="大かっこ 122">
            <a:extLst>
              <a:ext uri="{FF2B5EF4-FFF2-40B4-BE49-F238E27FC236}">
                <a16:creationId xmlns:a16="http://schemas.microsoft.com/office/drawing/2014/main" id="{3DB02188-B9AB-4A03-BB1C-FF8505AA7330}"/>
              </a:ext>
            </a:extLst>
          </xdr:cNvPr>
          <xdr:cNvSpPr/>
        </xdr:nvSpPr>
        <xdr:spPr>
          <a:xfrm>
            <a:off x="5899017" y="48267611"/>
            <a:ext cx="2974343"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7124</xdr:colOff>
      <xdr:row>295</xdr:row>
      <xdr:rowOff>47629</xdr:rowOff>
    </xdr:from>
    <xdr:to>
      <xdr:col>49</xdr:col>
      <xdr:colOff>8624</xdr:colOff>
      <xdr:row>296</xdr:row>
      <xdr:rowOff>102829</xdr:rowOff>
    </xdr:to>
    <xdr:sp macro="" textlink="">
      <xdr:nvSpPr>
        <xdr:cNvPr id="124" name="テキスト ボックス 123">
          <a:extLst>
            <a:ext uri="{FF2B5EF4-FFF2-40B4-BE49-F238E27FC236}">
              <a16:creationId xmlns:a16="http://schemas.microsoft.com/office/drawing/2014/main" id="{E7160F66-3EEF-49BC-A53E-054AB3CAB12E}"/>
            </a:ext>
          </a:extLst>
        </xdr:cNvPr>
        <xdr:cNvSpPr txBox="1"/>
      </xdr:nvSpPr>
      <xdr:spPr>
        <a:xfrm>
          <a:off x="6103124" y="47272579"/>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chemeClr val="dk1"/>
              </a:solidFill>
              <a:effectLst/>
              <a:latin typeface="+mn-lt"/>
              <a:ea typeface="+mn-ea"/>
              <a:cs typeface="+mn-cs"/>
            </a:rPr>
            <a:t>N.</a:t>
          </a:r>
          <a:r>
            <a:rPr kumimoji="1" lang="ja-JP" altLang="en-US" sz="1050">
              <a:solidFill>
                <a:schemeClr val="dk1"/>
              </a:solidFill>
              <a:effectLst/>
              <a:latin typeface="+mn-lt"/>
              <a:ea typeface="+mn-ea"/>
              <a:cs typeface="+mn-cs"/>
            </a:rPr>
            <a:t>学校法人東京電機大学　　　　　</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31</xdr:col>
      <xdr:colOff>112059</xdr:colOff>
      <xdr:row>298</xdr:row>
      <xdr:rowOff>50095</xdr:rowOff>
    </xdr:from>
    <xdr:to>
      <xdr:col>39</xdr:col>
      <xdr:colOff>172544</xdr:colOff>
      <xdr:row>298</xdr:row>
      <xdr:rowOff>249369</xdr:rowOff>
    </xdr:to>
    <xdr:sp macro="" textlink="">
      <xdr:nvSpPr>
        <xdr:cNvPr id="125" name="テキスト ボックス 124">
          <a:extLst>
            <a:ext uri="{FF2B5EF4-FFF2-40B4-BE49-F238E27FC236}">
              <a16:creationId xmlns:a16="http://schemas.microsoft.com/office/drawing/2014/main" id="{F0BCCF4E-60D6-474C-8C13-8EFAD8D9FA93}"/>
            </a:ext>
          </a:extLst>
        </xdr:cNvPr>
        <xdr:cNvSpPr txBox="1"/>
      </xdr:nvSpPr>
      <xdr:spPr>
        <a:xfrm>
          <a:off x="6017559" y="48189445"/>
          <a:ext cx="1584485" cy="19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32</xdr:col>
      <xdr:colOff>19956</xdr:colOff>
      <xdr:row>298</xdr:row>
      <xdr:rowOff>285804</xdr:rowOff>
    </xdr:from>
    <xdr:to>
      <xdr:col>49</xdr:col>
      <xdr:colOff>21456</xdr:colOff>
      <xdr:row>300</xdr:row>
      <xdr:rowOff>36204</xdr:rowOff>
    </xdr:to>
    <xdr:sp macro="" textlink="">
      <xdr:nvSpPr>
        <xdr:cNvPr id="126" name="テキスト ボックス 125">
          <a:extLst>
            <a:ext uri="{FF2B5EF4-FFF2-40B4-BE49-F238E27FC236}">
              <a16:creationId xmlns:a16="http://schemas.microsoft.com/office/drawing/2014/main" id="{83B1609E-F591-483B-B00E-414244310562}"/>
            </a:ext>
          </a:extLst>
        </xdr:cNvPr>
        <xdr:cNvSpPr txBox="1"/>
      </xdr:nvSpPr>
      <xdr:spPr>
        <a:xfrm>
          <a:off x="6115956" y="48425154"/>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W.</a:t>
          </a:r>
          <a:r>
            <a:rPr kumimoji="1" lang="ja-JP" altLang="en-US" sz="1050"/>
            <a:t>公立大学法人高崎経済大学</a:t>
          </a:r>
          <a:r>
            <a:rPr kumimoji="1" lang="en-US" altLang="ja-JP" sz="1100" baseline="0">
              <a:solidFill>
                <a:schemeClr val="dk1"/>
              </a:solidFill>
              <a:effectLst/>
              <a:latin typeface="+mn-lt"/>
              <a:ea typeface="+mn-ea"/>
              <a:cs typeface="+mn-cs"/>
            </a:rPr>
            <a:t>       </a:t>
          </a:r>
          <a:r>
            <a:rPr kumimoji="1" lang="en-US" altLang="ja-JP" sz="1050"/>
            <a:t>0.5</a:t>
          </a:r>
          <a:r>
            <a:rPr kumimoji="1" lang="ja-JP" altLang="en-US" sz="1050"/>
            <a:t>百万円</a:t>
          </a:r>
          <a:endParaRPr kumimoji="1" lang="en-US" altLang="ja-JP" sz="1050"/>
        </a:p>
      </xdr:txBody>
    </xdr:sp>
    <xdr:clientData/>
  </xdr:twoCellAnchor>
  <xdr:twoCellAnchor>
    <xdr:from>
      <xdr:col>32</xdr:col>
      <xdr:colOff>55708</xdr:colOff>
      <xdr:row>300</xdr:row>
      <xdr:rowOff>69813</xdr:rowOff>
    </xdr:from>
    <xdr:to>
      <xdr:col>48</xdr:col>
      <xdr:colOff>90908</xdr:colOff>
      <xdr:row>301</xdr:row>
      <xdr:rowOff>304765</xdr:rowOff>
    </xdr:to>
    <xdr:grpSp>
      <xdr:nvGrpSpPr>
        <xdr:cNvPr id="111" name="グループ化 110">
          <a:extLst>
            <a:ext uri="{FF2B5EF4-FFF2-40B4-BE49-F238E27FC236}">
              <a16:creationId xmlns:a16="http://schemas.microsoft.com/office/drawing/2014/main" id="{36B485B0-B574-A4DB-DA2D-447984E2C940}"/>
            </a:ext>
          </a:extLst>
        </xdr:cNvPr>
        <xdr:cNvGrpSpPr/>
      </xdr:nvGrpSpPr>
      <xdr:grpSpPr>
        <a:xfrm>
          <a:off x="5846908" y="49009263"/>
          <a:ext cx="2930800" cy="549277"/>
          <a:chOff x="5808808" y="49618898"/>
          <a:chExt cx="2930800" cy="607300"/>
        </a:xfrm>
      </xdr:grpSpPr>
      <xdr:sp macro="" textlink="">
        <xdr:nvSpPr>
          <xdr:cNvPr id="127" name="テキスト ボックス 126">
            <a:extLst>
              <a:ext uri="{FF2B5EF4-FFF2-40B4-BE49-F238E27FC236}">
                <a16:creationId xmlns:a16="http://schemas.microsoft.com/office/drawing/2014/main" id="{17DCE3AB-EF3F-41F9-9433-A308607F62D6}"/>
              </a:ext>
            </a:extLst>
          </xdr:cNvPr>
          <xdr:cNvSpPr txBox="1"/>
        </xdr:nvSpPr>
        <xdr:spPr>
          <a:xfrm>
            <a:off x="5925318" y="49618898"/>
            <a:ext cx="2737125" cy="60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ブレーキ粉塵に関する情報収集等業務</a:t>
            </a:r>
          </a:p>
        </xdr:txBody>
      </xdr:sp>
      <xdr:sp macro="" textlink="">
        <xdr:nvSpPr>
          <xdr:cNvPr id="128" name="大かっこ 127">
            <a:extLst>
              <a:ext uri="{FF2B5EF4-FFF2-40B4-BE49-F238E27FC236}">
                <a16:creationId xmlns:a16="http://schemas.microsoft.com/office/drawing/2014/main" id="{4BDFE7BC-4940-457F-A766-7BCDF2FD6C06}"/>
              </a:ext>
            </a:extLst>
          </xdr:cNvPr>
          <xdr:cNvSpPr/>
        </xdr:nvSpPr>
        <xdr:spPr>
          <a:xfrm>
            <a:off x="5808808" y="49663097"/>
            <a:ext cx="2930800" cy="504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49</xdr:col>
      <xdr:colOff>8624</xdr:colOff>
      <xdr:row>295</xdr:row>
      <xdr:rowOff>227629</xdr:rowOff>
    </xdr:from>
    <xdr:to>
      <xdr:col>49</xdr:col>
      <xdr:colOff>21456</xdr:colOff>
      <xdr:row>299</xdr:row>
      <xdr:rowOff>161004</xdr:rowOff>
    </xdr:to>
    <xdr:cxnSp macro="">
      <xdr:nvCxnSpPr>
        <xdr:cNvPr id="129" name="コネクタ: カギ線 128">
          <a:extLst>
            <a:ext uri="{FF2B5EF4-FFF2-40B4-BE49-F238E27FC236}">
              <a16:creationId xmlns:a16="http://schemas.microsoft.com/office/drawing/2014/main" id="{EAE05513-D6AE-447E-B7DC-9757E82B3A20}"/>
            </a:ext>
          </a:extLst>
        </xdr:cNvPr>
        <xdr:cNvCxnSpPr/>
      </xdr:nvCxnSpPr>
      <xdr:spPr>
        <a:xfrm>
          <a:off x="8876399" y="47805004"/>
          <a:ext cx="12832" cy="1190675"/>
        </a:xfrm>
        <a:prstGeom prst="bentConnector3">
          <a:avLst>
            <a:gd name="adj1" fmla="val 1881484"/>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85836</xdr:colOff>
      <xdr:row>270</xdr:row>
      <xdr:rowOff>190500</xdr:rowOff>
    </xdr:from>
    <xdr:to>
      <xdr:col>42</xdr:col>
      <xdr:colOff>119905</xdr:colOff>
      <xdr:row>271</xdr:row>
      <xdr:rowOff>117218</xdr:rowOff>
    </xdr:to>
    <xdr:sp macro="" textlink="">
      <xdr:nvSpPr>
        <xdr:cNvPr id="139" name="テキスト ボックス 138">
          <a:extLst>
            <a:ext uri="{FF2B5EF4-FFF2-40B4-BE49-F238E27FC236}">
              <a16:creationId xmlns:a16="http://schemas.microsoft.com/office/drawing/2014/main" id="{5902A80E-B741-4881-9AEF-4B6F0312892F}"/>
            </a:ext>
          </a:extLst>
        </xdr:cNvPr>
        <xdr:cNvSpPr txBox="1"/>
      </xdr:nvSpPr>
      <xdr:spPr>
        <a:xfrm>
          <a:off x="5643954" y="37999147"/>
          <a:ext cx="2006304" cy="285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一般競争契約（最低価格）</a:t>
          </a:r>
          <a:r>
            <a:rPr kumimoji="1" lang="en-US" altLang="ja-JP" sz="1050">
              <a:solidFill>
                <a:schemeClr val="dk1"/>
              </a:solidFill>
              <a:effectLst/>
              <a:latin typeface="+mn-lt"/>
              <a:ea typeface="+mn-ea"/>
              <a:cs typeface="+mn-cs"/>
            </a:rPr>
            <a:t>】</a:t>
          </a:r>
          <a:endParaRPr lang="ja-JP" altLang="ja-JP" sz="1000">
            <a:effectLst/>
          </a:endParaRPr>
        </a:p>
      </xdr:txBody>
    </xdr:sp>
    <xdr:clientData/>
  </xdr:twoCellAnchor>
  <xdr:twoCellAnchor>
    <xdr:from>
      <xdr:col>32</xdr:col>
      <xdr:colOff>1792</xdr:colOff>
      <xdr:row>271</xdr:row>
      <xdr:rowOff>66674</xdr:rowOff>
    </xdr:from>
    <xdr:to>
      <xdr:col>49</xdr:col>
      <xdr:colOff>3292</xdr:colOff>
      <xdr:row>272</xdr:row>
      <xdr:rowOff>64724</xdr:rowOff>
    </xdr:to>
    <xdr:sp macro="" textlink="">
      <xdr:nvSpPr>
        <xdr:cNvPr id="140" name="テキスト ボックス 139">
          <a:extLst>
            <a:ext uri="{FF2B5EF4-FFF2-40B4-BE49-F238E27FC236}">
              <a16:creationId xmlns:a16="http://schemas.microsoft.com/office/drawing/2014/main" id="{9D2E006B-4F0F-451B-A961-07A552845B01}"/>
            </a:ext>
          </a:extLst>
        </xdr:cNvPr>
        <xdr:cNvSpPr txBox="1"/>
      </xdr:nvSpPr>
      <xdr:spPr>
        <a:xfrm>
          <a:off x="6097792" y="37957124"/>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H.</a:t>
          </a:r>
          <a:r>
            <a:rPr kumimoji="1" lang="ja-JP" altLang="en-US" sz="1050"/>
            <a:t>株式会社数理計画</a:t>
          </a:r>
          <a:r>
            <a:rPr kumimoji="1" lang="en-US" altLang="ja-JP" sz="1050" baseline="0"/>
            <a:t>           </a:t>
          </a:r>
          <a:r>
            <a:rPr kumimoji="1" lang="en-US" altLang="ja-JP" sz="1050"/>
            <a:t>18</a:t>
          </a:r>
          <a:r>
            <a:rPr kumimoji="1" lang="ja-JP" altLang="en-US" sz="1050"/>
            <a:t>百万円</a:t>
          </a:r>
          <a:endParaRPr kumimoji="1" lang="en-US" altLang="ja-JP" sz="1050"/>
        </a:p>
      </xdr:txBody>
    </xdr:sp>
    <xdr:clientData/>
  </xdr:twoCellAnchor>
  <xdr:twoCellAnchor>
    <xdr:from>
      <xdr:col>32</xdr:col>
      <xdr:colOff>82006</xdr:colOff>
      <xdr:row>272</xdr:row>
      <xdr:rowOff>113798</xdr:rowOff>
    </xdr:from>
    <xdr:to>
      <xdr:col>49</xdr:col>
      <xdr:colOff>4295</xdr:colOff>
      <xdr:row>273</xdr:row>
      <xdr:rowOff>272152</xdr:rowOff>
    </xdr:to>
    <xdr:grpSp>
      <xdr:nvGrpSpPr>
        <xdr:cNvPr id="45" name="グループ化 44">
          <a:extLst>
            <a:ext uri="{FF2B5EF4-FFF2-40B4-BE49-F238E27FC236}">
              <a16:creationId xmlns:a16="http://schemas.microsoft.com/office/drawing/2014/main" id="{404476EE-96E5-0C4C-C14C-E6828AF5E058}"/>
            </a:ext>
          </a:extLst>
        </xdr:cNvPr>
        <xdr:cNvGrpSpPr/>
      </xdr:nvGrpSpPr>
      <xdr:grpSpPr>
        <a:xfrm>
          <a:off x="5873206" y="38451923"/>
          <a:ext cx="2998864" cy="510779"/>
          <a:chOff x="5807028" y="38604028"/>
          <a:chExt cx="2991302" cy="542760"/>
        </a:xfrm>
      </xdr:grpSpPr>
      <xdr:sp macro="" textlink="">
        <xdr:nvSpPr>
          <xdr:cNvPr id="138" name="テキスト ボックス 137">
            <a:extLst>
              <a:ext uri="{FF2B5EF4-FFF2-40B4-BE49-F238E27FC236}">
                <a16:creationId xmlns:a16="http://schemas.microsoft.com/office/drawing/2014/main" id="{7EBA7C7A-CD3F-436E-B134-930213FB0D90}"/>
              </a:ext>
            </a:extLst>
          </xdr:cNvPr>
          <xdr:cNvSpPr txBox="1"/>
        </xdr:nvSpPr>
        <xdr:spPr>
          <a:xfrm>
            <a:off x="5875551" y="38604028"/>
            <a:ext cx="2922779" cy="542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3</a:t>
            </a:r>
            <a:r>
              <a:rPr kumimoji="1" lang="ja-JP" altLang="en-US" sz="1050"/>
              <a:t>年度低温環境下試験及び粒子数計測法の改定の国内導入による影響等調査業務</a:t>
            </a:r>
          </a:p>
        </xdr:txBody>
      </xdr:sp>
      <xdr:sp macro="" textlink="">
        <xdr:nvSpPr>
          <xdr:cNvPr id="141" name="大かっこ 140">
            <a:extLst>
              <a:ext uri="{FF2B5EF4-FFF2-40B4-BE49-F238E27FC236}">
                <a16:creationId xmlns:a16="http://schemas.microsoft.com/office/drawing/2014/main" id="{6EC4DA85-7D47-409C-A36E-AB448DCF7513}"/>
              </a:ext>
            </a:extLst>
          </xdr:cNvPr>
          <xdr:cNvSpPr/>
        </xdr:nvSpPr>
        <xdr:spPr>
          <a:xfrm>
            <a:off x="5807028" y="38617963"/>
            <a:ext cx="2922779"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71973</xdr:colOff>
      <xdr:row>273</xdr:row>
      <xdr:rowOff>204099</xdr:rowOff>
    </xdr:from>
    <xdr:to>
      <xdr:col>15</xdr:col>
      <xdr:colOff>122933</xdr:colOff>
      <xdr:row>274</xdr:row>
      <xdr:rowOff>164771</xdr:rowOff>
    </xdr:to>
    <xdr:sp macro="" textlink="">
      <xdr:nvSpPr>
        <xdr:cNvPr id="142" name="テキスト ボックス 141">
          <a:extLst>
            <a:ext uri="{FF2B5EF4-FFF2-40B4-BE49-F238E27FC236}">
              <a16:creationId xmlns:a16="http://schemas.microsoft.com/office/drawing/2014/main" id="{4D04B8B4-625C-4E6A-9C20-BFE9560E9135}"/>
            </a:ext>
          </a:extLst>
        </xdr:cNvPr>
        <xdr:cNvSpPr txBox="1"/>
      </xdr:nvSpPr>
      <xdr:spPr>
        <a:xfrm>
          <a:off x="1357848" y="39052492"/>
          <a:ext cx="1520531" cy="321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8</xdr:col>
      <xdr:colOff>5639</xdr:colOff>
      <xdr:row>274</xdr:row>
      <xdr:rowOff>90164</xdr:rowOff>
    </xdr:from>
    <xdr:to>
      <xdr:col>25</xdr:col>
      <xdr:colOff>7139</xdr:colOff>
      <xdr:row>275</xdr:row>
      <xdr:rowOff>88214</xdr:rowOff>
    </xdr:to>
    <xdr:sp macro="" textlink="">
      <xdr:nvSpPr>
        <xdr:cNvPr id="143" name="テキスト ボックス 142">
          <a:extLst>
            <a:ext uri="{FF2B5EF4-FFF2-40B4-BE49-F238E27FC236}">
              <a16:creationId xmlns:a16="http://schemas.microsoft.com/office/drawing/2014/main" id="{8A13F94A-9DFC-4288-8B40-524A191598F9}"/>
            </a:ext>
          </a:extLst>
        </xdr:cNvPr>
        <xdr:cNvSpPr txBox="1"/>
      </xdr:nvSpPr>
      <xdr:spPr>
        <a:xfrm>
          <a:off x="1475210" y="39299146"/>
          <a:ext cx="3124340" cy="358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solidFill>
                <a:schemeClr val="dk1"/>
              </a:solidFill>
              <a:effectLst/>
              <a:latin typeface="+mn-lt"/>
              <a:ea typeface="+mn-ea"/>
              <a:cs typeface="+mn-cs"/>
            </a:rPr>
            <a:t>一般財団法人日本自動車研究所</a:t>
          </a:r>
          <a:r>
            <a:rPr kumimoji="0" lang="en-US" altLang="ja-JP" sz="1050" baseline="0">
              <a:solidFill>
                <a:schemeClr val="dk1"/>
              </a:solidFill>
              <a:effectLst/>
              <a:latin typeface="+mn-lt"/>
              <a:ea typeface="+mn-ea"/>
              <a:cs typeface="+mn-cs"/>
            </a:rPr>
            <a:t>       </a:t>
          </a:r>
          <a:r>
            <a:rPr kumimoji="1" lang="en-US" altLang="ja-JP" sz="1050"/>
            <a:t>2</a:t>
          </a:r>
          <a:r>
            <a:rPr kumimoji="1" lang="ja-JP" altLang="en-US" sz="1050"/>
            <a:t>百万円</a:t>
          </a:r>
          <a:endParaRPr kumimoji="1" lang="en-US" altLang="ja-JP" sz="1050"/>
        </a:p>
      </xdr:txBody>
    </xdr:sp>
    <xdr:clientData/>
  </xdr:twoCellAnchor>
  <xdr:twoCellAnchor>
    <xdr:from>
      <xdr:col>8</xdr:col>
      <xdr:colOff>77516</xdr:colOff>
      <xdr:row>275</xdr:row>
      <xdr:rowOff>142849</xdr:rowOff>
    </xdr:from>
    <xdr:to>
      <xdr:col>25</xdr:col>
      <xdr:colOff>76200</xdr:colOff>
      <xdr:row>277</xdr:row>
      <xdr:rowOff>6</xdr:rowOff>
    </xdr:to>
    <xdr:grpSp>
      <xdr:nvGrpSpPr>
        <xdr:cNvPr id="58" name="グループ化 57">
          <a:extLst>
            <a:ext uri="{FF2B5EF4-FFF2-40B4-BE49-F238E27FC236}">
              <a16:creationId xmlns:a16="http://schemas.microsoft.com/office/drawing/2014/main" id="{54882E8D-8D84-3DF1-3B5A-2856F2D65053}"/>
            </a:ext>
          </a:extLst>
        </xdr:cNvPr>
        <xdr:cNvGrpSpPr/>
      </xdr:nvGrpSpPr>
      <xdr:grpSpPr>
        <a:xfrm>
          <a:off x="1525316" y="39557299"/>
          <a:ext cx="3075259" cy="571532"/>
          <a:chOff x="1472243" y="40000469"/>
          <a:chExt cx="2974343" cy="549209"/>
        </a:xfrm>
      </xdr:grpSpPr>
      <xdr:sp macro="" textlink="">
        <xdr:nvSpPr>
          <xdr:cNvPr id="145" name="テキスト ボックス 144">
            <a:extLst>
              <a:ext uri="{FF2B5EF4-FFF2-40B4-BE49-F238E27FC236}">
                <a16:creationId xmlns:a16="http://schemas.microsoft.com/office/drawing/2014/main" id="{C86D7F72-4158-44EB-9986-A7F7E067BE8D}"/>
              </a:ext>
            </a:extLst>
          </xdr:cNvPr>
          <xdr:cNvSpPr txBox="1"/>
        </xdr:nvSpPr>
        <xdr:spPr>
          <a:xfrm>
            <a:off x="1536840" y="40024569"/>
            <a:ext cx="2777947" cy="52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自動車からの排出量に対する温湿度影響の検討</a:t>
            </a:r>
          </a:p>
        </xdr:txBody>
      </xdr:sp>
      <xdr:sp macro="" textlink="">
        <xdr:nvSpPr>
          <xdr:cNvPr id="144" name="大かっこ 143">
            <a:extLst>
              <a:ext uri="{FF2B5EF4-FFF2-40B4-BE49-F238E27FC236}">
                <a16:creationId xmlns:a16="http://schemas.microsoft.com/office/drawing/2014/main" id="{04F2FE09-51EF-4BB9-9E4D-EBAA81F74F25}"/>
              </a:ext>
            </a:extLst>
          </xdr:cNvPr>
          <xdr:cNvSpPr/>
        </xdr:nvSpPr>
        <xdr:spPr>
          <a:xfrm>
            <a:off x="1472243" y="40000469"/>
            <a:ext cx="2974343" cy="402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173353</xdr:colOff>
      <xdr:row>271</xdr:row>
      <xdr:rowOff>187162</xdr:rowOff>
    </xdr:from>
    <xdr:to>
      <xdr:col>8</xdr:col>
      <xdr:colOff>5638</xdr:colOff>
      <xdr:row>274</xdr:row>
      <xdr:rowOff>269483</xdr:rowOff>
    </xdr:to>
    <xdr:cxnSp macro="">
      <xdr:nvCxnSpPr>
        <xdr:cNvPr id="83" name="コネクタ: カギ線 82">
          <a:extLst>
            <a:ext uri="{FF2B5EF4-FFF2-40B4-BE49-F238E27FC236}">
              <a16:creationId xmlns:a16="http://schemas.microsoft.com/office/drawing/2014/main" id="{F7061BEF-38A6-A985-741D-4B0FD5C09938}"/>
            </a:ext>
          </a:extLst>
        </xdr:cNvPr>
        <xdr:cNvCxnSpPr>
          <a:stCxn id="6" idx="1"/>
          <a:endCxn id="143" idx="1"/>
        </xdr:cNvCxnSpPr>
      </xdr:nvCxnSpPr>
      <xdr:spPr>
        <a:xfrm rot="10800000" flipH="1" flipV="1">
          <a:off x="1459228" y="38321180"/>
          <a:ext cx="15981" cy="1157285"/>
        </a:xfrm>
        <a:prstGeom prst="bentConnector3">
          <a:avLst>
            <a:gd name="adj1" fmla="val -928804"/>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94919</xdr:colOff>
      <xdr:row>301</xdr:row>
      <xdr:rowOff>297175</xdr:rowOff>
    </xdr:from>
    <xdr:to>
      <xdr:col>42</xdr:col>
      <xdr:colOff>3479</xdr:colOff>
      <xdr:row>302</xdr:row>
      <xdr:rowOff>238071</xdr:rowOff>
    </xdr:to>
    <xdr:sp macro="" textlink="">
      <xdr:nvSpPr>
        <xdr:cNvPr id="151" name="テキスト ボックス 150">
          <a:extLst>
            <a:ext uri="{FF2B5EF4-FFF2-40B4-BE49-F238E27FC236}">
              <a16:creationId xmlns:a16="http://schemas.microsoft.com/office/drawing/2014/main" id="{807F425A-9675-4402-BF1E-5E48EB419F17}"/>
            </a:ext>
          </a:extLst>
        </xdr:cNvPr>
        <xdr:cNvSpPr txBox="1"/>
      </xdr:nvSpPr>
      <xdr:spPr>
        <a:xfrm>
          <a:off x="6000419" y="49350925"/>
          <a:ext cx="2004060" cy="245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32</xdr:col>
      <xdr:colOff>47132</xdr:colOff>
      <xdr:row>303</xdr:row>
      <xdr:rowOff>313626</xdr:rowOff>
    </xdr:from>
    <xdr:to>
      <xdr:col>48</xdr:col>
      <xdr:colOff>104170</xdr:colOff>
      <xdr:row>303</xdr:row>
      <xdr:rowOff>802582</xdr:rowOff>
    </xdr:to>
    <xdr:grpSp>
      <xdr:nvGrpSpPr>
        <xdr:cNvPr id="114" name="グループ化 113">
          <a:extLst>
            <a:ext uri="{FF2B5EF4-FFF2-40B4-BE49-F238E27FC236}">
              <a16:creationId xmlns:a16="http://schemas.microsoft.com/office/drawing/2014/main" id="{3D0DA930-FA7C-B574-D06A-F0BDF6DF590D}"/>
            </a:ext>
          </a:extLst>
        </xdr:cNvPr>
        <xdr:cNvGrpSpPr/>
      </xdr:nvGrpSpPr>
      <xdr:grpSpPr>
        <a:xfrm>
          <a:off x="5838332" y="50196051"/>
          <a:ext cx="2952638" cy="488956"/>
          <a:chOff x="5762132" y="50634201"/>
          <a:chExt cx="2952638" cy="488956"/>
        </a:xfrm>
      </xdr:grpSpPr>
      <xdr:sp macro="" textlink="">
        <xdr:nvSpPr>
          <xdr:cNvPr id="152" name="テキスト ボックス 151">
            <a:extLst>
              <a:ext uri="{FF2B5EF4-FFF2-40B4-BE49-F238E27FC236}">
                <a16:creationId xmlns:a16="http://schemas.microsoft.com/office/drawing/2014/main" id="{B4735B00-A1AC-4FB8-8123-0C6E48F596B3}"/>
              </a:ext>
            </a:extLst>
          </xdr:cNvPr>
          <xdr:cNvSpPr txBox="1"/>
        </xdr:nvSpPr>
        <xdr:spPr>
          <a:xfrm>
            <a:off x="5762132" y="50634284"/>
            <a:ext cx="2737125" cy="488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effectLst/>
              </a:rPr>
              <a:t>令和</a:t>
            </a:r>
            <a:r>
              <a:rPr lang="en-US" altLang="ja-JP" sz="1050">
                <a:effectLst/>
              </a:rPr>
              <a:t>3</a:t>
            </a:r>
            <a:r>
              <a:rPr lang="ja-JP" altLang="en-US" sz="1050">
                <a:effectLst/>
              </a:rPr>
              <a:t>年度今後の車外騒音規制のあり方に関する国際動向調査業務</a:t>
            </a:r>
            <a:endParaRPr lang="ja-JP" altLang="ja-JP" sz="1050">
              <a:effectLst/>
            </a:endParaRPr>
          </a:p>
        </xdr:txBody>
      </xdr:sp>
      <xdr:sp macro="" textlink="">
        <xdr:nvSpPr>
          <xdr:cNvPr id="153" name="大かっこ 152">
            <a:extLst>
              <a:ext uri="{FF2B5EF4-FFF2-40B4-BE49-F238E27FC236}">
                <a16:creationId xmlns:a16="http://schemas.microsoft.com/office/drawing/2014/main" id="{1D7E9324-DE79-4067-8921-4C4208DB8A02}"/>
              </a:ext>
            </a:extLst>
          </xdr:cNvPr>
          <xdr:cNvSpPr/>
        </xdr:nvSpPr>
        <xdr:spPr>
          <a:xfrm>
            <a:off x="5780795" y="50634201"/>
            <a:ext cx="2933975" cy="4757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170570</xdr:colOff>
      <xdr:row>302</xdr:row>
      <xdr:rowOff>200068</xdr:rowOff>
    </xdr:from>
    <xdr:to>
      <xdr:col>48</xdr:col>
      <xdr:colOff>172070</xdr:colOff>
      <xdr:row>303</xdr:row>
      <xdr:rowOff>255268</xdr:rowOff>
    </xdr:to>
    <xdr:sp macro="" textlink="">
      <xdr:nvSpPr>
        <xdr:cNvPr id="154" name="テキスト ボックス 153">
          <a:extLst>
            <a:ext uri="{FF2B5EF4-FFF2-40B4-BE49-F238E27FC236}">
              <a16:creationId xmlns:a16="http://schemas.microsoft.com/office/drawing/2014/main" id="{5A2FB1E0-B3ED-48E2-81AB-80888067F7C7}"/>
            </a:ext>
          </a:extLst>
        </xdr:cNvPr>
        <xdr:cNvSpPr txBox="1"/>
      </xdr:nvSpPr>
      <xdr:spPr>
        <a:xfrm>
          <a:off x="6076070" y="49558618"/>
          <a:ext cx="324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chemeClr val="dk1"/>
              </a:solidFill>
              <a:effectLst/>
              <a:latin typeface="+mn-lt"/>
              <a:ea typeface="+mn-ea"/>
              <a:cs typeface="+mn-cs"/>
            </a:rPr>
            <a:t>U.</a:t>
          </a:r>
          <a:r>
            <a:rPr kumimoji="1" lang="ja-JP" altLang="en-US" sz="1050">
              <a:solidFill>
                <a:schemeClr val="dk1"/>
              </a:solidFill>
              <a:effectLst/>
              <a:latin typeface="+mn-lt"/>
              <a:ea typeface="+mn-ea"/>
              <a:cs typeface="+mn-cs"/>
            </a:rPr>
            <a:t>公益社団法人自動車技術会</a:t>
          </a:r>
          <a:r>
            <a:rPr kumimoji="1" lang="en-US" altLang="ja-JP" sz="1050" baseline="0">
              <a:solidFill>
                <a:schemeClr val="dk1"/>
              </a:solidFill>
              <a:effectLst/>
              <a:latin typeface="+mn-lt"/>
              <a:ea typeface="+mn-ea"/>
              <a:cs typeface="+mn-cs"/>
            </a:rPr>
            <a:t>        </a:t>
          </a:r>
          <a:r>
            <a:rPr kumimoji="1" lang="en-US" altLang="ja-JP" sz="1050">
              <a:solidFill>
                <a:schemeClr val="dk1"/>
              </a:solidFill>
              <a:effectLst/>
              <a:latin typeface="+mn-lt"/>
              <a:ea typeface="+mn-ea"/>
              <a:cs typeface="+mn-cs"/>
            </a:rPr>
            <a:t>0.9</a:t>
          </a:r>
          <a:r>
            <a:rPr kumimoji="1" lang="ja-JP" altLang="en-US" sz="105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28</xdr:col>
      <xdr:colOff>50127</xdr:colOff>
      <xdr:row>270</xdr:row>
      <xdr:rowOff>149087</xdr:rowOff>
    </xdr:from>
    <xdr:to>
      <xdr:col>28</xdr:col>
      <xdr:colOff>50127</xdr:colOff>
      <xdr:row>303</xdr:row>
      <xdr:rowOff>74237</xdr:rowOff>
    </xdr:to>
    <xdr:cxnSp macro="">
      <xdr:nvCxnSpPr>
        <xdr:cNvPr id="156" name="直線コネクタ 155">
          <a:extLst>
            <a:ext uri="{FF2B5EF4-FFF2-40B4-BE49-F238E27FC236}">
              <a16:creationId xmlns:a16="http://schemas.microsoft.com/office/drawing/2014/main" id="{3610DADC-EAE1-7A41-1FCB-2C950504E866}"/>
            </a:ext>
          </a:extLst>
        </xdr:cNvPr>
        <xdr:cNvCxnSpPr/>
      </xdr:nvCxnSpPr>
      <xdr:spPr>
        <a:xfrm>
          <a:off x="5384127" y="37677587"/>
          <a:ext cx="0" cy="1206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174854</xdr:colOff>
      <xdr:row>271</xdr:row>
      <xdr:rowOff>160063</xdr:rowOff>
    </xdr:from>
    <xdr:to>
      <xdr:col>28</xdr:col>
      <xdr:colOff>50132</xdr:colOff>
      <xdr:row>271</xdr:row>
      <xdr:rowOff>166931</xdr:rowOff>
    </xdr:to>
    <xdr:cxnSp macro="">
      <xdr:nvCxnSpPr>
        <xdr:cNvPr id="164" name="直線矢印コネクタ 163">
          <a:extLst>
            <a:ext uri="{FF2B5EF4-FFF2-40B4-BE49-F238E27FC236}">
              <a16:creationId xmlns:a16="http://schemas.microsoft.com/office/drawing/2014/main" id="{EA88E85A-662D-AB56-9588-681ABEC487BE}"/>
            </a:ext>
          </a:extLst>
        </xdr:cNvPr>
        <xdr:cNvCxnSpPr/>
      </xdr:nvCxnSpPr>
      <xdr:spPr>
        <a:xfrm flipH="1">
          <a:off x="4583568" y="38294081"/>
          <a:ext cx="610064"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61232</xdr:colOff>
      <xdr:row>271</xdr:row>
      <xdr:rowOff>244928</xdr:rowOff>
    </xdr:from>
    <xdr:to>
      <xdr:col>32</xdr:col>
      <xdr:colOff>2214</xdr:colOff>
      <xdr:row>271</xdr:row>
      <xdr:rowOff>246173</xdr:rowOff>
    </xdr:to>
    <xdr:cxnSp macro="">
      <xdr:nvCxnSpPr>
        <xdr:cNvPr id="204" name="直線矢印コネクタ 203">
          <a:extLst>
            <a:ext uri="{FF2B5EF4-FFF2-40B4-BE49-F238E27FC236}">
              <a16:creationId xmlns:a16="http://schemas.microsoft.com/office/drawing/2014/main" id="{55C28413-1669-E55B-89BF-1D5F1509BC2A}"/>
            </a:ext>
          </a:extLst>
        </xdr:cNvPr>
        <xdr:cNvCxnSpPr/>
      </xdr:nvCxnSpPr>
      <xdr:spPr>
        <a:xfrm>
          <a:off x="5204732" y="38378946"/>
          <a:ext cx="675768"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64356</xdr:colOff>
      <xdr:row>269</xdr:row>
      <xdr:rowOff>99888</xdr:rowOff>
    </xdr:from>
    <xdr:to>
      <xdr:col>19</xdr:col>
      <xdr:colOff>38100</xdr:colOff>
      <xdr:row>270</xdr:row>
      <xdr:rowOff>178905</xdr:rowOff>
    </xdr:to>
    <xdr:sp macro="" textlink="">
      <xdr:nvSpPr>
        <xdr:cNvPr id="255" name="正方形/長方形 254">
          <a:extLst>
            <a:ext uri="{FF2B5EF4-FFF2-40B4-BE49-F238E27FC236}">
              <a16:creationId xmlns:a16="http://schemas.microsoft.com/office/drawing/2014/main" id="{A283173B-7848-0DCD-3A50-0691DF2D418F}"/>
            </a:ext>
          </a:extLst>
        </xdr:cNvPr>
        <xdr:cNvSpPr/>
      </xdr:nvSpPr>
      <xdr:spPr>
        <a:xfrm>
          <a:off x="1131156" y="37679188"/>
          <a:ext cx="2285144" cy="434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chemeClr val="tx1"/>
              </a:solidFill>
            </a:rPr>
            <a:t>※</a:t>
          </a:r>
          <a:r>
            <a:rPr kumimoji="1" lang="ja-JP" altLang="en-US" sz="700">
              <a:solidFill>
                <a:schemeClr val="tx1"/>
              </a:solidFill>
            </a:rPr>
            <a:t>端数処理の関係により、合計が一致しない。</a:t>
          </a:r>
        </a:p>
      </xdr:txBody>
    </xdr:sp>
    <xdr:clientData/>
  </xdr:twoCellAnchor>
  <xdr:twoCellAnchor>
    <xdr:from>
      <xdr:col>32</xdr:col>
      <xdr:colOff>10283</xdr:colOff>
      <xdr:row>281</xdr:row>
      <xdr:rowOff>129244</xdr:rowOff>
    </xdr:from>
    <xdr:to>
      <xdr:col>49</xdr:col>
      <xdr:colOff>11783</xdr:colOff>
      <xdr:row>282</xdr:row>
      <xdr:rowOff>134099</xdr:rowOff>
    </xdr:to>
    <xdr:sp macro="" textlink="">
      <xdr:nvSpPr>
        <xdr:cNvPr id="89" name="テキスト ボックス 88">
          <a:extLst>
            <a:ext uri="{FF2B5EF4-FFF2-40B4-BE49-F238E27FC236}">
              <a16:creationId xmlns:a16="http://schemas.microsoft.com/office/drawing/2014/main" id="{AACC1C40-57E8-462C-BEB6-B85C1DA2C709}"/>
            </a:ext>
          </a:extLst>
        </xdr:cNvPr>
        <xdr:cNvSpPr txBox="1"/>
      </xdr:nvSpPr>
      <xdr:spPr>
        <a:xfrm>
          <a:off x="5888569" y="41855548"/>
          <a:ext cx="3124339" cy="358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S.</a:t>
          </a:r>
          <a:r>
            <a:rPr kumimoji="1" lang="ja-JP" altLang="en-US" sz="1050"/>
            <a:t>学校</a:t>
          </a:r>
          <a:r>
            <a:rPr kumimoji="1" lang="ja-JP" altLang="ja-JP" sz="1050">
              <a:solidFill>
                <a:schemeClr val="dk1"/>
              </a:solidFill>
              <a:effectLst/>
              <a:latin typeface="+mn-lt"/>
              <a:ea typeface="+mn-ea"/>
              <a:cs typeface="+mn-cs"/>
            </a:rPr>
            <a:t>法人</a:t>
          </a:r>
          <a:r>
            <a:rPr kumimoji="1" lang="ja-JP" altLang="en-US" sz="1050">
              <a:solidFill>
                <a:schemeClr val="dk1"/>
              </a:solidFill>
              <a:effectLst/>
              <a:latin typeface="+mn-lt"/>
              <a:ea typeface="+mn-ea"/>
              <a:cs typeface="+mn-cs"/>
            </a:rPr>
            <a:t>神奈川大学　　　　</a:t>
          </a:r>
          <a:r>
            <a:rPr kumimoji="1" lang="en-US" altLang="ja-JP" sz="1050"/>
            <a:t>1</a:t>
          </a:r>
          <a:r>
            <a:rPr kumimoji="1" lang="ja-JP" altLang="en-US" sz="1050"/>
            <a:t>百万円</a:t>
          </a:r>
          <a:endParaRPr kumimoji="1" lang="en-US" altLang="ja-JP" sz="1050"/>
        </a:p>
      </xdr:txBody>
    </xdr:sp>
    <xdr:clientData/>
  </xdr:twoCellAnchor>
  <xdr:twoCellAnchor>
    <xdr:from>
      <xdr:col>31</xdr:col>
      <xdr:colOff>168305</xdr:colOff>
      <xdr:row>284</xdr:row>
      <xdr:rowOff>275710</xdr:rowOff>
    </xdr:from>
    <xdr:to>
      <xdr:col>48</xdr:col>
      <xdr:colOff>169805</xdr:colOff>
      <xdr:row>285</xdr:row>
      <xdr:rowOff>275121</xdr:rowOff>
    </xdr:to>
    <xdr:sp macro="" textlink="">
      <xdr:nvSpPr>
        <xdr:cNvPr id="93" name="テキスト ボックス 92">
          <a:extLst>
            <a:ext uri="{FF2B5EF4-FFF2-40B4-BE49-F238E27FC236}">
              <a16:creationId xmlns:a16="http://schemas.microsoft.com/office/drawing/2014/main" id="{756920D5-E712-478C-93D8-79FF523FB0CD}"/>
            </a:ext>
          </a:extLst>
        </xdr:cNvPr>
        <xdr:cNvSpPr txBox="1"/>
      </xdr:nvSpPr>
      <xdr:spPr>
        <a:xfrm>
          <a:off x="5862894" y="43076978"/>
          <a:ext cx="312434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T.</a:t>
          </a:r>
          <a:r>
            <a:rPr kumimoji="1" lang="ja-JP" altLang="en-US" sz="1050"/>
            <a:t>学校</a:t>
          </a:r>
          <a:r>
            <a:rPr kumimoji="1" lang="ja-JP" altLang="ja-JP" sz="1050">
              <a:solidFill>
                <a:schemeClr val="dk1"/>
              </a:solidFill>
              <a:effectLst/>
              <a:latin typeface="+mn-lt"/>
              <a:ea typeface="+mn-ea"/>
              <a:cs typeface="+mn-cs"/>
            </a:rPr>
            <a:t>法人</a:t>
          </a:r>
          <a:r>
            <a:rPr kumimoji="1" lang="ja-JP" altLang="en-US" sz="1050">
              <a:solidFill>
                <a:schemeClr val="dk1"/>
              </a:solidFill>
              <a:effectLst/>
              <a:latin typeface="+mn-lt"/>
              <a:ea typeface="+mn-ea"/>
              <a:cs typeface="+mn-cs"/>
            </a:rPr>
            <a:t>大阪産業大学　　　　</a:t>
          </a:r>
          <a:r>
            <a:rPr kumimoji="1" lang="en-US" altLang="ja-JP" sz="1050"/>
            <a:t>1</a:t>
          </a:r>
          <a:r>
            <a:rPr kumimoji="1" lang="ja-JP" altLang="en-US" sz="1050"/>
            <a:t>百万円</a:t>
          </a:r>
          <a:endParaRPr kumimoji="1" lang="en-US" altLang="ja-JP" sz="1050"/>
        </a:p>
      </xdr:txBody>
    </xdr:sp>
    <xdr:clientData/>
  </xdr:twoCellAnchor>
  <xdr:twoCellAnchor>
    <xdr:from>
      <xdr:col>8</xdr:col>
      <xdr:colOff>3425</xdr:colOff>
      <xdr:row>277</xdr:row>
      <xdr:rowOff>166260</xdr:rowOff>
    </xdr:from>
    <xdr:to>
      <xdr:col>25</xdr:col>
      <xdr:colOff>4925</xdr:colOff>
      <xdr:row>278</xdr:row>
      <xdr:rowOff>164310</xdr:rowOff>
    </xdr:to>
    <xdr:sp macro="" textlink="">
      <xdr:nvSpPr>
        <xdr:cNvPr id="11" name="テキスト ボックス 10">
          <a:extLst>
            <a:ext uri="{FF2B5EF4-FFF2-40B4-BE49-F238E27FC236}">
              <a16:creationId xmlns:a16="http://schemas.microsoft.com/office/drawing/2014/main" id="{63C6CDA8-2978-4604-9A99-D78F047FBD44}"/>
            </a:ext>
          </a:extLst>
        </xdr:cNvPr>
        <xdr:cNvSpPr txBox="1"/>
      </xdr:nvSpPr>
      <xdr:spPr>
        <a:xfrm>
          <a:off x="1451225" y="40504635"/>
          <a:ext cx="3078075"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B.</a:t>
          </a:r>
          <a:r>
            <a:rPr kumimoji="1" lang="ja-JP" altLang="en-US" sz="1050"/>
            <a:t>一般財団法人日本自動車研究所　　　</a:t>
          </a:r>
          <a:r>
            <a:rPr kumimoji="1" lang="en-US" altLang="ja-JP" sz="1050"/>
            <a:t>45</a:t>
          </a:r>
          <a:r>
            <a:rPr kumimoji="1" lang="ja-JP" altLang="en-US" sz="1050"/>
            <a:t>百万円</a:t>
          </a:r>
          <a:endParaRPr kumimoji="1" lang="en-US" altLang="ja-JP" sz="1050"/>
        </a:p>
      </xdr:txBody>
    </xdr:sp>
    <xdr:clientData/>
  </xdr:twoCellAnchor>
  <xdr:twoCellAnchor>
    <xdr:from>
      <xdr:col>28</xdr:col>
      <xdr:colOff>61228</xdr:colOff>
      <xdr:row>275</xdr:row>
      <xdr:rowOff>68034</xdr:rowOff>
    </xdr:from>
    <xdr:to>
      <xdr:col>32</xdr:col>
      <xdr:colOff>2210</xdr:colOff>
      <xdr:row>275</xdr:row>
      <xdr:rowOff>69279</xdr:rowOff>
    </xdr:to>
    <xdr:cxnSp macro="">
      <xdr:nvCxnSpPr>
        <xdr:cNvPr id="135" name="直線矢印コネクタ 134">
          <a:extLst>
            <a:ext uri="{FF2B5EF4-FFF2-40B4-BE49-F238E27FC236}">
              <a16:creationId xmlns:a16="http://schemas.microsoft.com/office/drawing/2014/main" id="{E4D518AF-3C0B-4B8F-A2F7-F2FD4B22E4C5}"/>
            </a:ext>
          </a:extLst>
        </xdr:cNvPr>
        <xdr:cNvCxnSpPr/>
      </xdr:nvCxnSpPr>
      <xdr:spPr>
        <a:xfrm>
          <a:off x="5204728" y="39637605"/>
          <a:ext cx="675768"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277</xdr:row>
      <xdr:rowOff>359230</xdr:rowOff>
    </xdr:from>
    <xdr:to>
      <xdr:col>28</xdr:col>
      <xdr:colOff>58975</xdr:colOff>
      <xdr:row>278</xdr:row>
      <xdr:rowOff>4148</xdr:rowOff>
    </xdr:to>
    <xdr:cxnSp macro="">
      <xdr:nvCxnSpPr>
        <xdr:cNvPr id="146" name="直線矢印コネクタ 145">
          <a:extLst>
            <a:ext uri="{FF2B5EF4-FFF2-40B4-BE49-F238E27FC236}">
              <a16:creationId xmlns:a16="http://schemas.microsoft.com/office/drawing/2014/main" id="{6EF4A00B-B4D1-49BC-B176-55E50D73E857}"/>
            </a:ext>
          </a:extLst>
        </xdr:cNvPr>
        <xdr:cNvCxnSpPr/>
      </xdr:nvCxnSpPr>
      <xdr:spPr>
        <a:xfrm flipH="1">
          <a:off x="4524375" y="40697605"/>
          <a:ext cx="601900"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281</xdr:row>
      <xdr:rowOff>201381</xdr:rowOff>
    </xdr:from>
    <xdr:to>
      <xdr:col>28</xdr:col>
      <xdr:colOff>58975</xdr:colOff>
      <xdr:row>281</xdr:row>
      <xdr:rowOff>206889</xdr:rowOff>
    </xdr:to>
    <xdr:cxnSp macro="">
      <xdr:nvCxnSpPr>
        <xdr:cNvPr id="147" name="直線矢印コネクタ 146">
          <a:extLst>
            <a:ext uri="{FF2B5EF4-FFF2-40B4-BE49-F238E27FC236}">
              <a16:creationId xmlns:a16="http://schemas.microsoft.com/office/drawing/2014/main" id="{A655C5FB-323E-41EC-A749-795944B98918}"/>
            </a:ext>
          </a:extLst>
        </xdr:cNvPr>
        <xdr:cNvCxnSpPr/>
      </xdr:nvCxnSpPr>
      <xdr:spPr>
        <a:xfrm flipH="1">
          <a:off x="4524375" y="41987556"/>
          <a:ext cx="601900" cy="55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284</xdr:row>
      <xdr:rowOff>283026</xdr:rowOff>
    </xdr:from>
    <xdr:to>
      <xdr:col>28</xdr:col>
      <xdr:colOff>58975</xdr:colOff>
      <xdr:row>284</xdr:row>
      <xdr:rowOff>289894</xdr:rowOff>
    </xdr:to>
    <xdr:cxnSp macro="">
      <xdr:nvCxnSpPr>
        <xdr:cNvPr id="148" name="直線矢印コネクタ 147">
          <a:extLst>
            <a:ext uri="{FF2B5EF4-FFF2-40B4-BE49-F238E27FC236}">
              <a16:creationId xmlns:a16="http://schemas.microsoft.com/office/drawing/2014/main" id="{355C98B1-BF60-462D-89EB-EE7DCBCA9E64}"/>
            </a:ext>
          </a:extLst>
        </xdr:cNvPr>
        <xdr:cNvCxnSpPr/>
      </xdr:nvCxnSpPr>
      <xdr:spPr>
        <a:xfrm flipH="1">
          <a:off x="4524375" y="43145526"/>
          <a:ext cx="601900"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47620</xdr:colOff>
      <xdr:row>286</xdr:row>
      <xdr:rowOff>521152</xdr:rowOff>
    </xdr:from>
    <xdr:to>
      <xdr:col>31</xdr:col>
      <xdr:colOff>172299</xdr:colOff>
      <xdr:row>286</xdr:row>
      <xdr:rowOff>522397</xdr:rowOff>
    </xdr:to>
    <xdr:cxnSp macro="">
      <xdr:nvCxnSpPr>
        <xdr:cNvPr id="149" name="直線矢印コネクタ 148">
          <a:extLst>
            <a:ext uri="{FF2B5EF4-FFF2-40B4-BE49-F238E27FC236}">
              <a16:creationId xmlns:a16="http://schemas.microsoft.com/office/drawing/2014/main" id="{D504D458-B490-460E-B2BA-F9F4DDDAE012}"/>
            </a:ext>
          </a:extLst>
        </xdr:cNvPr>
        <xdr:cNvCxnSpPr/>
      </xdr:nvCxnSpPr>
      <xdr:spPr>
        <a:xfrm>
          <a:off x="5381620" y="44088502"/>
          <a:ext cx="696179"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47622</xdr:colOff>
      <xdr:row>288</xdr:row>
      <xdr:rowOff>326570</xdr:rowOff>
    </xdr:from>
    <xdr:to>
      <xdr:col>31</xdr:col>
      <xdr:colOff>172301</xdr:colOff>
      <xdr:row>288</xdr:row>
      <xdr:rowOff>327815</xdr:rowOff>
    </xdr:to>
    <xdr:cxnSp macro="">
      <xdr:nvCxnSpPr>
        <xdr:cNvPr id="150" name="直線矢印コネクタ 149">
          <a:extLst>
            <a:ext uri="{FF2B5EF4-FFF2-40B4-BE49-F238E27FC236}">
              <a16:creationId xmlns:a16="http://schemas.microsoft.com/office/drawing/2014/main" id="{4A3410E6-AABB-4C42-BFD0-C86661C02178}"/>
            </a:ext>
          </a:extLst>
        </xdr:cNvPr>
        <xdr:cNvCxnSpPr/>
      </xdr:nvCxnSpPr>
      <xdr:spPr>
        <a:xfrm>
          <a:off x="5381622" y="45227420"/>
          <a:ext cx="696179"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288</xdr:row>
      <xdr:rowOff>270781</xdr:rowOff>
    </xdr:from>
    <xdr:to>
      <xdr:col>28</xdr:col>
      <xdr:colOff>58975</xdr:colOff>
      <xdr:row>288</xdr:row>
      <xdr:rowOff>277649</xdr:rowOff>
    </xdr:to>
    <xdr:cxnSp macro="">
      <xdr:nvCxnSpPr>
        <xdr:cNvPr id="157" name="直線矢印コネクタ 156">
          <a:extLst>
            <a:ext uri="{FF2B5EF4-FFF2-40B4-BE49-F238E27FC236}">
              <a16:creationId xmlns:a16="http://schemas.microsoft.com/office/drawing/2014/main" id="{BD885218-6F23-4CDB-AADF-97E79A5C556C}"/>
            </a:ext>
          </a:extLst>
        </xdr:cNvPr>
        <xdr:cNvCxnSpPr/>
      </xdr:nvCxnSpPr>
      <xdr:spPr>
        <a:xfrm flipH="1">
          <a:off x="4762500" y="45171631"/>
          <a:ext cx="630475"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54426</xdr:colOff>
      <xdr:row>292</xdr:row>
      <xdr:rowOff>42182</xdr:rowOff>
    </xdr:from>
    <xdr:to>
      <xdr:col>31</xdr:col>
      <xdr:colOff>179105</xdr:colOff>
      <xdr:row>292</xdr:row>
      <xdr:rowOff>43427</xdr:rowOff>
    </xdr:to>
    <xdr:cxnSp macro="">
      <xdr:nvCxnSpPr>
        <xdr:cNvPr id="158" name="直線矢印コネクタ 157">
          <a:extLst>
            <a:ext uri="{FF2B5EF4-FFF2-40B4-BE49-F238E27FC236}">
              <a16:creationId xmlns:a16="http://schemas.microsoft.com/office/drawing/2014/main" id="{73FB0C9E-D852-4621-B6FF-D1CF004A4F5A}"/>
            </a:ext>
          </a:extLst>
        </xdr:cNvPr>
        <xdr:cNvCxnSpPr/>
      </xdr:nvCxnSpPr>
      <xdr:spPr>
        <a:xfrm>
          <a:off x="5388426" y="46352732"/>
          <a:ext cx="696179"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54426</xdr:colOff>
      <xdr:row>295</xdr:row>
      <xdr:rowOff>223162</xdr:rowOff>
    </xdr:from>
    <xdr:to>
      <xdr:col>31</xdr:col>
      <xdr:colOff>179105</xdr:colOff>
      <xdr:row>295</xdr:row>
      <xdr:rowOff>224407</xdr:rowOff>
    </xdr:to>
    <xdr:cxnSp macro="">
      <xdr:nvCxnSpPr>
        <xdr:cNvPr id="162" name="直線矢印コネクタ 161">
          <a:extLst>
            <a:ext uri="{FF2B5EF4-FFF2-40B4-BE49-F238E27FC236}">
              <a16:creationId xmlns:a16="http://schemas.microsoft.com/office/drawing/2014/main" id="{A0F96C71-AE65-41FC-98EE-2F2CB9EC7846}"/>
            </a:ext>
          </a:extLst>
        </xdr:cNvPr>
        <xdr:cNvCxnSpPr/>
      </xdr:nvCxnSpPr>
      <xdr:spPr>
        <a:xfrm>
          <a:off x="5388426" y="47448112"/>
          <a:ext cx="696179"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295</xdr:row>
      <xdr:rowOff>223150</xdr:rowOff>
    </xdr:from>
    <xdr:to>
      <xdr:col>28</xdr:col>
      <xdr:colOff>58975</xdr:colOff>
      <xdr:row>295</xdr:row>
      <xdr:rowOff>230018</xdr:rowOff>
    </xdr:to>
    <xdr:cxnSp macro="">
      <xdr:nvCxnSpPr>
        <xdr:cNvPr id="165" name="直線矢印コネクタ 164">
          <a:extLst>
            <a:ext uri="{FF2B5EF4-FFF2-40B4-BE49-F238E27FC236}">
              <a16:creationId xmlns:a16="http://schemas.microsoft.com/office/drawing/2014/main" id="{CB212660-7FD0-45B6-93C8-CAE14C64F463}"/>
            </a:ext>
          </a:extLst>
        </xdr:cNvPr>
        <xdr:cNvCxnSpPr/>
      </xdr:nvCxnSpPr>
      <xdr:spPr>
        <a:xfrm flipH="1">
          <a:off x="4524375" y="47800525"/>
          <a:ext cx="601900"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303</xdr:row>
      <xdr:rowOff>57150</xdr:rowOff>
    </xdr:from>
    <xdr:to>
      <xdr:col>32</xdr:col>
      <xdr:colOff>854</xdr:colOff>
      <xdr:row>303</xdr:row>
      <xdr:rowOff>58395</xdr:rowOff>
    </xdr:to>
    <xdr:cxnSp macro="">
      <xdr:nvCxnSpPr>
        <xdr:cNvPr id="168" name="直線矢印コネクタ 167">
          <a:extLst>
            <a:ext uri="{FF2B5EF4-FFF2-40B4-BE49-F238E27FC236}">
              <a16:creationId xmlns:a16="http://schemas.microsoft.com/office/drawing/2014/main" id="{6962C38D-8D24-4948-BEFE-91A4E48D3D96}"/>
            </a:ext>
          </a:extLst>
        </xdr:cNvPr>
        <xdr:cNvCxnSpPr/>
      </xdr:nvCxnSpPr>
      <xdr:spPr>
        <a:xfrm>
          <a:off x="5391150" y="49720500"/>
          <a:ext cx="705704" cy="1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303</xdr:row>
      <xdr:rowOff>0</xdr:rowOff>
    </xdr:from>
    <xdr:to>
      <xdr:col>28</xdr:col>
      <xdr:colOff>58975</xdr:colOff>
      <xdr:row>303</xdr:row>
      <xdr:rowOff>6868</xdr:rowOff>
    </xdr:to>
    <xdr:cxnSp macro="">
      <xdr:nvCxnSpPr>
        <xdr:cNvPr id="170" name="直線矢印コネクタ 169">
          <a:extLst>
            <a:ext uri="{FF2B5EF4-FFF2-40B4-BE49-F238E27FC236}">
              <a16:creationId xmlns:a16="http://schemas.microsoft.com/office/drawing/2014/main" id="{D98CCA06-C46D-45DD-8E7A-BBE01FAD6E23}"/>
            </a:ext>
          </a:extLst>
        </xdr:cNvPr>
        <xdr:cNvCxnSpPr/>
      </xdr:nvCxnSpPr>
      <xdr:spPr>
        <a:xfrm flipH="1">
          <a:off x="4524375" y="50091975"/>
          <a:ext cx="601900" cy="6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100" zoomScaleSheetLayoutView="80"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345</v>
      </c>
      <c r="AJ2" s="856" t="s">
        <v>667</v>
      </c>
      <c r="AK2" s="856"/>
      <c r="AL2" s="856"/>
      <c r="AM2" s="856"/>
      <c r="AN2" s="90" t="s">
        <v>345</v>
      </c>
      <c r="AO2" s="856">
        <v>21</v>
      </c>
      <c r="AP2" s="856"/>
      <c r="AQ2" s="856"/>
      <c r="AR2" s="91" t="s">
        <v>345</v>
      </c>
      <c r="AS2" s="857">
        <v>111</v>
      </c>
      <c r="AT2" s="857"/>
      <c r="AU2" s="857"/>
      <c r="AV2" s="90" t="str">
        <f>IF(AW2="","","-")</f>
        <v/>
      </c>
      <c r="AW2" s="858"/>
      <c r="AX2" s="858"/>
    </row>
    <row r="3" spans="1:50" ht="21" customHeight="1" thickBot="1" x14ac:dyDescent="0.25">
      <c r="A3" s="859" t="s">
        <v>657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669</v>
      </c>
      <c r="AK3" s="861"/>
      <c r="AL3" s="861"/>
      <c r="AM3" s="861"/>
      <c r="AN3" s="861"/>
      <c r="AO3" s="861"/>
      <c r="AP3" s="861"/>
      <c r="AQ3" s="861"/>
      <c r="AR3" s="861"/>
      <c r="AS3" s="861"/>
      <c r="AT3" s="861"/>
      <c r="AU3" s="861"/>
      <c r="AV3" s="861"/>
      <c r="AW3" s="861"/>
      <c r="AX3" s="24" t="s">
        <v>61</v>
      </c>
    </row>
    <row r="4" spans="1:50" ht="24.75" customHeight="1" x14ac:dyDescent="0.2">
      <c r="A4" s="831" t="s">
        <v>23</v>
      </c>
      <c r="B4" s="832"/>
      <c r="C4" s="832"/>
      <c r="D4" s="832"/>
      <c r="E4" s="832"/>
      <c r="F4" s="832"/>
      <c r="G4" s="833" t="s">
        <v>915</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670</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2">
      <c r="A5" s="843" t="s">
        <v>63</v>
      </c>
      <c r="B5" s="844"/>
      <c r="C5" s="844"/>
      <c r="D5" s="844"/>
      <c r="E5" s="844"/>
      <c r="F5" s="845"/>
      <c r="G5" s="846" t="s">
        <v>672</v>
      </c>
      <c r="H5" s="847"/>
      <c r="I5" s="847"/>
      <c r="J5" s="847"/>
      <c r="K5" s="847"/>
      <c r="L5" s="847"/>
      <c r="M5" s="848" t="s">
        <v>62</v>
      </c>
      <c r="N5" s="849"/>
      <c r="O5" s="849"/>
      <c r="P5" s="849"/>
      <c r="Q5" s="849"/>
      <c r="R5" s="850"/>
      <c r="S5" s="851" t="s">
        <v>673</v>
      </c>
      <c r="T5" s="847"/>
      <c r="U5" s="847"/>
      <c r="V5" s="847"/>
      <c r="W5" s="847"/>
      <c r="X5" s="852"/>
      <c r="Y5" s="853" t="s">
        <v>3</v>
      </c>
      <c r="Z5" s="854"/>
      <c r="AA5" s="854"/>
      <c r="AB5" s="854"/>
      <c r="AC5" s="854"/>
      <c r="AD5" s="855"/>
      <c r="AE5" s="876" t="s">
        <v>674</v>
      </c>
      <c r="AF5" s="876"/>
      <c r="AG5" s="876"/>
      <c r="AH5" s="876"/>
      <c r="AI5" s="876"/>
      <c r="AJ5" s="876"/>
      <c r="AK5" s="876"/>
      <c r="AL5" s="876"/>
      <c r="AM5" s="876"/>
      <c r="AN5" s="876"/>
      <c r="AO5" s="876"/>
      <c r="AP5" s="877"/>
      <c r="AQ5" s="878" t="s">
        <v>671</v>
      </c>
      <c r="AR5" s="879"/>
      <c r="AS5" s="879"/>
      <c r="AT5" s="879"/>
      <c r="AU5" s="879"/>
      <c r="AV5" s="879"/>
      <c r="AW5" s="879"/>
      <c r="AX5" s="880"/>
    </row>
    <row r="6" spans="1:50" ht="39" customHeight="1" x14ac:dyDescent="0.2">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62" t="s">
        <v>20</v>
      </c>
      <c r="B7" s="863"/>
      <c r="C7" s="863"/>
      <c r="D7" s="863"/>
      <c r="E7" s="863"/>
      <c r="F7" s="864"/>
      <c r="G7" s="886" t="s">
        <v>675</v>
      </c>
      <c r="H7" s="887"/>
      <c r="I7" s="887"/>
      <c r="J7" s="887"/>
      <c r="K7" s="887"/>
      <c r="L7" s="887"/>
      <c r="M7" s="887"/>
      <c r="N7" s="887"/>
      <c r="O7" s="887"/>
      <c r="P7" s="887"/>
      <c r="Q7" s="887"/>
      <c r="R7" s="887"/>
      <c r="S7" s="887"/>
      <c r="T7" s="887"/>
      <c r="U7" s="887"/>
      <c r="V7" s="887"/>
      <c r="W7" s="887"/>
      <c r="X7" s="888"/>
      <c r="Y7" s="889" t="s">
        <v>330</v>
      </c>
      <c r="Z7" s="708"/>
      <c r="AA7" s="708"/>
      <c r="AB7" s="708"/>
      <c r="AC7" s="708"/>
      <c r="AD7" s="890"/>
      <c r="AE7" s="818" t="s">
        <v>922</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2">
      <c r="A8" s="862" t="s">
        <v>231</v>
      </c>
      <c r="B8" s="863"/>
      <c r="C8" s="863"/>
      <c r="D8" s="863"/>
      <c r="E8" s="863"/>
      <c r="F8" s="864"/>
      <c r="G8" s="865" t="str">
        <f>入力規則等!A27</f>
        <v>科学技術・イノベーション</v>
      </c>
      <c r="H8" s="866"/>
      <c r="I8" s="866"/>
      <c r="J8" s="866"/>
      <c r="K8" s="866"/>
      <c r="L8" s="866"/>
      <c r="M8" s="866"/>
      <c r="N8" s="866"/>
      <c r="O8" s="866"/>
      <c r="P8" s="866"/>
      <c r="Q8" s="866"/>
      <c r="R8" s="866"/>
      <c r="S8" s="866"/>
      <c r="T8" s="866"/>
      <c r="U8" s="866"/>
      <c r="V8" s="866"/>
      <c r="W8" s="866"/>
      <c r="X8" s="867"/>
      <c r="Y8" s="868" t="s">
        <v>232</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2">
      <c r="A9" s="791" t="s">
        <v>21</v>
      </c>
      <c r="B9" s="792"/>
      <c r="C9" s="792"/>
      <c r="D9" s="792"/>
      <c r="E9" s="792"/>
      <c r="F9" s="792"/>
      <c r="G9" s="873" t="s">
        <v>676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5.400000000000006" customHeight="1" x14ac:dyDescent="0.2">
      <c r="A10" s="779" t="s">
        <v>28</v>
      </c>
      <c r="B10" s="780"/>
      <c r="C10" s="780"/>
      <c r="D10" s="780"/>
      <c r="E10" s="780"/>
      <c r="F10" s="780"/>
      <c r="G10" s="781" t="s">
        <v>911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25.95" customHeight="1" x14ac:dyDescent="0.2">
      <c r="A11" s="779" t="s">
        <v>5</v>
      </c>
      <c r="B11" s="780"/>
      <c r="C11" s="780"/>
      <c r="D11" s="780"/>
      <c r="E11" s="780"/>
      <c r="F11" s="784"/>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x14ac:dyDescent="0.2">
      <c r="A12" s="788" t="s">
        <v>22</v>
      </c>
      <c r="B12" s="789"/>
      <c r="C12" s="789"/>
      <c r="D12" s="789"/>
      <c r="E12" s="789"/>
      <c r="F12" s="790"/>
      <c r="G12" s="794"/>
      <c r="H12" s="795"/>
      <c r="I12" s="795"/>
      <c r="J12" s="795"/>
      <c r="K12" s="795"/>
      <c r="L12" s="795"/>
      <c r="M12" s="795"/>
      <c r="N12" s="795"/>
      <c r="O12" s="795"/>
      <c r="P12" s="190" t="s">
        <v>478</v>
      </c>
      <c r="Q12" s="191"/>
      <c r="R12" s="191"/>
      <c r="S12" s="191"/>
      <c r="T12" s="191"/>
      <c r="U12" s="191"/>
      <c r="V12" s="192"/>
      <c r="W12" s="190" t="s">
        <v>630</v>
      </c>
      <c r="X12" s="191"/>
      <c r="Y12" s="191"/>
      <c r="Z12" s="191"/>
      <c r="AA12" s="191"/>
      <c r="AB12" s="191"/>
      <c r="AC12" s="192"/>
      <c r="AD12" s="190" t="s">
        <v>632</v>
      </c>
      <c r="AE12" s="191"/>
      <c r="AF12" s="191"/>
      <c r="AG12" s="191"/>
      <c r="AH12" s="191"/>
      <c r="AI12" s="191"/>
      <c r="AJ12" s="192"/>
      <c r="AK12" s="190" t="s">
        <v>648</v>
      </c>
      <c r="AL12" s="191"/>
      <c r="AM12" s="191"/>
      <c r="AN12" s="191"/>
      <c r="AO12" s="191"/>
      <c r="AP12" s="191"/>
      <c r="AQ12" s="192"/>
      <c r="AR12" s="190" t="s">
        <v>649</v>
      </c>
      <c r="AS12" s="191"/>
      <c r="AT12" s="191"/>
      <c r="AU12" s="191"/>
      <c r="AV12" s="191"/>
      <c r="AW12" s="191"/>
      <c r="AX12" s="824"/>
    </row>
    <row r="13" spans="1:50" x14ac:dyDescent="0.2">
      <c r="A13" s="328"/>
      <c r="B13" s="329"/>
      <c r="C13" s="329"/>
      <c r="D13" s="329"/>
      <c r="E13" s="329"/>
      <c r="F13" s="330"/>
      <c r="G13" s="808" t="s">
        <v>6</v>
      </c>
      <c r="H13" s="809"/>
      <c r="I13" s="825" t="s">
        <v>7</v>
      </c>
      <c r="J13" s="826"/>
      <c r="K13" s="826"/>
      <c r="L13" s="826"/>
      <c r="M13" s="826"/>
      <c r="N13" s="826"/>
      <c r="O13" s="827"/>
      <c r="P13" s="719">
        <v>348</v>
      </c>
      <c r="Q13" s="720"/>
      <c r="R13" s="720"/>
      <c r="S13" s="720"/>
      <c r="T13" s="720"/>
      <c r="U13" s="720"/>
      <c r="V13" s="721"/>
      <c r="W13" s="719">
        <v>348</v>
      </c>
      <c r="X13" s="720"/>
      <c r="Y13" s="720"/>
      <c r="Z13" s="720"/>
      <c r="AA13" s="720"/>
      <c r="AB13" s="720"/>
      <c r="AC13" s="721"/>
      <c r="AD13" s="719">
        <v>341</v>
      </c>
      <c r="AE13" s="720"/>
      <c r="AF13" s="720"/>
      <c r="AG13" s="720"/>
      <c r="AH13" s="720"/>
      <c r="AI13" s="720"/>
      <c r="AJ13" s="721"/>
      <c r="AK13" s="719">
        <v>308</v>
      </c>
      <c r="AL13" s="720"/>
      <c r="AM13" s="720"/>
      <c r="AN13" s="720"/>
      <c r="AO13" s="720"/>
      <c r="AP13" s="720"/>
      <c r="AQ13" s="721"/>
      <c r="AR13" s="756">
        <v>318</v>
      </c>
      <c r="AS13" s="757"/>
      <c r="AT13" s="757"/>
      <c r="AU13" s="757"/>
      <c r="AV13" s="757"/>
      <c r="AW13" s="757"/>
      <c r="AX13" s="828"/>
    </row>
    <row r="14" spans="1:50" x14ac:dyDescent="0.2">
      <c r="A14" s="328"/>
      <c r="B14" s="329"/>
      <c r="C14" s="329"/>
      <c r="D14" s="329"/>
      <c r="E14" s="329"/>
      <c r="F14" s="330"/>
      <c r="G14" s="810"/>
      <c r="H14" s="811"/>
      <c r="I14" s="803" t="s">
        <v>8</v>
      </c>
      <c r="J14" s="804"/>
      <c r="K14" s="804"/>
      <c r="L14" s="804"/>
      <c r="M14" s="804"/>
      <c r="N14" s="804"/>
      <c r="O14" s="805"/>
      <c r="P14" s="719" t="s">
        <v>677</v>
      </c>
      <c r="Q14" s="720"/>
      <c r="R14" s="720"/>
      <c r="S14" s="720"/>
      <c r="T14" s="720"/>
      <c r="U14" s="720"/>
      <c r="V14" s="721"/>
      <c r="W14" s="719" t="s">
        <v>677</v>
      </c>
      <c r="X14" s="720"/>
      <c r="Y14" s="720"/>
      <c r="Z14" s="720"/>
      <c r="AA14" s="720"/>
      <c r="AB14" s="720"/>
      <c r="AC14" s="721"/>
      <c r="AD14" s="719" t="s">
        <v>677</v>
      </c>
      <c r="AE14" s="720"/>
      <c r="AF14" s="720"/>
      <c r="AG14" s="720"/>
      <c r="AH14" s="720"/>
      <c r="AI14" s="720"/>
      <c r="AJ14" s="721"/>
      <c r="AK14" s="719" t="s">
        <v>918</v>
      </c>
      <c r="AL14" s="720"/>
      <c r="AM14" s="720"/>
      <c r="AN14" s="720"/>
      <c r="AO14" s="720"/>
      <c r="AP14" s="720"/>
      <c r="AQ14" s="721"/>
      <c r="AR14" s="814"/>
      <c r="AS14" s="814"/>
      <c r="AT14" s="814"/>
      <c r="AU14" s="814"/>
      <c r="AV14" s="814"/>
      <c r="AW14" s="814"/>
      <c r="AX14" s="815"/>
    </row>
    <row r="15" spans="1:50" x14ac:dyDescent="0.2">
      <c r="A15" s="328"/>
      <c r="B15" s="329"/>
      <c r="C15" s="329"/>
      <c r="D15" s="329"/>
      <c r="E15" s="329"/>
      <c r="F15" s="330"/>
      <c r="G15" s="810"/>
      <c r="H15" s="811"/>
      <c r="I15" s="803" t="s">
        <v>48</v>
      </c>
      <c r="J15" s="816"/>
      <c r="K15" s="816"/>
      <c r="L15" s="816"/>
      <c r="M15" s="816"/>
      <c r="N15" s="816"/>
      <c r="O15" s="817"/>
      <c r="P15" s="719" t="s">
        <v>677</v>
      </c>
      <c r="Q15" s="720"/>
      <c r="R15" s="720"/>
      <c r="S15" s="720"/>
      <c r="T15" s="720"/>
      <c r="U15" s="720"/>
      <c r="V15" s="721"/>
      <c r="W15" s="719" t="s">
        <v>677</v>
      </c>
      <c r="X15" s="720"/>
      <c r="Y15" s="720"/>
      <c r="Z15" s="720"/>
      <c r="AA15" s="720"/>
      <c r="AB15" s="720"/>
      <c r="AC15" s="721"/>
      <c r="AD15" s="719" t="s">
        <v>677</v>
      </c>
      <c r="AE15" s="720"/>
      <c r="AF15" s="720"/>
      <c r="AG15" s="720"/>
      <c r="AH15" s="720"/>
      <c r="AI15" s="720"/>
      <c r="AJ15" s="721"/>
      <c r="AK15" s="719" t="s">
        <v>918</v>
      </c>
      <c r="AL15" s="720"/>
      <c r="AM15" s="720"/>
      <c r="AN15" s="720"/>
      <c r="AO15" s="720"/>
      <c r="AP15" s="720"/>
      <c r="AQ15" s="721"/>
      <c r="AR15" s="719"/>
      <c r="AS15" s="720"/>
      <c r="AT15" s="720"/>
      <c r="AU15" s="720"/>
      <c r="AV15" s="720"/>
      <c r="AW15" s="720"/>
      <c r="AX15" s="829"/>
    </row>
    <row r="16" spans="1:50" x14ac:dyDescent="0.2">
      <c r="A16" s="328"/>
      <c r="B16" s="329"/>
      <c r="C16" s="329"/>
      <c r="D16" s="329"/>
      <c r="E16" s="329"/>
      <c r="F16" s="330"/>
      <c r="G16" s="810"/>
      <c r="H16" s="811"/>
      <c r="I16" s="803" t="s">
        <v>49</v>
      </c>
      <c r="J16" s="816"/>
      <c r="K16" s="816"/>
      <c r="L16" s="816"/>
      <c r="M16" s="816"/>
      <c r="N16" s="816"/>
      <c r="O16" s="817"/>
      <c r="P16" s="719" t="s">
        <v>677</v>
      </c>
      <c r="Q16" s="720"/>
      <c r="R16" s="720"/>
      <c r="S16" s="720"/>
      <c r="T16" s="720"/>
      <c r="U16" s="720"/>
      <c r="V16" s="721"/>
      <c r="W16" s="719" t="s">
        <v>677</v>
      </c>
      <c r="X16" s="720"/>
      <c r="Y16" s="720"/>
      <c r="Z16" s="720"/>
      <c r="AA16" s="720"/>
      <c r="AB16" s="720"/>
      <c r="AC16" s="721"/>
      <c r="AD16" s="719" t="s">
        <v>677</v>
      </c>
      <c r="AE16" s="720"/>
      <c r="AF16" s="720"/>
      <c r="AG16" s="720"/>
      <c r="AH16" s="720"/>
      <c r="AI16" s="720"/>
      <c r="AJ16" s="721"/>
      <c r="AK16" s="719" t="s">
        <v>918</v>
      </c>
      <c r="AL16" s="720"/>
      <c r="AM16" s="720"/>
      <c r="AN16" s="720"/>
      <c r="AO16" s="720"/>
      <c r="AP16" s="720"/>
      <c r="AQ16" s="721"/>
      <c r="AR16" s="821"/>
      <c r="AS16" s="822"/>
      <c r="AT16" s="822"/>
      <c r="AU16" s="822"/>
      <c r="AV16" s="822"/>
      <c r="AW16" s="822"/>
      <c r="AX16" s="823"/>
    </row>
    <row r="17" spans="1:50" x14ac:dyDescent="0.2">
      <c r="A17" s="328"/>
      <c r="B17" s="329"/>
      <c r="C17" s="329"/>
      <c r="D17" s="329"/>
      <c r="E17" s="329"/>
      <c r="F17" s="330"/>
      <c r="G17" s="810"/>
      <c r="H17" s="811"/>
      <c r="I17" s="803" t="s">
        <v>47</v>
      </c>
      <c r="J17" s="804"/>
      <c r="K17" s="804"/>
      <c r="L17" s="804"/>
      <c r="M17" s="804"/>
      <c r="N17" s="804"/>
      <c r="O17" s="805"/>
      <c r="P17" s="719" t="s">
        <v>677</v>
      </c>
      <c r="Q17" s="720"/>
      <c r="R17" s="720"/>
      <c r="S17" s="720"/>
      <c r="T17" s="720"/>
      <c r="U17" s="720"/>
      <c r="V17" s="721"/>
      <c r="W17" s="719" t="s">
        <v>677</v>
      </c>
      <c r="X17" s="720"/>
      <c r="Y17" s="720"/>
      <c r="Z17" s="720"/>
      <c r="AA17" s="720"/>
      <c r="AB17" s="720"/>
      <c r="AC17" s="721"/>
      <c r="AD17" s="719" t="s">
        <v>677</v>
      </c>
      <c r="AE17" s="720"/>
      <c r="AF17" s="720"/>
      <c r="AG17" s="720"/>
      <c r="AH17" s="720"/>
      <c r="AI17" s="720"/>
      <c r="AJ17" s="721"/>
      <c r="AK17" s="719" t="s">
        <v>918</v>
      </c>
      <c r="AL17" s="720"/>
      <c r="AM17" s="720"/>
      <c r="AN17" s="720"/>
      <c r="AO17" s="720"/>
      <c r="AP17" s="720"/>
      <c r="AQ17" s="721"/>
      <c r="AR17" s="806"/>
      <c r="AS17" s="806"/>
      <c r="AT17" s="806"/>
      <c r="AU17" s="806"/>
      <c r="AV17" s="806"/>
      <c r="AW17" s="806"/>
      <c r="AX17" s="807"/>
    </row>
    <row r="18" spans="1:50" x14ac:dyDescent="0.2">
      <c r="A18" s="328"/>
      <c r="B18" s="329"/>
      <c r="C18" s="329"/>
      <c r="D18" s="329"/>
      <c r="E18" s="329"/>
      <c r="F18" s="330"/>
      <c r="G18" s="812"/>
      <c r="H18" s="813"/>
      <c r="I18" s="796" t="s">
        <v>18</v>
      </c>
      <c r="J18" s="797"/>
      <c r="K18" s="797"/>
      <c r="L18" s="797"/>
      <c r="M18" s="797"/>
      <c r="N18" s="797"/>
      <c r="O18" s="798"/>
      <c r="P18" s="799">
        <f>SUM(P13:V17)</f>
        <v>348</v>
      </c>
      <c r="Q18" s="800"/>
      <c r="R18" s="800"/>
      <c r="S18" s="800"/>
      <c r="T18" s="800"/>
      <c r="U18" s="800"/>
      <c r="V18" s="801"/>
      <c r="W18" s="799">
        <f>SUM(W13:AC17)</f>
        <v>348</v>
      </c>
      <c r="X18" s="800"/>
      <c r="Y18" s="800"/>
      <c r="Z18" s="800"/>
      <c r="AA18" s="800"/>
      <c r="AB18" s="800"/>
      <c r="AC18" s="801"/>
      <c r="AD18" s="799">
        <f>SUM(AD13:AJ17)</f>
        <v>341</v>
      </c>
      <c r="AE18" s="800"/>
      <c r="AF18" s="800"/>
      <c r="AG18" s="800"/>
      <c r="AH18" s="800"/>
      <c r="AI18" s="800"/>
      <c r="AJ18" s="801"/>
      <c r="AK18" s="799">
        <f>SUM(AK13:AQ17)</f>
        <v>308</v>
      </c>
      <c r="AL18" s="800"/>
      <c r="AM18" s="800"/>
      <c r="AN18" s="800"/>
      <c r="AO18" s="800"/>
      <c r="AP18" s="800"/>
      <c r="AQ18" s="801"/>
      <c r="AR18" s="799">
        <f>SUM(AR13:AX17)</f>
        <v>318</v>
      </c>
      <c r="AS18" s="800"/>
      <c r="AT18" s="800"/>
      <c r="AU18" s="800"/>
      <c r="AV18" s="800"/>
      <c r="AW18" s="800"/>
      <c r="AX18" s="802"/>
    </row>
    <row r="19" spans="1:50" ht="18" customHeight="1" x14ac:dyDescent="0.2">
      <c r="A19" s="328"/>
      <c r="B19" s="329"/>
      <c r="C19" s="329"/>
      <c r="D19" s="329"/>
      <c r="E19" s="329"/>
      <c r="F19" s="330"/>
      <c r="G19" s="771" t="s">
        <v>9</v>
      </c>
      <c r="H19" s="772"/>
      <c r="I19" s="772"/>
      <c r="J19" s="772"/>
      <c r="K19" s="772"/>
      <c r="L19" s="772"/>
      <c r="M19" s="772"/>
      <c r="N19" s="772"/>
      <c r="O19" s="772"/>
      <c r="P19" s="719">
        <v>332</v>
      </c>
      <c r="Q19" s="720"/>
      <c r="R19" s="720"/>
      <c r="S19" s="720"/>
      <c r="T19" s="720"/>
      <c r="U19" s="720"/>
      <c r="V19" s="721"/>
      <c r="W19" s="719">
        <v>334</v>
      </c>
      <c r="X19" s="720"/>
      <c r="Y19" s="720"/>
      <c r="Z19" s="720"/>
      <c r="AA19" s="720"/>
      <c r="AB19" s="720"/>
      <c r="AC19" s="721"/>
      <c r="AD19" s="719">
        <v>323</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 customHeight="1" x14ac:dyDescent="0.2">
      <c r="A20" s="328"/>
      <c r="B20" s="329"/>
      <c r="C20" s="329"/>
      <c r="D20" s="329"/>
      <c r="E20" s="329"/>
      <c r="F20" s="330"/>
      <c r="G20" s="771" t="s">
        <v>10</v>
      </c>
      <c r="H20" s="772"/>
      <c r="I20" s="772"/>
      <c r="J20" s="772"/>
      <c r="K20" s="772"/>
      <c r="L20" s="772"/>
      <c r="M20" s="772"/>
      <c r="N20" s="772"/>
      <c r="O20" s="772"/>
      <c r="P20" s="767">
        <f>IF(P18=0, "-", SUM(P19)/P18)</f>
        <v>0.95402298850574707</v>
      </c>
      <c r="Q20" s="767"/>
      <c r="R20" s="767"/>
      <c r="S20" s="767"/>
      <c r="T20" s="767"/>
      <c r="U20" s="767"/>
      <c r="V20" s="767"/>
      <c r="W20" s="767">
        <f>IF(W18=0, "-", SUM(W19)/W18)</f>
        <v>0.95977011494252873</v>
      </c>
      <c r="X20" s="767"/>
      <c r="Y20" s="767"/>
      <c r="Z20" s="767"/>
      <c r="AA20" s="767"/>
      <c r="AB20" s="767"/>
      <c r="AC20" s="767"/>
      <c r="AD20" s="767">
        <f>IF(AD18=0, "-", SUM(AD19)/AD18)</f>
        <v>0.94721407624633436</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2" customHeight="1" x14ac:dyDescent="0.2">
      <c r="A21" s="791"/>
      <c r="B21" s="792"/>
      <c r="C21" s="792"/>
      <c r="D21" s="792"/>
      <c r="E21" s="792"/>
      <c r="F21" s="793"/>
      <c r="G21" s="765" t="s">
        <v>301</v>
      </c>
      <c r="H21" s="766"/>
      <c r="I21" s="766"/>
      <c r="J21" s="766"/>
      <c r="K21" s="766"/>
      <c r="L21" s="766"/>
      <c r="M21" s="766"/>
      <c r="N21" s="766"/>
      <c r="O21" s="766"/>
      <c r="P21" s="767">
        <f>IF(P19=0, "-", SUM(P19)/SUM(P13,P14))</f>
        <v>0.95402298850574707</v>
      </c>
      <c r="Q21" s="767"/>
      <c r="R21" s="767"/>
      <c r="S21" s="767"/>
      <c r="T21" s="767"/>
      <c r="U21" s="767"/>
      <c r="V21" s="767"/>
      <c r="W21" s="767">
        <f>IF(W19=0, "-", SUM(W19)/SUM(W13,W14))</f>
        <v>0.95977011494252873</v>
      </c>
      <c r="X21" s="767"/>
      <c r="Y21" s="767"/>
      <c r="Z21" s="767"/>
      <c r="AA21" s="767"/>
      <c r="AB21" s="767"/>
      <c r="AC21" s="767"/>
      <c r="AD21" s="767">
        <f>IF(AD19=0, "-", SUM(AD19)/SUM(AD13,AD14))</f>
        <v>0.94721407624633436</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x14ac:dyDescent="0.2">
      <c r="A22" s="725" t="s">
        <v>652</v>
      </c>
      <c r="B22" s="726"/>
      <c r="C22" s="726"/>
      <c r="D22" s="726"/>
      <c r="E22" s="726"/>
      <c r="F22" s="727"/>
      <c r="G22" s="731" t="s">
        <v>290</v>
      </c>
      <c r="H22" s="571"/>
      <c r="I22" s="571"/>
      <c r="J22" s="571"/>
      <c r="K22" s="571"/>
      <c r="L22" s="571"/>
      <c r="M22" s="571"/>
      <c r="N22" s="571"/>
      <c r="O22" s="572"/>
      <c r="P22" s="732" t="s">
        <v>650</v>
      </c>
      <c r="Q22" s="571"/>
      <c r="R22" s="571"/>
      <c r="S22" s="571"/>
      <c r="T22" s="571"/>
      <c r="U22" s="571"/>
      <c r="V22" s="572"/>
      <c r="W22" s="732" t="s">
        <v>651</v>
      </c>
      <c r="X22" s="571"/>
      <c r="Y22" s="571"/>
      <c r="Z22" s="571"/>
      <c r="AA22" s="571"/>
      <c r="AB22" s="571"/>
      <c r="AC22" s="572"/>
      <c r="AD22" s="732" t="s">
        <v>289</v>
      </c>
      <c r="AE22" s="571"/>
      <c r="AF22" s="571"/>
      <c r="AG22" s="571"/>
      <c r="AH22" s="571"/>
      <c r="AI22" s="571"/>
      <c r="AJ22" s="571"/>
      <c r="AK22" s="571"/>
      <c r="AL22" s="571"/>
      <c r="AM22" s="571"/>
      <c r="AN22" s="571"/>
      <c r="AO22" s="571"/>
      <c r="AP22" s="571"/>
      <c r="AQ22" s="571"/>
      <c r="AR22" s="571"/>
      <c r="AS22" s="571"/>
      <c r="AT22" s="571"/>
      <c r="AU22" s="571"/>
      <c r="AV22" s="571"/>
      <c r="AW22" s="571"/>
      <c r="AX22" s="752"/>
    </row>
    <row r="23" spans="1:50" x14ac:dyDescent="0.2">
      <c r="A23" s="728"/>
      <c r="B23" s="729"/>
      <c r="C23" s="729"/>
      <c r="D23" s="729"/>
      <c r="E23" s="729"/>
      <c r="F23" s="730"/>
      <c r="G23" s="753" t="s">
        <v>678</v>
      </c>
      <c r="H23" s="754"/>
      <c r="I23" s="754"/>
      <c r="J23" s="754"/>
      <c r="K23" s="754"/>
      <c r="L23" s="754"/>
      <c r="M23" s="754"/>
      <c r="N23" s="754"/>
      <c r="O23" s="755"/>
      <c r="P23" s="756">
        <v>216</v>
      </c>
      <c r="Q23" s="757"/>
      <c r="R23" s="757"/>
      <c r="S23" s="757"/>
      <c r="T23" s="757"/>
      <c r="U23" s="757"/>
      <c r="V23" s="758"/>
      <c r="W23" s="756">
        <v>230</v>
      </c>
      <c r="X23" s="757"/>
      <c r="Y23" s="757"/>
      <c r="Z23" s="757"/>
      <c r="AA23" s="757"/>
      <c r="AB23" s="757"/>
      <c r="AC23" s="758"/>
      <c r="AD23" s="759" t="s">
        <v>925</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x14ac:dyDescent="0.2">
      <c r="A24" s="728"/>
      <c r="B24" s="729"/>
      <c r="C24" s="729"/>
      <c r="D24" s="729"/>
      <c r="E24" s="729"/>
      <c r="F24" s="730"/>
      <c r="G24" s="722" t="s">
        <v>679</v>
      </c>
      <c r="H24" s="723"/>
      <c r="I24" s="723"/>
      <c r="J24" s="723"/>
      <c r="K24" s="723"/>
      <c r="L24" s="723"/>
      <c r="M24" s="723"/>
      <c r="N24" s="723"/>
      <c r="O24" s="724"/>
      <c r="P24" s="719">
        <v>91</v>
      </c>
      <c r="Q24" s="720"/>
      <c r="R24" s="720"/>
      <c r="S24" s="720"/>
      <c r="T24" s="720"/>
      <c r="U24" s="720"/>
      <c r="V24" s="721"/>
      <c r="W24" s="719">
        <v>87</v>
      </c>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x14ac:dyDescent="0.2">
      <c r="A25" s="728"/>
      <c r="B25" s="729"/>
      <c r="C25" s="729"/>
      <c r="D25" s="729"/>
      <c r="E25" s="729"/>
      <c r="F25" s="730"/>
      <c r="G25" s="722" t="s">
        <v>680</v>
      </c>
      <c r="H25" s="723"/>
      <c r="I25" s="723"/>
      <c r="J25" s="723"/>
      <c r="K25" s="723"/>
      <c r="L25" s="723"/>
      <c r="M25" s="723"/>
      <c r="N25" s="723"/>
      <c r="O25" s="724"/>
      <c r="P25" s="719">
        <v>1</v>
      </c>
      <c r="Q25" s="720"/>
      <c r="R25" s="720"/>
      <c r="S25" s="720"/>
      <c r="T25" s="720"/>
      <c r="U25" s="720"/>
      <c r="V25" s="721"/>
      <c r="W25" s="719">
        <v>1</v>
      </c>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x14ac:dyDescent="0.2">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x14ac:dyDescent="0.2">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x14ac:dyDescent="0.2">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13.8" thickBot="1" x14ac:dyDescent="0.25">
      <c r="A29" s="728"/>
      <c r="B29" s="729"/>
      <c r="C29" s="729"/>
      <c r="D29" s="729"/>
      <c r="E29" s="729"/>
      <c r="F29" s="730"/>
      <c r="G29" s="313" t="s">
        <v>18</v>
      </c>
      <c r="H29" s="739"/>
      <c r="I29" s="739"/>
      <c r="J29" s="739"/>
      <c r="K29" s="739"/>
      <c r="L29" s="739"/>
      <c r="M29" s="739"/>
      <c r="N29" s="739"/>
      <c r="O29" s="740"/>
      <c r="P29" s="741">
        <f>AK13</f>
        <v>308</v>
      </c>
      <c r="Q29" s="742"/>
      <c r="R29" s="742"/>
      <c r="S29" s="742"/>
      <c r="T29" s="742"/>
      <c r="U29" s="742"/>
      <c r="V29" s="743"/>
      <c r="W29" s="744">
        <f>AR13</f>
        <v>318</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9.95" customHeight="1" x14ac:dyDescent="0.2">
      <c r="A30" s="747" t="s">
        <v>641</v>
      </c>
      <c r="B30" s="748"/>
      <c r="C30" s="748"/>
      <c r="D30" s="748"/>
      <c r="E30" s="748"/>
      <c r="F30" s="749"/>
      <c r="G30" s="750" t="s">
        <v>912</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2">
      <c r="A31" s="669" t="s">
        <v>642</v>
      </c>
      <c r="B31" s="168"/>
      <c r="C31" s="168"/>
      <c r="D31" s="168"/>
      <c r="E31" s="168"/>
      <c r="F31" s="169"/>
      <c r="G31" s="710" t="s">
        <v>634</v>
      </c>
      <c r="H31" s="711"/>
      <c r="I31" s="711"/>
      <c r="J31" s="711"/>
      <c r="K31" s="711"/>
      <c r="L31" s="711"/>
      <c r="M31" s="711"/>
      <c r="N31" s="711"/>
      <c r="O31" s="711"/>
      <c r="P31" s="712" t="s">
        <v>633</v>
      </c>
      <c r="Q31" s="711"/>
      <c r="R31" s="711"/>
      <c r="S31" s="711"/>
      <c r="T31" s="711"/>
      <c r="U31" s="711"/>
      <c r="V31" s="711"/>
      <c r="W31" s="711"/>
      <c r="X31" s="713"/>
      <c r="Y31" s="714"/>
      <c r="Z31" s="715"/>
      <c r="AA31" s="716"/>
      <c r="AB31" s="647" t="s">
        <v>11</v>
      </c>
      <c r="AC31" s="647"/>
      <c r="AD31" s="647"/>
      <c r="AE31" s="131" t="s">
        <v>478</v>
      </c>
      <c r="AF31" s="717"/>
      <c r="AG31" s="717"/>
      <c r="AH31" s="718"/>
      <c r="AI31" s="131" t="s">
        <v>630</v>
      </c>
      <c r="AJ31" s="717"/>
      <c r="AK31" s="717"/>
      <c r="AL31" s="718"/>
      <c r="AM31" s="131" t="s">
        <v>446</v>
      </c>
      <c r="AN31" s="717"/>
      <c r="AO31" s="717"/>
      <c r="AP31" s="718"/>
      <c r="AQ31" s="644" t="s">
        <v>477</v>
      </c>
      <c r="AR31" s="645"/>
      <c r="AS31" s="645"/>
      <c r="AT31" s="646"/>
      <c r="AU31" s="644" t="s">
        <v>653</v>
      </c>
      <c r="AV31" s="645"/>
      <c r="AW31" s="645"/>
      <c r="AX31" s="654"/>
    </row>
    <row r="32" spans="1:50" ht="45" customHeight="1" x14ac:dyDescent="0.2">
      <c r="A32" s="669"/>
      <c r="B32" s="168"/>
      <c r="C32" s="168"/>
      <c r="D32" s="168"/>
      <c r="E32" s="168"/>
      <c r="F32" s="169"/>
      <c r="G32" s="751" t="s">
        <v>724</v>
      </c>
      <c r="H32" s="656"/>
      <c r="I32" s="656"/>
      <c r="J32" s="656"/>
      <c r="K32" s="656"/>
      <c r="L32" s="656"/>
      <c r="M32" s="656"/>
      <c r="N32" s="656"/>
      <c r="O32" s="656"/>
      <c r="P32" s="406" t="s">
        <v>723</v>
      </c>
      <c r="Q32" s="660"/>
      <c r="R32" s="660"/>
      <c r="S32" s="660"/>
      <c r="T32" s="660"/>
      <c r="U32" s="660"/>
      <c r="V32" s="660"/>
      <c r="W32" s="660"/>
      <c r="X32" s="661"/>
      <c r="Y32" s="665" t="s">
        <v>52</v>
      </c>
      <c r="Z32" s="666"/>
      <c r="AA32" s="667"/>
      <c r="AB32" s="668" t="s">
        <v>683</v>
      </c>
      <c r="AC32" s="668"/>
      <c r="AD32" s="668"/>
      <c r="AE32" s="637">
        <v>9</v>
      </c>
      <c r="AF32" s="637"/>
      <c r="AG32" s="637"/>
      <c r="AH32" s="637"/>
      <c r="AI32" s="637">
        <v>7</v>
      </c>
      <c r="AJ32" s="637"/>
      <c r="AK32" s="637"/>
      <c r="AL32" s="637"/>
      <c r="AM32" s="637">
        <v>12</v>
      </c>
      <c r="AN32" s="637"/>
      <c r="AO32" s="637"/>
      <c r="AP32" s="637"/>
      <c r="AQ32" s="683" t="s">
        <v>345</v>
      </c>
      <c r="AR32" s="637"/>
      <c r="AS32" s="637"/>
      <c r="AT32" s="637"/>
      <c r="AU32" s="108" t="s">
        <v>345</v>
      </c>
      <c r="AV32" s="639"/>
      <c r="AW32" s="639"/>
      <c r="AX32" s="640"/>
    </row>
    <row r="33" spans="1:51" ht="45" customHeight="1" x14ac:dyDescent="0.2">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1" t="s">
        <v>53</v>
      </c>
      <c r="Z33" s="642"/>
      <c r="AA33" s="643"/>
      <c r="AB33" s="668" t="s">
        <v>683</v>
      </c>
      <c r="AC33" s="668"/>
      <c r="AD33" s="668"/>
      <c r="AE33" s="637">
        <v>11</v>
      </c>
      <c r="AF33" s="637"/>
      <c r="AG33" s="637"/>
      <c r="AH33" s="637"/>
      <c r="AI33" s="637">
        <v>11</v>
      </c>
      <c r="AJ33" s="637"/>
      <c r="AK33" s="637"/>
      <c r="AL33" s="637"/>
      <c r="AM33" s="637">
        <v>11</v>
      </c>
      <c r="AN33" s="637"/>
      <c r="AO33" s="637"/>
      <c r="AP33" s="637"/>
      <c r="AQ33" s="637">
        <v>10</v>
      </c>
      <c r="AR33" s="637"/>
      <c r="AS33" s="637"/>
      <c r="AT33" s="637"/>
      <c r="AU33" s="108" t="s">
        <v>345</v>
      </c>
      <c r="AV33" s="639"/>
      <c r="AW33" s="639"/>
      <c r="AX33" s="640"/>
    </row>
    <row r="34" spans="1:51" ht="23.25" customHeight="1" x14ac:dyDescent="0.2">
      <c r="A34" s="701" t="s">
        <v>643</v>
      </c>
      <c r="B34" s="702"/>
      <c r="C34" s="702"/>
      <c r="D34" s="702"/>
      <c r="E34" s="702"/>
      <c r="F34" s="703"/>
      <c r="G34" s="191" t="s">
        <v>644</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478</v>
      </c>
      <c r="AF34" s="191"/>
      <c r="AG34" s="191"/>
      <c r="AH34" s="192"/>
      <c r="AI34" s="190" t="s">
        <v>630</v>
      </c>
      <c r="AJ34" s="191"/>
      <c r="AK34" s="191"/>
      <c r="AL34" s="192"/>
      <c r="AM34" s="190" t="s">
        <v>446</v>
      </c>
      <c r="AN34" s="191"/>
      <c r="AO34" s="191"/>
      <c r="AP34" s="192"/>
      <c r="AQ34" s="648" t="s">
        <v>654</v>
      </c>
      <c r="AR34" s="649"/>
      <c r="AS34" s="649"/>
      <c r="AT34" s="649"/>
      <c r="AU34" s="649"/>
      <c r="AV34" s="649"/>
      <c r="AW34" s="649"/>
      <c r="AX34" s="650"/>
    </row>
    <row r="35" spans="1:51" ht="23.25" customHeight="1" x14ac:dyDescent="0.2">
      <c r="A35" s="704"/>
      <c r="B35" s="705"/>
      <c r="C35" s="705"/>
      <c r="D35" s="705"/>
      <c r="E35" s="705"/>
      <c r="F35" s="706"/>
      <c r="G35" s="673" t="s">
        <v>684</v>
      </c>
      <c r="H35" s="674"/>
      <c r="I35" s="674"/>
      <c r="J35" s="674"/>
      <c r="K35" s="674"/>
      <c r="L35" s="674"/>
      <c r="M35" s="674"/>
      <c r="N35" s="674"/>
      <c r="O35" s="674"/>
      <c r="P35" s="674"/>
      <c r="Q35" s="674"/>
      <c r="R35" s="674"/>
      <c r="S35" s="674"/>
      <c r="T35" s="674"/>
      <c r="U35" s="674"/>
      <c r="V35" s="674"/>
      <c r="W35" s="674"/>
      <c r="X35" s="674"/>
      <c r="Y35" s="677" t="s">
        <v>643</v>
      </c>
      <c r="Z35" s="678"/>
      <c r="AA35" s="679"/>
      <c r="AB35" s="680" t="s">
        <v>685</v>
      </c>
      <c r="AC35" s="681"/>
      <c r="AD35" s="682"/>
      <c r="AE35" s="683">
        <v>22</v>
      </c>
      <c r="AF35" s="683"/>
      <c r="AG35" s="683"/>
      <c r="AH35" s="683"/>
      <c r="AI35" s="683">
        <v>23</v>
      </c>
      <c r="AJ35" s="683"/>
      <c r="AK35" s="683"/>
      <c r="AL35" s="683"/>
      <c r="AM35" s="683">
        <v>21</v>
      </c>
      <c r="AN35" s="683"/>
      <c r="AO35" s="683"/>
      <c r="AP35" s="683"/>
      <c r="AQ35" s="108">
        <v>21</v>
      </c>
      <c r="AR35" s="102"/>
      <c r="AS35" s="102"/>
      <c r="AT35" s="102"/>
      <c r="AU35" s="102"/>
      <c r="AV35" s="102"/>
      <c r="AW35" s="102"/>
      <c r="AX35" s="103"/>
    </row>
    <row r="36" spans="1:51" ht="46.5" customHeight="1" x14ac:dyDescent="0.2">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645</v>
      </c>
      <c r="Z36" s="670"/>
      <c r="AA36" s="671"/>
      <c r="AB36" s="633" t="s">
        <v>686</v>
      </c>
      <c r="AC36" s="634"/>
      <c r="AD36" s="635"/>
      <c r="AE36" s="636" t="s">
        <v>687</v>
      </c>
      <c r="AF36" s="636"/>
      <c r="AG36" s="636"/>
      <c r="AH36" s="636"/>
      <c r="AI36" s="636" t="s">
        <v>704</v>
      </c>
      <c r="AJ36" s="636"/>
      <c r="AK36" s="636"/>
      <c r="AL36" s="636"/>
      <c r="AM36" s="636" t="s">
        <v>897</v>
      </c>
      <c r="AN36" s="636"/>
      <c r="AO36" s="636"/>
      <c r="AP36" s="636"/>
      <c r="AQ36" s="636" t="s">
        <v>923</v>
      </c>
      <c r="AR36" s="636"/>
      <c r="AS36" s="636"/>
      <c r="AT36" s="636"/>
      <c r="AU36" s="636"/>
      <c r="AV36" s="636"/>
      <c r="AW36" s="636"/>
      <c r="AX36" s="672"/>
    </row>
    <row r="37" spans="1:51" ht="18.75" customHeight="1" x14ac:dyDescent="0.2">
      <c r="A37" s="689" t="s">
        <v>297</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478</v>
      </c>
      <c r="AF37" s="631"/>
      <c r="AG37" s="631"/>
      <c r="AH37" s="632"/>
      <c r="AI37" s="699" t="s">
        <v>630</v>
      </c>
      <c r="AJ37" s="699"/>
      <c r="AK37" s="699"/>
      <c r="AL37" s="630"/>
      <c r="AM37" s="699" t="s">
        <v>446</v>
      </c>
      <c r="AN37" s="699"/>
      <c r="AO37" s="699"/>
      <c r="AP37" s="630"/>
      <c r="AQ37" s="231" t="s">
        <v>220</v>
      </c>
      <c r="AR37" s="232"/>
      <c r="AS37" s="232"/>
      <c r="AT37" s="233"/>
      <c r="AU37" s="212" t="s">
        <v>129</v>
      </c>
      <c r="AV37" s="212"/>
      <c r="AW37" s="212"/>
      <c r="AX37" s="215"/>
    </row>
    <row r="38" spans="1:51" ht="18.75" customHeight="1" x14ac:dyDescent="0.2">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v>4</v>
      </c>
      <c r="AR38" s="529"/>
      <c r="AS38" s="142" t="s">
        <v>221</v>
      </c>
      <c r="AT38" s="143"/>
      <c r="AU38" s="141" t="s">
        <v>677</v>
      </c>
      <c r="AV38" s="141"/>
      <c r="AW38" s="123" t="s">
        <v>170</v>
      </c>
      <c r="AX38" s="144"/>
    </row>
    <row r="39" spans="1:51" ht="27.6" customHeight="1" x14ac:dyDescent="0.2">
      <c r="A39" s="695"/>
      <c r="B39" s="693"/>
      <c r="C39" s="693"/>
      <c r="D39" s="693"/>
      <c r="E39" s="693"/>
      <c r="F39" s="694"/>
      <c r="G39" s="193" t="s">
        <v>921</v>
      </c>
      <c r="H39" s="194"/>
      <c r="I39" s="194"/>
      <c r="J39" s="194"/>
      <c r="K39" s="194"/>
      <c r="L39" s="194"/>
      <c r="M39" s="194"/>
      <c r="N39" s="194"/>
      <c r="O39" s="195"/>
      <c r="P39" s="146" t="s">
        <v>681</v>
      </c>
      <c r="Q39" s="146"/>
      <c r="R39" s="146"/>
      <c r="S39" s="146"/>
      <c r="T39" s="146"/>
      <c r="U39" s="146"/>
      <c r="V39" s="146"/>
      <c r="W39" s="146"/>
      <c r="X39" s="147"/>
      <c r="Y39" s="234" t="s">
        <v>12</v>
      </c>
      <c r="Z39" s="235"/>
      <c r="AA39" s="236"/>
      <c r="AB39" s="163" t="s">
        <v>682</v>
      </c>
      <c r="AC39" s="163"/>
      <c r="AD39" s="163"/>
      <c r="AE39" s="108">
        <v>6</v>
      </c>
      <c r="AF39" s="102"/>
      <c r="AG39" s="102"/>
      <c r="AH39" s="102"/>
      <c r="AI39" s="108">
        <v>6</v>
      </c>
      <c r="AJ39" s="102"/>
      <c r="AK39" s="102"/>
      <c r="AL39" s="102"/>
      <c r="AM39" s="108">
        <v>6</v>
      </c>
      <c r="AN39" s="102"/>
      <c r="AO39" s="102"/>
      <c r="AP39" s="102"/>
      <c r="AQ39" s="109" t="s">
        <v>677</v>
      </c>
      <c r="AR39" s="110"/>
      <c r="AS39" s="110"/>
      <c r="AT39" s="111"/>
      <c r="AU39" s="102" t="s">
        <v>677</v>
      </c>
      <c r="AV39" s="102"/>
      <c r="AW39" s="102"/>
      <c r="AX39" s="103"/>
    </row>
    <row r="40" spans="1:51" ht="27.6" customHeight="1" x14ac:dyDescent="0.2">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682</v>
      </c>
      <c r="AC40" s="107"/>
      <c r="AD40" s="107"/>
      <c r="AE40" s="108">
        <v>6</v>
      </c>
      <c r="AF40" s="102"/>
      <c r="AG40" s="102"/>
      <c r="AH40" s="102"/>
      <c r="AI40" s="108">
        <v>6</v>
      </c>
      <c r="AJ40" s="102"/>
      <c r="AK40" s="102"/>
      <c r="AL40" s="102"/>
      <c r="AM40" s="108">
        <v>6</v>
      </c>
      <c r="AN40" s="102"/>
      <c r="AO40" s="102"/>
      <c r="AP40" s="102"/>
      <c r="AQ40" s="109">
        <v>6</v>
      </c>
      <c r="AR40" s="110"/>
      <c r="AS40" s="110"/>
      <c r="AT40" s="111"/>
      <c r="AU40" s="102" t="s">
        <v>677</v>
      </c>
      <c r="AV40" s="102"/>
      <c r="AW40" s="102"/>
      <c r="AX40" s="103"/>
    </row>
    <row r="41" spans="1:51" ht="27.6" customHeight="1" x14ac:dyDescent="0.2">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v>100</v>
      </c>
      <c r="AF41" s="102"/>
      <c r="AG41" s="102"/>
      <c r="AH41" s="102"/>
      <c r="AI41" s="108">
        <v>100</v>
      </c>
      <c r="AJ41" s="102"/>
      <c r="AK41" s="102"/>
      <c r="AL41" s="102"/>
      <c r="AM41" s="108">
        <v>100</v>
      </c>
      <c r="AN41" s="102"/>
      <c r="AO41" s="102"/>
      <c r="AP41" s="102"/>
      <c r="AQ41" s="109" t="s">
        <v>677</v>
      </c>
      <c r="AR41" s="110"/>
      <c r="AS41" s="110"/>
      <c r="AT41" s="111"/>
      <c r="AU41" s="102" t="s">
        <v>677</v>
      </c>
      <c r="AV41" s="102"/>
      <c r="AW41" s="102"/>
      <c r="AX41" s="103"/>
    </row>
    <row r="42" spans="1:51" ht="16.2" customHeight="1" x14ac:dyDescent="0.2">
      <c r="A42" s="202" t="s">
        <v>322</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2.9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idden="1" x14ac:dyDescent="0.2">
      <c r="A44" s="254" t="s">
        <v>635</v>
      </c>
      <c r="B44" s="167" t="s">
        <v>636</v>
      </c>
      <c r="C44" s="168"/>
      <c r="D44" s="168"/>
      <c r="E44" s="168"/>
      <c r="F44" s="169"/>
      <c r="G44" s="212" t="s">
        <v>637</v>
      </c>
      <c r="H44" s="212"/>
      <c r="I44" s="212"/>
      <c r="J44" s="212"/>
      <c r="K44" s="212"/>
      <c r="L44" s="212"/>
      <c r="M44" s="212"/>
      <c r="N44" s="212"/>
      <c r="O44" s="212"/>
      <c r="P44" s="212"/>
      <c r="Q44" s="212"/>
      <c r="R44" s="212"/>
      <c r="S44" s="212"/>
      <c r="T44" s="212"/>
      <c r="U44" s="212"/>
      <c r="V44" s="212"/>
      <c r="W44" s="212"/>
      <c r="X44" s="212"/>
      <c r="Y44" s="212"/>
      <c r="Z44" s="212"/>
      <c r="AA44" s="213"/>
      <c r="AB44" s="214" t="s">
        <v>655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idden="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idden="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idden="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idden="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idden="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478</v>
      </c>
      <c r="AF49" s="134"/>
      <c r="AG49" s="134"/>
      <c r="AH49" s="134"/>
      <c r="AI49" s="134" t="s">
        <v>630</v>
      </c>
      <c r="AJ49" s="134"/>
      <c r="AK49" s="134"/>
      <c r="AL49" s="134"/>
      <c r="AM49" s="134" t="s">
        <v>446</v>
      </c>
      <c r="AN49" s="134"/>
      <c r="AO49" s="134"/>
      <c r="AP49" s="134"/>
      <c r="AQ49" s="135" t="s">
        <v>220</v>
      </c>
      <c r="AR49" s="136"/>
      <c r="AS49" s="136"/>
      <c r="AT49" s="137"/>
      <c r="AU49" s="138" t="s">
        <v>129</v>
      </c>
      <c r="AV49" s="138"/>
      <c r="AW49" s="138"/>
      <c r="AX49" s="139"/>
      <c r="AY49">
        <f t="shared" si="0"/>
        <v>0</v>
      </c>
      <c r="AZ49" s="10"/>
      <c r="BA49" s="10"/>
      <c r="BB49" s="10"/>
      <c r="BC49" s="10"/>
    </row>
    <row r="50" spans="1:60" hidden="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221</v>
      </c>
      <c r="AT50" s="143"/>
      <c r="AU50" s="141"/>
      <c r="AV50" s="141"/>
      <c r="AW50" s="123" t="s">
        <v>170</v>
      </c>
      <c r="AX50" s="144"/>
      <c r="AY50">
        <f t="shared" si="0"/>
        <v>0</v>
      </c>
      <c r="AZ50" s="10"/>
      <c r="BA50" s="10"/>
      <c r="BB50" s="10"/>
      <c r="BC50" s="10"/>
      <c r="BD50" s="10"/>
      <c r="BE50" s="10"/>
      <c r="BF50" s="10"/>
      <c r="BG50" s="10"/>
      <c r="BH50" s="10"/>
    </row>
    <row r="51" spans="1:60" hidden="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idden="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idden="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idden="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478</v>
      </c>
      <c r="AF54" s="134"/>
      <c r="AG54" s="134"/>
      <c r="AH54" s="134"/>
      <c r="AI54" s="134" t="s">
        <v>630</v>
      </c>
      <c r="AJ54" s="134"/>
      <c r="AK54" s="134"/>
      <c r="AL54" s="134"/>
      <c r="AM54" s="134" t="s">
        <v>446</v>
      </c>
      <c r="AN54" s="134"/>
      <c r="AO54" s="134"/>
      <c r="AP54" s="134"/>
      <c r="AQ54" s="135" t="s">
        <v>220</v>
      </c>
      <c r="AR54" s="136"/>
      <c r="AS54" s="136"/>
      <c r="AT54" s="137"/>
      <c r="AU54" s="138" t="s">
        <v>129</v>
      </c>
      <c r="AV54" s="138"/>
      <c r="AW54" s="138"/>
      <c r="AX54" s="139"/>
      <c r="AY54">
        <f>COUNTA($G$56)</f>
        <v>0</v>
      </c>
      <c r="AZ54" s="10"/>
      <c r="BA54" s="10"/>
      <c r="BB54" s="10"/>
      <c r="BC54" s="10"/>
    </row>
    <row r="55" spans="1:60" hidden="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221</v>
      </c>
      <c r="AT55" s="143"/>
      <c r="AU55" s="141"/>
      <c r="AV55" s="141"/>
      <c r="AW55" s="123" t="s">
        <v>170</v>
      </c>
      <c r="AX55" s="144"/>
      <c r="AY55">
        <f>$AY$54</f>
        <v>0</v>
      </c>
      <c r="AZ55" s="10"/>
      <c r="BA55" s="10"/>
      <c r="BB55" s="10"/>
      <c r="BC55" s="10"/>
      <c r="BD55" s="10"/>
      <c r="BE55" s="10"/>
      <c r="BF55" s="10"/>
      <c r="BG55" s="10"/>
      <c r="BH55" s="10"/>
    </row>
    <row r="56" spans="1:60" hidden="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idden="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idden="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idden="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478</v>
      </c>
      <c r="AF59" s="134"/>
      <c r="AG59" s="134"/>
      <c r="AH59" s="134"/>
      <c r="AI59" s="134" t="s">
        <v>630</v>
      </c>
      <c r="AJ59" s="134"/>
      <c r="AK59" s="134"/>
      <c r="AL59" s="134"/>
      <c r="AM59" s="134" t="s">
        <v>446</v>
      </c>
      <c r="AN59" s="134"/>
      <c r="AO59" s="134"/>
      <c r="AP59" s="134"/>
      <c r="AQ59" s="135" t="s">
        <v>220</v>
      </c>
      <c r="AR59" s="136"/>
      <c r="AS59" s="136"/>
      <c r="AT59" s="137"/>
      <c r="AU59" s="138" t="s">
        <v>129</v>
      </c>
      <c r="AV59" s="138"/>
      <c r="AW59" s="138"/>
      <c r="AX59" s="139"/>
      <c r="AY59">
        <f>COUNTA($G$61)</f>
        <v>0</v>
      </c>
      <c r="AZ59" s="10"/>
      <c r="BA59" s="10"/>
      <c r="BB59" s="10"/>
      <c r="BC59" s="10"/>
    </row>
    <row r="60" spans="1:60" hidden="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221</v>
      </c>
      <c r="AT60" s="143"/>
      <c r="AU60" s="141"/>
      <c r="AV60" s="141"/>
      <c r="AW60" s="123" t="s">
        <v>170</v>
      </c>
      <c r="AX60" s="144"/>
      <c r="AY60">
        <f>$AY$59</f>
        <v>0</v>
      </c>
      <c r="AZ60" s="10"/>
      <c r="BA60" s="10"/>
      <c r="BB60" s="10"/>
      <c r="BC60" s="10"/>
      <c r="BD60" s="10"/>
      <c r="BE60" s="10"/>
      <c r="BF60" s="10"/>
      <c r="BG60" s="10"/>
      <c r="BH60" s="10"/>
    </row>
    <row r="61" spans="1:60" hidden="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idden="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3.8" hidden="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idden="1" x14ac:dyDescent="0.2">
      <c r="A64" s="747" t="s">
        <v>641</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idden="1" x14ac:dyDescent="0.2">
      <c r="A65" s="669" t="s">
        <v>642</v>
      </c>
      <c r="B65" s="168"/>
      <c r="C65" s="168"/>
      <c r="D65" s="168"/>
      <c r="E65" s="168"/>
      <c r="F65" s="169"/>
      <c r="G65" s="710" t="s">
        <v>634</v>
      </c>
      <c r="H65" s="711"/>
      <c r="I65" s="711"/>
      <c r="J65" s="711"/>
      <c r="K65" s="711"/>
      <c r="L65" s="711"/>
      <c r="M65" s="711"/>
      <c r="N65" s="711"/>
      <c r="O65" s="711"/>
      <c r="P65" s="712" t="s">
        <v>633</v>
      </c>
      <c r="Q65" s="711"/>
      <c r="R65" s="711"/>
      <c r="S65" s="711"/>
      <c r="T65" s="711"/>
      <c r="U65" s="711"/>
      <c r="V65" s="711"/>
      <c r="W65" s="711"/>
      <c r="X65" s="713"/>
      <c r="Y65" s="714"/>
      <c r="Z65" s="715"/>
      <c r="AA65" s="716"/>
      <c r="AB65" s="647" t="s">
        <v>11</v>
      </c>
      <c r="AC65" s="647"/>
      <c r="AD65" s="647"/>
      <c r="AE65" s="131" t="s">
        <v>478</v>
      </c>
      <c r="AF65" s="717"/>
      <c r="AG65" s="717"/>
      <c r="AH65" s="718"/>
      <c r="AI65" s="131" t="s">
        <v>630</v>
      </c>
      <c r="AJ65" s="717"/>
      <c r="AK65" s="717"/>
      <c r="AL65" s="718"/>
      <c r="AM65" s="131" t="s">
        <v>446</v>
      </c>
      <c r="AN65" s="717"/>
      <c r="AO65" s="717"/>
      <c r="AP65" s="718"/>
      <c r="AQ65" s="644" t="s">
        <v>477</v>
      </c>
      <c r="AR65" s="645"/>
      <c r="AS65" s="645"/>
      <c r="AT65" s="646"/>
      <c r="AU65" s="644" t="s">
        <v>653</v>
      </c>
      <c r="AV65" s="645"/>
      <c r="AW65" s="645"/>
      <c r="AX65" s="654"/>
      <c r="AY65">
        <f>COUNTA($G$66)</f>
        <v>0</v>
      </c>
    </row>
    <row r="66" spans="1:51" hidden="1" x14ac:dyDescent="0.2">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idden="1" x14ac:dyDescent="0.2">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idden="1" x14ac:dyDescent="0.2">
      <c r="A68" s="701" t="s">
        <v>643</v>
      </c>
      <c r="B68" s="702"/>
      <c r="C68" s="702"/>
      <c r="D68" s="702"/>
      <c r="E68" s="702"/>
      <c r="F68" s="703"/>
      <c r="G68" s="191" t="s">
        <v>644</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478</v>
      </c>
      <c r="AF68" s="134"/>
      <c r="AG68" s="134"/>
      <c r="AH68" s="134"/>
      <c r="AI68" s="134" t="s">
        <v>630</v>
      </c>
      <c r="AJ68" s="134"/>
      <c r="AK68" s="134"/>
      <c r="AL68" s="134"/>
      <c r="AM68" s="134" t="s">
        <v>446</v>
      </c>
      <c r="AN68" s="134"/>
      <c r="AO68" s="134"/>
      <c r="AP68" s="134"/>
      <c r="AQ68" s="648" t="s">
        <v>654</v>
      </c>
      <c r="AR68" s="649"/>
      <c r="AS68" s="649"/>
      <c r="AT68" s="649"/>
      <c r="AU68" s="649"/>
      <c r="AV68" s="649"/>
      <c r="AW68" s="649"/>
      <c r="AX68" s="650"/>
      <c r="AY68">
        <f>IF(SUBSTITUTE(SUBSTITUTE($G$69,"／",""),"　","")="",0,1)</f>
        <v>1</v>
      </c>
    </row>
    <row r="69" spans="1:51" hidden="1" x14ac:dyDescent="0.2">
      <c r="A69" s="704"/>
      <c r="B69" s="705"/>
      <c r="C69" s="705"/>
      <c r="D69" s="705"/>
      <c r="E69" s="705"/>
      <c r="F69" s="706"/>
      <c r="G69" s="673" t="s">
        <v>684</v>
      </c>
      <c r="H69" s="674"/>
      <c r="I69" s="674"/>
      <c r="J69" s="674"/>
      <c r="K69" s="674"/>
      <c r="L69" s="674"/>
      <c r="M69" s="674"/>
      <c r="N69" s="674"/>
      <c r="O69" s="674"/>
      <c r="P69" s="674"/>
      <c r="Q69" s="674"/>
      <c r="R69" s="674"/>
      <c r="S69" s="674"/>
      <c r="T69" s="674"/>
      <c r="U69" s="674"/>
      <c r="V69" s="674"/>
      <c r="W69" s="674"/>
      <c r="X69" s="674"/>
      <c r="Y69" s="677" t="s">
        <v>643</v>
      </c>
      <c r="Z69" s="678"/>
      <c r="AA69" s="679"/>
      <c r="AB69" s="680" t="s">
        <v>685</v>
      </c>
      <c r="AC69" s="681"/>
      <c r="AD69" s="682"/>
      <c r="AE69" s="683">
        <v>22</v>
      </c>
      <c r="AF69" s="683"/>
      <c r="AG69" s="683"/>
      <c r="AH69" s="683"/>
      <c r="AI69" s="683">
        <v>23</v>
      </c>
      <c r="AJ69" s="683"/>
      <c r="AK69" s="683"/>
      <c r="AL69" s="683"/>
      <c r="AM69" s="683"/>
      <c r="AN69" s="683"/>
      <c r="AO69" s="683"/>
      <c r="AP69" s="683"/>
      <c r="AQ69" s="108"/>
      <c r="AR69" s="102"/>
      <c r="AS69" s="102"/>
      <c r="AT69" s="102"/>
      <c r="AU69" s="102"/>
      <c r="AV69" s="102"/>
      <c r="AW69" s="102"/>
      <c r="AX69" s="103"/>
      <c r="AY69">
        <f>$AY$68</f>
        <v>1</v>
      </c>
    </row>
    <row r="70" spans="1:51" hidden="1" x14ac:dyDescent="0.2">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645</v>
      </c>
      <c r="Z70" s="670"/>
      <c r="AA70" s="671"/>
      <c r="AB70" s="633" t="s">
        <v>688</v>
      </c>
      <c r="AC70" s="634"/>
      <c r="AD70" s="635"/>
      <c r="AE70" s="636" t="s">
        <v>687</v>
      </c>
      <c r="AF70" s="636"/>
      <c r="AG70" s="636"/>
      <c r="AH70" s="636"/>
      <c r="AI70" s="636" t="s">
        <v>689</v>
      </c>
      <c r="AJ70" s="636"/>
      <c r="AK70" s="636"/>
      <c r="AL70" s="636"/>
      <c r="AM70" s="636"/>
      <c r="AN70" s="636"/>
      <c r="AO70" s="636"/>
      <c r="AP70" s="636"/>
      <c r="AQ70" s="636"/>
      <c r="AR70" s="636"/>
      <c r="AS70" s="636"/>
      <c r="AT70" s="636"/>
      <c r="AU70" s="636"/>
      <c r="AV70" s="636"/>
      <c r="AW70" s="636"/>
      <c r="AX70" s="672"/>
      <c r="AY70">
        <f>$AY$68</f>
        <v>1</v>
      </c>
    </row>
    <row r="71" spans="1:51" hidden="1" x14ac:dyDescent="0.2">
      <c r="A71" s="438" t="s">
        <v>297</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478</v>
      </c>
      <c r="AF71" s="134"/>
      <c r="AG71" s="134"/>
      <c r="AH71" s="134"/>
      <c r="AI71" s="134" t="s">
        <v>630</v>
      </c>
      <c r="AJ71" s="134"/>
      <c r="AK71" s="134"/>
      <c r="AL71" s="134"/>
      <c r="AM71" s="134" t="s">
        <v>446</v>
      </c>
      <c r="AN71" s="134"/>
      <c r="AO71" s="134"/>
      <c r="AP71" s="134"/>
      <c r="AQ71" s="231" t="s">
        <v>220</v>
      </c>
      <c r="AR71" s="232"/>
      <c r="AS71" s="232"/>
      <c r="AT71" s="233"/>
      <c r="AU71" s="212" t="s">
        <v>129</v>
      </c>
      <c r="AV71" s="212"/>
      <c r="AW71" s="212"/>
      <c r="AX71" s="215"/>
      <c r="AY71">
        <f>COUNTA($G$73)</f>
        <v>0</v>
      </c>
    </row>
    <row r="72" spans="1:51" hidden="1" x14ac:dyDescent="0.2">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221</v>
      </c>
      <c r="AT72" s="143"/>
      <c r="AU72" s="141"/>
      <c r="AV72" s="141"/>
      <c r="AW72" s="123" t="s">
        <v>170</v>
      </c>
      <c r="AX72" s="144"/>
      <c r="AY72">
        <f t="shared" ref="AY72:AY77" si="1">$AY$71</f>
        <v>0</v>
      </c>
    </row>
    <row r="73" spans="1:51" hidden="1" x14ac:dyDescent="0.2">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idden="1" x14ac:dyDescent="0.2">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idden="1" x14ac:dyDescent="0.2">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idden="1" x14ac:dyDescent="0.2">
      <c r="A76" s="202" t="s">
        <v>322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idden="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idden="1" x14ac:dyDescent="0.2">
      <c r="A78" s="210" t="s">
        <v>635</v>
      </c>
      <c r="B78" s="167" t="s">
        <v>636</v>
      </c>
      <c r="C78" s="168"/>
      <c r="D78" s="168"/>
      <c r="E78" s="168"/>
      <c r="F78" s="169"/>
      <c r="G78" s="212" t="s">
        <v>637</v>
      </c>
      <c r="H78" s="212"/>
      <c r="I78" s="212"/>
      <c r="J78" s="212"/>
      <c r="K78" s="212"/>
      <c r="L78" s="212"/>
      <c r="M78" s="212"/>
      <c r="N78" s="212"/>
      <c r="O78" s="212"/>
      <c r="P78" s="212"/>
      <c r="Q78" s="212"/>
      <c r="R78" s="212"/>
      <c r="S78" s="212"/>
      <c r="T78" s="212"/>
      <c r="U78" s="212"/>
      <c r="V78" s="212"/>
      <c r="W78" s="212"/>
      <c r="X78" s="212"/>
      <c r="Y78" s="212"/>
      <c r="Z78" s="212"/>
      <c r="AA78" s="213"/>
      <c r="AB78" s="214" t="s">
        <v>655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idden="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idden="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idden="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idden="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idden="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478</v>
      </c>
      <c r="AF83" s="134"/>
      <c r="AG83" s="134"/>
      <c r="AH83" s="134"/>
      <c r="AI83" s="134" t="s">
        <v>630</v>
      </c>
      <c r="AJ83" s="134"/>
      <c r="AK83" s="134"/>
      <c r="AL83" s="134"/>
      <c r="AM83" s="134" t="s">
        <v>446</v>
      </c>
      <c r="AN83" s="134"/>
      <c r="AO83" s="134"/>
      <c r="AP83" s="134"/>
      <c r="AQ83" s="135" t="s">
        <v>220</v>
      </c>
      <c r="AR83" s="136"/>
      <c r="AS83" s="136"/>
      <c r="AT83" s="137"/>
      <c r="AU83" s="138" t="s">
        <v>129</v>
      </c>
      <c r="AV83" s="138"/>
      <c r="AW83" s="138"/>
      <c r="AX83" s="139"/>
      <c r="AY83">
        <f t="shared" si="2"/>
        <v>0</v>
      </c>
      <c r="AZ83" s="10"/>
      <c r="BA83" s="10"/>
      <c r="BB83" s="10"/>
      <c r="BC83" s="10"/>
    </row>
    <row r="84" spans="1:60" hidden="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221</v>
      </c>
      <c r="AT84" s="143"/>
      <c r="AU84" s="141"/>
      <c r="AV84" s="141"/>
      <c r="AW84" s="123" t="s">
        <v>170</v>
      </c>
      <c r="AX84" s="144"/>
      <c r="AY84">
        <f t="shared" si="2"/>
        <v>0</v>
      </c>
      <c r="AZ84" s="10"/>
      <c r="BA84" s="10"/>
      <c r="BB84" s="10"/>
      <c r="BC84" s="10"/>
      <c r="BD84" s="10"/>
      <c r="BE84" s="10"/>
      <c r="BF84" s="10"/>
      <c r="BG84" s="10"/>
      <c r="BH84" s="10"/>
    </row>
    <row r="85" spans="1:60" hidden="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idden="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idden="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idden="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478</v>
      </c>
      <c r="AF88" s="134"/>
      <c r="AG88" s="134"/>
      <c r="AH88" s="134"/>
      <c r="AI88" s="134" t="s">
        <v>630</v>
      </c>
      <c r="AJ88" s="134"/>
      <c r="AK88" s="134"/>
      <c r="AL88" s="134"/>
      <c r="AM88" s="134" t="s">
        <v>446</v>
      </c>
      <c r="AN88" s="134"/>
      <c r="AO88" s="134"/>
      <c r="AP88" s="134"/>
      <c r="AQ88" s="135" t="s">
        <v>220</v>
      </c>
      <c r="AR88" s="136"/>
      <c r="AS88" s="136"/>
      <c r="AT88" s="137"/>
      <c r="AU88" s="138" t="s">
        <v>129</v>
      </c>
      <c r="AV88" s="138"/>
      <c r="AW88" s="138"/>
      <c r="AX88" s="139"/>
      <c r="AY88">
        <f>$G$90</f>
        <v>0</v>
      </c>
      <c r="AZ88" s="10"/>
      <c r="BA88" s="10"/>
      <c r="BB88" s="10"/>
      <c r="BC88" s="10"/>
    </row>
    <row r="89" spans="1:60" hidden="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221</v>
      </c>
      <c r="AT89" s="143"/>
      <c r="AU89" s="141"/>
      <c r="AV89" s="141"/>
      <c r="AW89" s="123" t="s">
        <v>170</v>
      </c>
      <c r="AX89" s="144"/>
      <c r="AY89">
        <f>$AY$88</f>
        <v>0</v>
      </c>
      <c r="AZ89" s="10"/>
      <c r="BA89" s="10"/>
      <c r="BB89" s="10"/>
      <c r="BC89" s="10"/>
      <c r="BD89" s="10"/>
      <c r="BE89" s="10"/>
      <c r="BF89" s="10"/>
      <c r="BG89" s="10"/>
      <c r="BH89" s="10"/>
    </row>
    <row r="90" spans="1:60" hidden="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idden="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idden="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idden="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478</v>
      </c>
      <c r="AF93" s="134"/>
      <c r="AG93" s="134"/>
      <c r="AH93" s="134"/>
      <c r="AI93" s="134" t="s">
        <v>630</v>
      </c>
      <c r="AJ93" s="134"/>
      <c r="AK93" s="134"/>
      <c r="AL93" s="134"/>
      <c r="AM93" s="134" t="s">
        <v>446</v>
      </c>
      <c r="AN93" s="134"/>
      <c r="AO93" s="134"/>
      <c r="AP93" s="134"/>
      <c r="AQ93" s="135" t="s">
        <v>220</v>
      </c>
      <c r="AR93" s="136"/>
      <c r="AS93" s="136"/>
      <c r="AT93" s="137"/>
      <c r="AU93" s="138" t="s">
        <v>129</v>
      </c>
      <c r="AV93" s="138"/>
      <c r="AW93" s="138"/>
      <c r="AX93" s="139"/>
      <c r="AY93">
        <f>$G$95</f>
        <v>0</v>
      </c>
      <c r="AZ93" s="10"/>
      <c r="BA93" s="10"/>
      <c r="BB93" s="10"/>
      <c r="BC93" s="10"/>
    </row>
    <row r="94" spans="1:60" hidden="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221</v>
      </c>
      <c r="AT94" s="143"/>
      <c r="AU94" s="141"/>
      <c r="AV94" s="141"/>
      <c r="AW94" s="123" t="s">
        <v>170</v>
      </c>
      <c r="AX94" s="144"/>
      <c r="AY94">
        <f>$AY$93</f>
        <v>0</v>
      </c>
      <c r="AZ94" s="10"/>
      <c r="BA94" s="10"/>
      <c r="BB94" s="10"/>
      <c r="BC94" s="10"/>
      <c r="BD94" s="10"/>
      <c r="BE94" s="10"/>
      <c r="BF94" s="10"/>
      <c r="BG94" s="10"/>
      <c r="BH94" s="10"/>
    </row>
    <row r="95" spans="1:60" hidden="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idden="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3.8" hidden="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idden="1" x14ac:dyDescent="0.2">
      <c r="A98" s="733" t="s">
        <v>641</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idden="1" x14ac:dyDescent="0.2">
      <c r="A99" s="669" t="s">
        <v>642</v>
      </c>
      <c r="B99" s="168"/>
      <c r="C99" s="168"/>
      <c r="D99" s="168"/>
      <c r="E99" s="168"/>
      <c r="F99" s="169"/>
      <c r="G99" s="710" t="s">
        <v>634</v>
      </c>
      <c r="H99" s="711"/>
      <c r="I99" s="711"/>
      <c r="J99" s="711"/>
      <c r="K99" s="711"/>
      <c r="L99" s="711"/>
      <c r="M99" s="711"/>
      <c r="N99" s="711"/>
      <c r="O99" s="711"/>
      <c r="P99" s="712" t="s">
        <v>633</v>
      </c>
      <c r="Q99" s="711"/>
      <c r="R99" s="711"/>
      <c r="S99" s="711"/>
      <c r="T99" s="711"/>
      <c r="U99" s="711"/>
      <c r="V99" s="711"/>
      <c r="W99" s="711"/>
      <c r="X99" s="713"/>
      <c r="Y99" s="714"/>
      <c r="Z99" s="715"/>
      <c r="AA99" s="716"/>
      <c r="AB99" s="647" t="s">
        <v>11</v>
      </c>
      <c r="AC99" s="647"/>
      <c r="AD99" s="647"/>
      <c r="AE99" s="134" t="s">
        <v>478</v>
      </c>
      <c r="AF99" s="134"/>
      <c r="AG99" s="134"/>
      <c r="AH99" s="134"/>
      <c r="AI99" s="134" t="s">
        <v>630</v>
      </c>
      <c r="AJ99" s="134"/>
      <c r="AK99" s="134"/>
      <c r="AL99" s="134"/>
      <c r="AM99" s="134" t="s">
        <v>446</v>
      </c>
      <c r="AN99" s="134"/>
      <c r="AO99" s="134"/>
      <c r="AP99" s="134"/>
      <c r="AQ99" s="644" t="s">
        <v>477</v>
      </c>
      <c r="AR99" s="645"/>
      <c r="AS99" s="645"/>
      <c r="AT99" s="646"/>
      <c r="AU99" s="644" t="s">
        <v>653</v>
      </c>
      <c r="AV99" s="645"/>
      <c r="AW99" s="645"/>
      <c r="AX99" s="654"/>
      <c r="AY99">
        <f>COUNTA($G$100)</f>
        <v>0</v>
      </c>
    </row>
    <row r="100" spans="1:60" hidden="1" x14ac:dyDescent="0.2">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idden="1" x14ac:dyDescent="0.2">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idden="1" x14ac:dyDescent="0.2">
      <c r="A102" s="202" t="s">
        <v>643</v>
      </c>
      <c r="B102" s="120"/>
      <c r="C102" s="120"/>
      <c r="D102" s="120"/>
      <c r="E102" s="120"/>
      <c r="F102" s="684"/>
      <c r="G102" s="191" t="s">
        <v>644</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478</v>
      </c>
      <c r="AF102" s="134"/>
      <c r="AG102" s="134"/>
      <c r="AH102" s="134"/>
      <c r="AI102" s="134" t="s">
        <v>630</v>
      </c>
      <c r="AJ102" s="134"/>
      <c r="AK102" s="134"/>
      <c r="AL102" s="134"/>
      <c r="AM102" s="134" t="s">
        <v>446</v>
      </c>
      <c r="AN102" s="134"/>
      <c r="AO102" s="134"/>
      <c r="AP102" s="134"/>
      <c r="AQ102" s="648" t="s">
        <v>654</v>
      </c>
      <c r="AR102" s="649"/>
      <c r="AS102" s="649"/>
      <c r="AT102" s="649"/>
      <c r="AU102" s="649"/>
      <c r="AV102" s="649"/>
      <c r="AW102" s="649"/>
      <c r="AX102" s="650"/>
      <c r="AY102">
        <f>IF(SUBSTITUTE(SUBSTITUTE($G$103,"／",""),"　","")="",0,1)</f>
        <v>0</v>
      </c>
    </row>
    <row r="103" spans="1:60" hidden="1" x14ac:dyDescent="0.2">
      <c r="A103" s="685"/>
      <c r="B103" s="212"/>
      <c r="C103" s="212"/>
      <c r="D103" s="212"/>
      <c r="E103" s="212"/>
      <c r="F103" s="686"/>
      <c r="G103" s="673" t="s">
        <v>690</v>
      </c>
      <c r="H103" s="674"/>
      <c r="I103" s="674"/>
      <c r="J103" s="674"/>
      <c r="K103" s="674"/>
      <c r="L103" s="674"/>
      <c r="M103" s="674"/>
      <c r="N103" s="674"/>
      <c r="O103" s="674"/>
      <c r="P103" s="674"/>
      <c r="Q103" s="674"/>
      <c r="R103" s="674"/>
      <c r="S103" s="674"/>
      <c r="T103" s="674"/>
      <c r="U103" s="674"/>
      <c r="V103" s="674"/>
      <c r="W103" s="674"/>
      <c r="X103" s="674"/>
      <c r="Y103" s="677" t="s">
        <v>643</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idden="1" x14ac:dyDescent="0.2">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645</v>
      </c>
      <c r="Z104" s="670"/>
      <c r="AA104" s="671"/>
      <c r="AB104" s="633" t="s">
        <v>691</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idden="1" x14ac:dyDescent="0.2">
      <c r="A105" s="438" t="s">
        <v>297</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478</v>
      </c>
      <c r="AF105" s="134"/>
      <c r="AG105" s="134"/>
      <c r="AH105" s="134"/>
      <c r="AI105" s="134" t="s">
        <v>630</v>
      </c>
      <c r="AJ105" s="134"/>
      <c r="AK105" s="134"/>
      <c r="AL105" s="134"/>
      <c r="AM105" s="134" t="s">
        <v>446</v>
      </c>
      <c r="AN105" s="134"/>
      <c r="AO105" s="134"/>
      <c r="AP105" s="134"/>
      <c r="AQ105" s="231" t="s">
        <v>220</v>
      </c>
      <c r="AR105" s="232"/>
      <c r="AS105" s="232"/>
      <c r="AT105" s="233"/>
      <c r="AU105" s="212" t="s">
        <v>129</v>
      </c>
      <c r="AV105" s="212"/>
      <c r="AW105" s="212"/>
      <c r="AX105" s="215"/>
      <c r="AY105">
        <f>COUNTA($G$107)</f>
        <v>0</v>
      </c>
    </row>
    <row r="106" spans="1:60" hidden="1" x14ac:dyDescent="0.2">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221</v>
      </c>
      <c r="AT106" s="143"/>
      <c r="AU106" s="141"/>
      <c r="AV106" s="141"/>
      <c r="AW106" s="123" t="s">
        <v>170</v>
      </c>
      <c r="AX106" s="144"/>
      <c r="AY106">
        <f t="shared" ref="AY106:AY111" si="3">$AY$105</f>
        <v>0</v>
      </c>
    </row>
    <row r="107" spans="1:60" hidden="1" x14ac:dyDescent="0.2">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idden="1" x14ac:dyDescent="0.2">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idden="1" x14ac:dyDescent="0.2">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idden="1" x14ac:dyDescent="0.2">
      <c r="A110" s="202" t="s">
        <v>322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idden="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idden="1" x14ac:dyDescent="0.2">
      <c r="A112" s="210" t="s">
        <v>635</v>
      </c>
      <c r="B112" s="167" t="s">
        <v>636</v>
      </c>
      <c r="C112" s="168"/>
      <c r="D112" s="168"/>
      <c r="E112" s="168"/>
      <c r="F112" s="169"/>
      <c r="G112" s="212" t="s">
        <v>637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655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idden="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idden="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idden="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idden="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idden="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478</v>
      </c>
      <c r="AF117" s="134"/>
      <c r="AG117" s="134"/>
      <c r="AH117" s="134"/>
      <c r="AI117" s="134" t="s">
        <v>630</v>
      </c>
      <c r="AJ117" s="134"/>
      <c r="AK117" s="134"/>
      <c r="AL117" s="134"/>
      <c r="AM117" s="134" t="s">
        <v>446</v>
      </c>
      <c r="AN117" s="134"/>
      <c r="AO117" s="134"/>
      <c r="AP117" s="134"/>
      <c r="AQ117" s="135" t="s">
        <v>220</v>
      </c>
      <c r="AR117" s="136"/>
      <c r="AS117" s="136"/>
      <c r="AT117" s="137"/>
      <c r="AU117" s="138" t="s">
        <v>129</v>
      </c>
      <c r="AV117" s="138"/>
      <c r="AW117" s="138"/>
      <c r="AX117" s="139"/>
      <c r="AY117">
        <f t="shared" si="4"/>
        <v>0</v>
      </c>
      <c r="AZ117" s="10"/>
      <c r="BA117" s="10"/>
      <c r="BB117" s="10"/>
      <c r="BC117" s="10"/>
    </row>
    <row r="118" spans="1:60" hidden="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221</v>
      </c>
      <c r="AT118" s="143"/>
      <c r="AU118" s="141"/>
      <c r="AV118" s="141"/>
      <c r="AW118" s="123" t="s">
        <v>170</v>
      </c>
      <c r="AX118" s="144"/>
      <c r="AY118">
        <f t="shared" si="4"/>
        <v>0</v>
      </c>
      <c r="AZ118" s="10"/>
      <c r="BA118" s="10"/>
      <c r="BB118" s="10"/>
      <c r="BC118" s="10"/>
      <c r="BD118" s="10"/>
      <c r="BE118" s="10"/>
      <c r="BF118" s="10"/>
      <c r="BG118" s="10"/>
      <c r="BH118" s="10"/>
    </row>
    <row r="119" spans="1:60" hidden="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idden="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idden="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idden="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478</v>
      </c>
      <c r="AF122" s="134"/>
      <c r="AG122" s="134"/>
      <c r="AH122" s="134"/>
      <c r="AI122" s="134" t="s">
        <v>630</v>
      </c>
      <c r="AJ122" s="134"/>
      <c r="AK122" s="134"/>
      <c r="AL122" s="134"/>
      <c r="AM122" s="134" t="s">
        <v>446</v>
      </c>
      <c r="AN122" s="134"/>
      <c r="AO122" s="134"/>
      <c r="AP122" s="134"/>
      <c r="AQ122" s="135" t="s">
        <v>220</v>
      </c>
      <c r="AR122" s="136"/>
      <c r="AS122" s="136"/>
      <c r="AT122" s="137"/>
      <c r="AU122" s="138" t="s">
        <v>129</v>
      </c>
      <c r="AV122" s="138"/>
      <c r="AW122" s="138"/>
      <c r="AX122" s="139"/>
      <c r="AY122">
        <f>COUNTA($G$124)</f>
        <v>0</v>
      </c>
      <c r="AZ122" s="10"/>
      <c r="BA122" s="10"/>
      <c r="BB122" s="10"/>
      <c r="BC122" s="10"/>
    </row>
    <row r="123" spans="1:60" hidden="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221</v>
      </c>
      <c r="AT123" s="143"/>
      <c r="AU123" s="141"/>
      <c r="AV123" s="141"/>
      <c r="AW123" s="123" t="s">
        <v>170</v>
      </c>
      <c r="AX123" s="144"/>
      <c r="AY123">
        <f>$AY$122</f>
        <v>0</v>
      </c>
      <c r="AZ123" s="10"/>
      <c r="BA123" s="10"/>
      <c r="BB123" s="10"/>
      <c r="BC123" s="10"/>
      <c r="BD123" s="10"/>
      <c r="BE123" s="10"/>
      <c r="BF123" s="10"/>
      <c r="BG123" s="10"/>
      <c r="BH123" s="10"/>
    </row>
    <row r="124" spans="1:60" hidden="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idden="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idden="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idden="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478</v>
      </c>
      <c r="AF127" s="134"/>
      <c r="AG127" s="134"/>
      <c r="AH127" s="134"/>
      <c r="AI127" s="134" t="s">
        <v>630</v>
      </c>
      <c r="AJ127" s="134"/>
      <c r="AK127" s="134"/>
      <c r="AL127" s="134"/>
      <c r="AM127" s="134" t="s">
        <v>446</v>
      </c>
      <c r="AN127" s="134"/>
      <c r="AO127" s="134"/>
      <c r="AP127" s="134"/>
      <c r="AQ127" s="135" t="s">
        <v>220</v>
      </c>
      <c r="AR127" s="136"/>
      <c r="AS127" s="136"/>
      <c r="AT127" s="137"/>
      <c r="AU127" s="138" t="s">
        <v>129</v>
      </c>
      <c r="AV127" s="138"/>
      <c r="AW127" s="138"/>
      <c r="AX127" s="139"/>
      <c r="AY127">
        <f>COUNTA($G$129)</f>
        <v>0</v>
      </c>
      <c r="AZ127" s="10"/>
      <c r="BA127" s="10"/>
      <c r="BB127" s="10"/>
      <c r="BC127" s="10"/>
    </row>
    <row r="128" spans="1:60" hidden="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221</v>
      </c>
      <c r="AT128" s="143"/>
      <c r="AU128" s="141"/>
      <c r="AV128" s="141"/>
      <c r="AW128" s="123" t="s">
        <v>170</v>
      </c>
      <c r="AX128" s="144"/>
      <c r="AY128">
        <f>$AY$127</f>
        <v>0</v>
      </c>
      <c r="AZ128" s="10"/>
      <c r="BA128" s="10"/>
      <c r="BB128" s="10"/>
      <c r="BC128" s="10"/>
      <c r="BD128" s="10"/>
      <c r="BE128" s="10"/>
      <c r="BF128" s="10"/>
      <c r="BG128" s="10"/>
      <c r="BH128" s="10"/>
    </row>
    <row r="129" spans="1:60" hidden="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idden="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3.8" hidden="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idden="1" x14ac:dyDescent="0.2">
      <c r="A132" s="733" t="s">
        <v>641</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idden="1" x14ac:dyDescent="0.2">
      <c r="A133" s="669" t="s">
        <v>642</v>
      </c>
      <c r="B133" s="168"/>
      <c r="C133" s="168"/>
      <c r="D133" s="168"/>
      <c r="E133" s="168"/>
      <c r="F133" s="169"/>
      <c r="G133" s="710" t="s">
        <v>634</v>
      </c>
      <c r="H133" s="711"/>
      <c r="I133" s="711"/>
      <c r="J133" s="711"/>
      <c r="K133" s="711"/>
      <c r="L133" s="711"/>
      <c r="M133" s="711"/>
      <c r="N133" s="711"/>
      <c r="O133" s="711"/>
      <c r="P133" s="712" t="s">
        <v>633</v>
      </c>
      <c r="Q133" s="711"/>
      <c r="R133" s="711"/>
      <c r="S133" s="711"/>
      <c r="T133" s="711"/>
      <c r="U133" s="711"/>
      <c r="V133" s="711"/>
      <c r="W133" s="711"/>
      <c r="X133" s="713"/>
      <c r="Y133" s="714"/>
      <c r="Z133" s="715"/>
      <c r="AA133" s="716"/>
      <c r="AB133" s="647" t="s">
        <v>11</v>
      </c>
      <c r="AC133" s="647"/>
      <c r="AD133" s="647"/>
      <c r="AE133" s="134" t="s">
        <v>478</v>
      </c>
      <c r="AF133" s="134"/>
      <c r="AG133" s="134"/>
      <c r="AH133" s="134"/>
      <c r="AI133" s="134" t="s">
        <v>630</v>
      </c>
      <c r="AJ133" s="134"/>
      <c r="AK133" s="134"/>
      <c r="AL133" s="134"/>
      <c r="AM133" s="134" t="s">
        <v>446</v>
      </c>
      <c r="AN133" s="134"/>
      <c r="AO133" s="134"/>
      <c r="AP133" s="134"/>
      <c r="AQ133" s="644" t="s">
        <v>477</v>
      </c>
      <c r="AR133" s="645"/>
      <c r="AS133" s="645"/>
      <c r="AT133" s="646"/>
      <c r="AU133" s="644" t="s">
        <v>653</v>
      </c>
      <c r="AV133" s="645"/>
      <c r="AW133" s="645"/>
      <c r="AX133" s="654"/>
      <c r="AY133">
        <f>COUNTA($G$134)</f>
        <v>0</v>
      </c>
    </row>
    <row r="134" spans="1:60" hidden="1" x14ac:dyDescent="0.2">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idden="1" x14ac:dyDescent="0.2">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idden="1" x14ac:dyDescent="0.2">
      <c r="A136" s="202" t="s">
        <v>643</v>
      </c>
      <c r="B136" s="120"/>
      <c r="C136" s="120"/>
      <c r="D136" s="120"/>
      <c r="E136" s="120"/>
      <c r="F136" s="684"/>
      <c r="G136" s="191" t="s">
        <v>644</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478</v>
      </c>
      <c r="AF136" s="134"/>
      <c r="AG136" s="134"/>
      <c r="AH136" s="134"/>
      <c r="AI136" s="134" t="s">
        <v>630</v>
      </c>
      <c r="AJ136" s="134"/>
      <c r="AK136" s="134"/>
      <c r="AL136" s="134"/>
      <c r="AM136" s="134" t="s">
        <v>446</v>
      </c>
      <c r="AN136" s="134"/>
      <c r="AO136" s="134"/>
      <c r="AP136" s="134"/>
      <c r="AQ136" s="648" t="s">
        <v>654</v>
      </c>
      <c r="AR136" s="649"/>
      <c r="AS136" s="649"/>
      <c r="AT136" s="649"/>
      <c r="AU136" s="649"/>
      <c r="AV136" s="649"/>
      <c r="AW136" s="649"/>
      <c r="AX136" s="650"/>
      <c r="AY136">
        <f>IF(SUBSTITUTE(SUBSTITUTE($G$137,"／",""),"　","")="",0,1)</f>
        <v>0</v>
      </c>
    </row>
    <row r="137" spans="1:60" hidden="1" x14ac:dyDescent="0.2">
      <c r="A137" s="685"/>
      <c r="B137" s="212"/>
      <c r="C137" s="212"/>
      <c r="D137" s="212"/>
      <c r="E137" s="212"/>
      <c r="F137" s="686"/>
      <c r="G137" s="673" t="s">
        <v>692</v>
      </c>
      <c r="H137" s="674"/>
      <c r="I137" s="674"/>
      <c r="J137" s="674"/>
      <c r="K137" s="674"/>
      <c r="L137" s="674"/>
      <c r="M137" s="674"/>
      <c r="N137" s="674"/>
      <c r="O137" s="674"/>
      <c r="P137" s="674"/>
      <c r="Q137" s="674"/>
      <c r="R137" s="674"/>
      <c r="S137" s="674"/>
      <c r="T137" s="674"/>
      <c r="U137" s="674"/>
      <c r="V137" s="674"/>
      <c r="W137" s="674"/>
      <c r="X137" s="674"/>
      <c r="Y137" s="677" t="s">
        <v>643</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idden="1" x14ac:dyDescent="0.2">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645</v>
      </c>
      <c r="Z138" s="670"/>
      <c r="AA138" s="671"/>
      <c r="AB138" s="633" t="s">
        <v>693</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idden="1" x14ac:dyDescent="0.2">
      <c r="A139" s="438" t="s">
        <v>297</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478</v>
      </c>
      <c r="AF139" s="134"/>
      <c r="AG139" s="134"/>
      <c r="AH139" s="134"/>
      <c r="AI139" s="134" t="s">
        <v>630</v>
      </c>
      <c r="AJ139" s="134"/>
      <c r="AK139" s="134"/>
      <c r="AL139" s="134"/>
      <c r="AM139" s="134" t="s">
        <v>446</v>
      </c>
      <c r="AN139" s="134"/>
      <c r="AO139" s="134"/>
      <c r="AP139" s="134"/>
      <c r="AQ139" s="231" t="s">
        <v>220</v>
      </c>
      <c r="AR139" s="232"/>
      <c r="AS139" s="232"/>
      <c r="AT139" s="233"/>
      <c r="AU139" s="212" t="s">
        <v>129</v>
      </c>
      <c r="AV139" s="212"/>
      <c r="AW139" s="212"/>
      <c r="AX139" s="215"/>
      <c r="AY139">
        <f>COUNTA($G$141)</f>
        <v>0</v>
      </c>
    </row>
    <row r="140" spans="1:60" hidden="1" x14ac:dyDescent="0.2">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221</v>
      </c>
      <c r="AT140" s="143"/>
      <c r="AU140" s="141"/>
      <c r="AV140" s="141"/>
      <c r="AW140" s="123" t="s">
        <v>170</v>
      </c>
      <c r="AX140" s="144"/>
      <c r="AY140">
        <f t="shared" ref="AY140:AY145" si="5">$AY$139</f>
        <v>0</v>
      </c>
    </row>
    <row r="141" spans="1:60" hidden="1" x14ac:dyDescent="0.2">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idden="1" x14ac:dyDescent="0.2">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idden="1" x14ac:dyDescent="0.2">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idden="1" x14ac:dyDescent="0.2">
      <c r="A144" s="202" t="s">
        <v>322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idden="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idden="1" x14ac:dyDescent="0.2">
      <c r="A146" s="210" t="s">
        <v>635</v>
      </c>
      <c r="B146" s="167" t="s">
        <v>636</v>
      </c>
      <c r="C146" s="168"/>
      <c r="D146" s="168"/>
      <c r="E146" s="168"/>
      <c r="F146" s="169"/>
      <c r="G146" s="212" t="s">
        <v>637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655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idden="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idden="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idden="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idden="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idden="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478</v>
      </c>
      <c r="AF151" s="134"/>
      <c r="AG151" s="134"/>
      <c r="AH151" s="134"/>
      <c r="AI151" s="134" t="s">
        <v>630</v>
      </c>
      <c r="AJ151" s="134"/>
      <c r="AK151" s="134"/>
      <c r="AL151" s="134"/>
      <c r="AM151" s="134" t="s">
        <v>446</v>
      </c>
      <c r="AN151" s="134"/>
      <c r="AO151" s="134"/>
      <c r="AP151" s="134"/>
      <c r="AQ151" s="135" t="s">
        <v>220</v>
      </c>
      <c r="AR151" s="136"/>
      <c r="AS151" s="136"/>
      <c r="AT151" s="137"/>
      <c r="AU151" s="138" t="s">
        <v>129</v>
      </c>
      <c r="AV151" s="138"/>
      <c r="AW151" s="138"/>
      <c r="AX151" s="139"/>
      <c r="AY151">
        <f t="shared" si="6"/>
        <v>0</v>
      </c>
      <c r="AZ151" s="10"/>
      <c r="BA151" s="10"/>
      <c r="BB151" s="10"/>
      <c r="BC151" s="10"/>
    </row>
    <row r="152" spans="1:60" hidden="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221</v>
      </c>
      <c r="AT152" s="143"/>
      <c r="AU152" s="141"/>
      <c r="AV152" s="141"/>
      <c r="AW152" s="123" t="s">
        <v>170</v>
      </c>
      <c r="AX152" s="144"/>
      <c r="AY152">
        <f t="shared" si="6"/>
        <v>0</v>
      </c>
      <c r="AZ152" s="10"/>
      <c r="BA152" s="10"/>
      <c r="BB152" s="10"/>
      <c r="BC152" s="10"/>
      <c r="BD152" s="10"/>
      <c r="BE152" s="10"/>
      <c r="BF152" s="10"/>
      <c r="BG152" s="10"/>
      <c r="BH152" s="10"/>
    </row>
    <row r="153" spans="1:60" hidden="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idden="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idden="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idden="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478</v>
      </c>
      <c r="AF156" s="134"/>
      <c r="AG156" s="134"/>
      <c r="AH156" s="134"/>
      <c r="AI156" s="134" t="s">
        <v>630</v>
      </c>
      <c r="AJ156" s="134"/>
      <c r="AK156" s="134"/>
      <c r="AL156" s="134"/>
      <c r="AM156" s="134" t="s">
        <v>446</v>
      </c>
      <c r="AN156" s="134"/>
      <c r="AO156" s="134"/>
      <c r="AP156" s="134"/>
      <c r="AQ156" s="135" t="s">
        <v>220</v>
      </c>
      <c r="AR156" s="136"/>
      <c r="AS156" s="136"/>
      <c r="AT156" s="137"/>
      <c r="AU156" s="138" t="s">
        <v>129</v>
      </c>
      <c r="AV156" s="138"/>
      <c r="AW156" s="138"/>
      <c r="AX156" s="139"/>
      <c r="AY156">
        <f>COUNTA($G$158)</f>
        <v>0</v>
      </c>
      <c r="AZ156" s="10"/>
      <c r="BA156" s="10"/>
      <c r="BB156" s="10"/>
      <c r="BC156" s="10"/>
    </row>
    <row r="157" spans="1:60" hidden="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221</v>
      </c>
      <c r="AT157" s="143"/>
      <c r="AU157" s="141"/>
      <c r="AV157" s="141"/>
      <c r="AW157" s="123" t="s">
        <v>170</v>
      </c>
      <c r="AX157" s="144"/>
      <c r="AY157">
        <f>$AY$156</f>
        <v>0</v>
      </c>
      <c r="AZ157" s="10"/>
      <c r="BA157" s="10"/>
      <c r="BB157" s="10"/>
      <c r="BC157" s="10"/>
      <c r="BD157" s="10"/>
      <c r="BE157" s="10"/>
      <c r="BF157" s="10"/>
      <c r="BG157" s="10"/>
      <c r="BH157" s="10"/>
    </row>
    <row r="158" spans="1:60" hidden="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idden="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idden="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idden="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478</v>
      </c>
      <c r="AF161" s="134"/>
      <c r="AG161" s="134"/>
      <c r="AH161" s="134"/>
      <c r="AI161" s="134" t="s">
        <v>630</v>
      </c>
      <c r="AJ161" s="134"/>
      <c r="AK161" s="134"/>
      <c r="AL161" s="134"/>
      <c r="AM161" s="134" t="s">
        <v>446</v>
      </c>
      <c r="AN161" s="134"/>
      <c r="AO161" s="134"/>
      <c r="AP161" s="134"/>
      <c r="AQ161" s="135" t="s">
        <v>220</v>
      </c>
      <c r="AR161" s="136"/>
      <c r="AS161" s="136"/>
      <c r="AT161" s="137"/>
      <c r="AU161" s="138" t="s">
        <v>129</v>
      </c>
      <c r="AV161" s="138"/>
      <c r="AW161" s="138"/>
      <c r="AX161" s="139"/>
      <c r="AY161">
        <f>COUNTA($G$163)</f>
        <v>0</v>
      </c>
      <c r="AZ161" s="10"/>
      <c r="BA161" s="10"/>
      <c r="BB161" s="10"/>
      <c r="BC161" s="10"/>
    </row>
    <row r="162" spans="1:60" hidden="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221</v>
      </c>
      <c r="AT162" s="143"/>
      <c r="AU162" s="141"/>
      <c r="AV162" s="141"/>
      <c r="AW162" s="123" t="s">
        <v>170</v>
      </c>
      <c r="AX162" s="144"/>
      <c r="AY162">
        <f>$AY$161</f>
        <v>0</v>
      </c>
      <c r="AZ162" s="10"/>
      <c r="BA162" s="10"/>
      <c r="BB162" s="10"/>
      <c r="BC162" s="10"/>
      <c r="BD162" s="10"/>
      <c r="BE162" s="10"/>
      <c r="BF162" s="10"/>
      <c r="BG162" s="10"/>
      <c r="BH162" s="10"/>
    </row>
    <row r="163" spans="1:60" hidden="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3.8" hidden="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idden="1" x14ac:dyDescent="0.2">
      <c r="A166" s="733" t="s">
        <v>641</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idden="1" x14ac:dyDescent="0.2">
      <c r="A167" s="669" t="s">
        <v>642</v>
      </c>
      <c r="B167" s="168"/>
      <c r="C167" s="168"/>
      <c r="D167" s="168"/>
      <c r="E167" s="168"/>
      <c r="F167" s="169"/>
      <c r="G167" s="710" t="s">
        <v>634</v>
      </c>
      <c r="H167" s="711"/>
      <c r="I167" s="711"/>
      <c r="J167" s="711"/>
      <c r="K167" s="711"/>
      <c r="L167" s="711"/>
      <c r="M167" s="711"/>
      <c r="N167" s="711"/>
      <c r="O167" s="711"/>
      <c r="P167" s="712" t="s">
        <v>633</v>
      </c>
      <c r="Q167" s="711"/>
      <c r="R167" s="711"/>
      <c r="S167" s="711"/>
      <c r="T167" s="711"/>
      <c r="U167" s="711"/>
      <c r="V167" s="711"/>
      <c r="W167" s="711"/>
      <c r="X167" s="713"/>
      <c r="Y167" s="714"/>
      <c r="Z167" s="715"/>
      <c r="AA167" s="716"/>
      <c r="AB167" s="647" t="s">
        <v>11</v>
      </c>
      <c r="AC167" s="647"/>
      <c r="AD167" s="647"/>
      <c r="AE167" s="134" t="s">
        <v>478</v>
      </c>
      <c r="AF167" s="134"/>
      <c r="AG167" s="134"/>
      <c r="AH167" s="134"/>
      <c r="AI167" s="134" t="s">
        <v>630</v>
      </c>
      <c r="AJ167" s="134"/>
      <c r="AK167" s="134"/>
      <c r="AL167" s="134"/>
      <c r="AM167" s="134" t="s">
        <v>446</v>
      </c>
      <c r="AN167" s="134"/>
      <c r="AO167" s="134"/>
      <c r="AP167" s="134"/>
      <c r="AQ167" s="644" t="s">
        <v>477</v>
      </c>
      <c r="AR167" s="645"/>
      <c r="AS167" s="645"/>
      <c r="AT167" s="646"/>
      <c r="AU167" s="644" t="s">
        <v>653</v>
      </c>
      <c r="AV167" s="645"/>
      <c r="AW167" s="645"/>
      <c r="AX167" s="654"/>
      <c r="AY167">
        <f>COUNTA($G$168)</f>
        <v>0</v>
      </c>
    </row>
    <row r="168" spans="1:60" hidden="1" x14ac:dyDescent="0.2">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idden="1" x14ac:dyDescent="0.2">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idden="1" x14ac:dyDescent="0.2">
      <c r="A170" s="202" t="s">
        <v>643</v>
      </c>
      <c r="B170" s="120"/>
      <c r="C170" s="120"/>
      <c r="D170" s="120"/>
      <c r="E170" s="120"/>
      <c r="F170" s="684"/>
      <c r="G170" s="191" t="s">
        <v>644</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478</v>
      </c>
      <c r="AF170" s="134"/>
      <c r="AG170" s="134"/>
      <c r="AH170" s="134"/>
      <c r="AI170" s="134" t="s">
        <v>630</v>
      </c>
      <c r="AJ170" s="134"/>
      <c r="AK170" s="134"/>
      <c r="AL170" s="134"/>
      <c r="AM170" s="134" t="s">
        <v>446</v>
      </c>
      <c r="AN170" s="134"/>
      <c r="AO170" s="134"/>
      <c r="AP170" s="134"/>
      <c r="AQ170" s="648" t="s">
        <v>654</v>
      </c>
      <c r="AR170" s="649"/>
      <c r="AS170" s="649"/>
      <c r="AT170" s="649"/>
      <c r="AU170" s="649"/>
      <c r="AV170" s="649"/>
      <c r="AW170" s="649"/>
      <c r="AX170" s="650"/>
      <c r="AY170">
        <f>IF(SUBSTITUTE(SUBSTITUTE($G$171,"／",""),"　","")="",0,1)</f>
        <v>0</v>
      </c>
    </row>
    <row r="171" spans="1:60" hidden="1" x14ac:dyDescent="0.2">
      <c r="A171" s="685"/>
      <c r="B171" s="212"/>
      <c r="C171" s="212"/>
      <c r="D171" s="212"/>
      <c r="E171" s="212"/>
      <c r="F171" s="686"/>
      <c r="G171" s="673" t="s">
        <v>692</v>
      </c>
      <c r="H171" s="674"/>
      <c r="I171" s="674"/>
      <c r="J171" s="674"/>
      <c r="K171" s="674"/>
      <c r="L171" s="674"/>
      <c r="M171" s="674"/>
      <c r="N171" s="674"/>
      <c r="O171" s="674"/>
      <c r="P171" s="674"/>
      <c r="Q171" s="674"/>
      <c r="R171" s="674"/>
      <c r="S171" s="674"/>
      <c r="T171" s="674"/>
      <c r="U171" s="674"/>
      <c r="V171" s="674"/>
      <c r="W171" s="674"/>
      <c r="X171" s="674"/>
      <c r="Y171" s="677" t="s">
        <v>643</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idden="1" x14ac:dyDescent="0.2">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645</v>
      </c>
      <c r="Z172" s="670"/>
      <c r="AA172" s="671"/>
      <c r="AB172" s="633" t="s">
        <v>694</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idden="1" x14ac:dyDescent="0.2">
      <c r="A173" s="438" t="s">
        <v>297</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478</v>
      </c>
      <c r="AF173" s="134"/>
      <c r="AG173" s="134"/>
      <c r="AH173" s="134"/>
      <c r="AI173" s="134" t="s">
        <v>630</v>
      </c>
      <c r="AJ173" s="134"/>
      <c r="AK173" s="134"/>
      <c r="AL173" s="134"/>
      <c r="AM173" s="134" t="s">
        <v>446</v>
      </c>
      <c r="AN173" s="134"/>
      <c r="AO173" s="134"/>
      <c r="AP173" s="134"/>
      <c r="AQ173" s="231" t="s">
        <v>220</v>
      </c>
      <c r="AR173" s="232"/>
      <c r="AS173" s="232"/>
      <c r="AT173" s="233"/>
      <c r="AU173" s="212" t="s">
        <v>129</v>
      </c>
      <c r="AV173" s="212"/>
      <c r="AW173" s="212"/>
      <c r="AX173" s="215"/>
      <c r="AY173">
        <f>COUNTA($G$175)</f>
        <v>0</v>
      </c>
    </row>
    <row r="174" spans="1:60" hidden="1" x14ac:dyDescent="0.2">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221</v>
      </c>
      <c r="AT174" s="143"/>
      <c r="AU174" s="141"/>
      <c r="AV174" s="141"/>
      <c r="AW174" s="123" t="s">
        <v>170</v>
      </c>
      <c r="AX174" s="144"/>
      <c r="AY174">
        <f t="shared" ref="AY174:AY179" si="7">$AY$173</f>
        <v>0</v>
      </c>
    </row>
    <row r="175" spans="1:60" hidden="1" x14ac:dyDescent="0.2">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idden="1" x14ac:dyDescent="0.2">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idden="1" x14ac:dyDescent="0.2">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idden="1" x14ac:dyDescent="0.2">
      <c r="A178" s="202" t="s">
        <v>322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idden="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idden="1" x14ac:dyDescent="0.2">
      <c r="A180" s="210" t="s">
        <v>635</v>
      </c>
      <c r="B180" s="167" t="s">
        <v>636</v>
      </c>
      <c r="C180" s="168"/>
      <c r="D180" s="168"/>
      <c r="E180" s="168"/>
      <c r="F180" s="169"/>
      <c r="G180" s="212" t="s">
        <v>637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655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idden="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idden="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idden="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idden="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478</v>
      </c>
      <c r="AF185" s="134"/>
      <c r="AG185" s="134"/>
      <c r="AH185" s="134"/>
      <c r="AI185" s="134" t="s">
        <v>630</v>
      </c>
      <c r="AJ185" s="134"/>
      <c r="AK185" s="134"/>
      <c r="AL185" s="134"/>
      <c r="AM185" s="134" t="s">
        <v>446</v>
      </c>
      <c r="AN185" s="134"/>
      <c r="AO185" s="134"/>
      <c r="AP185" s="134"/>
      <c r="AQ185" s="135" t="s">
        <v>220</v>
      </c>
      <c r="AR185" s="136"/>
      <c r="AS185" s="136"/>
      <c r="AT185" s="137"/>
      <c r="AU185" s="138" t="s">
        <v>129</v>
      </c>
      <c r="AV185" s="138"/>
      <c r="AW185" s="138"/>
      <c r="AX185" s="139"/>
      <c r="AY185">
        <f t="shared" si="8"/>
        <v>0</v>
      </c>
      <c r="AZ185" s="10"/>
      <c r="BA185" s="10"/>
      <c r="BB185" s="10"/>
      <c r="BC185" s="10"/>
    </row>
    <row r="186" spans="1:60" hidden="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221</v>
      </c>
      <c r="AT186" s="143"/>
      <c r="AU186" s="141"/>
      <c r="AV186" s="141"/>
      <c r="AW186" s="123" t="s">
        <v>170</v>
      </c>
      <c r="AX186" s="144"/>
      <c r="AY186">
        <f t="shared" si="8"/>
        <v>0</v>
      </c>
      <c r="AZ186" s="10"/>
      <c r="BA186" s="10"/>
      <c r="BB186" s="10"/>
      <c r="BC186" s="10"/>
      <c r="BD186" s="10"/>
      <c r="BE186" s="10"/>
      <c r="BF186" s="10"/>
      <c r="BG186" s="10"/>
      <c r="BH186" s="10"/>
    </row>
    <row r="187" spans="1:60" hidden="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478</v>
      </c>
      <c r="AF190" s="134"/>
      <c r="AG190" s="134"/>
      <c r="AH190" s="134"/>
      <c r="AI190" s="134" t="s">
        <v>630</v>
      </c>
      <c r="AJ190" s="134"/>
      <c r="AK190" s="134"/>
      <c r="AL190" s="134"/>
      <c r="AM190" s="134" t="s">
        <v>446</v>
      </c>
      <c r="AN190" s="134"/>
      <c r="AO190" s="134"/>
      <c r="AP190" s="134"/>
      <c r="AQ190" s="135" t="s">
        <v>220</v>
      </c>
      <c r="AR190" s="136"/>
      <c r="AS190" s="136"/>
      <c r="AT190" s="137"/>
      <c r="AU190" s="138" t="s">
        <v>129</v>
      </c>
      <c r="AV190" s="138"/>
      <c r="AW190" s="138"/>
      <c r="AX190" s="139"/>
      <c r="AY190">
        <f>COUNTA($G$192)</f>
        <v>0</v>
      </c>
      <c r="AZ190" s="10"/>
      <c r="BA190" s="10"/>
      <c r="BB190" s="10"/>
      <c r="BC190" s="10"/>
    </row>
    <row r="191" spans="1:60" hidden="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221</v>
      </c>
      <c r="AT191" s="143"/>
      <c r="AU191" s="141"/>
      <c r="AV191" s="141"/>
      <c r="AW191" s="123" t="s">
        <v>170</v>
      </c>
      <c r="AX191" s="144"/>
      <c r="AY191">
        <f>$AY$190</f>
        <v>0</v>
      </c>
      <c r="AZ191" s="10"/>
      <c r="BA191" s="10"/>
      <c r="BB191" s="10"/>
      <c r="BC191" s="10"/>
      <c r="BD191" s="10"/>
      <c r="BE191" s="10"/>
      <c r="BF191" s="10"/>
      <c r="BG191" s="10"/>
      <c r="BH191" s="10"/>
    </row>
    <row r="192" spans="1:60" hidden="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478</v>
      </c>
      <c r="AF195" s="134"/>
      <c r="AG195" s="134"/>
      <c r="AH195" s="134"/>
      <c r="AI195" s="134" t="s">
        <v>630</v>
      </c>
      <c r="AJ195" s="134"/>
      <c r="AK195" s="134"/>
      <c r="AL195" s="134"/>
      <c r="AM195" s="134" t="s">
        <v>446</v>
      </c>
      <c r="AN195" s="134"/>
      <c r="AO195" s="134"/>
      <c r="AP195" s="134"/>
      <c r="AQ195" s="135" t="s">
        <v>220</v>
      </c>
      <c r="AR195" s="136"/>
      <c r="AS195" s="136"/>
      <c r="AT195" s="137"/>
      <c r="AU195" s="138" t="s">
        <v>129</v>
      </c>
      <c r="AV195" s="138"/>
      <c r="AW195" s="138"/>
      <c r="AX195" s="139"/>
      <c r="AY195">
        <f>COUNTA($G$197)</f>
        <v>0</v>
      </c>
      <c r="AZ195" s="10"/>
      <c r="BA195" s="10"/>
      <c r="BB195" s="10"/>
      <c r="BC195" s="10"/>
    </row>
    <row r="196" spans="1:60" hidden="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221</v>
      </c>
      <c r="AT196" s="143"/>
      <c r="AU196" s="141"/>
      <c r="AV196" s="141"/>
      <c r="AW196" s="123" t="s">
        <v>170</v>
      </c>
      <c r="AX196" s="144"/>
      <c r="AY196">
        <f>$AY$195</f>
        <v>0</v>
      </c>
      <c r="AZ196" s="10"/>
      <c r="BA196" s="10"/>
      <c r="BB196" s="10"/>
      <c r="BC196" s="10"/>
      <c r="BD196" s="10"/>
      <c r="BE196" s="10"/>
      <c r="BF196" s="10"/>
      <c r="BG196" s="10"/>
      <c r="BH196" s="10"/>
    </row>
    <row r="197" spans="1:60" hidden="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3.8" hidden="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idden="1" x14ac:dyDescent="0.2">
      <c r="A200" s="573" t="s">
        <v>298</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294</v>
      </c>
      <c r="X200" s="606"/>
      <c r="Y200" s="609"/>
      <c r="Z200" s="609"/>
      <c r="AA200" s="610"/>
      <c r="AB200" s="603" t="s">
        <v>11</v>
      </c>
      <c r="AC200" s="600"/>
      <c r="AD200" s="601"/>
      <c r="AE200" s="134" t="s">
        <v>478</v>
      </c>
      <c r="AF200" s="134"/>
      <c r="AG200" s="134"/>
      <c r="AH200" s="134"/>
      <c r="AI200" s="134" t="s">
        <v>630</v>
      </c>
      <c r="AJ200" s="134"/>
      <c r="AK200" s="134"/>
      <c r="AL200" s="134"/>
      <c r="AM200" s="134" t="s">
        <v>446</v>
      </c>
      <c r="AN200" s="134"/>
      <c r="AO200" s="134"/>
      <c r="AP200" s="134"/>
      <c r="AQ200" s="135" t="s">
        <v>220</v>
      </c>
      <c r="AR200" s="136"/>
      <c r="AS200" s="136"/>
      <c r="AT200" s="137"/>
      <c r="AU200" s="594" t="s">
        <v>129</v>
      </c>
      <c r="AV200" s="594"/>
      <c r="AW200" s="594"/>
      <c r="AX200" s="595"/>
      <c r="AY200">
        <f>COUNTA($H$202)</f>
        <v>0</v>
      </c>
    </row>
    <row r="201" spans="1:60" hidden="1" x14ac:dyDescent="0.2">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221</v>
      </c>
      <c r="AT201" s="143"/>
      <c r="AU201" s="141"/>
      <c r="AV201" s="141"/>
      <c r="AW201" s="596" t="s">
        <v>170</v>
      </c>
      <c r="AX201" s="597"/>
      <c r="AY201">
        <f t="shared" ref="AY201:AY207" si="10">$AY$200</f>
        <v>0</v>
      </c>
    </row>
    <row r="202" spans="1:60" hidden="1" x14ac:dyDescent="0.2">
      <c r="A202" s="534"/>
      <c r="B202" s="535"/>
      <c r="C202" s="535"/>
      <c r="D202" s="535"/>
      <c r="E202" s="535"/>
      <c r="F202" s="536"/>
      <c r="G202" s="580" t="s">
        <v>222</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312</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idden="1" x14ac:dyDescent="0.2">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312</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idden="1" x14ac:dyDescent="0.2">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313</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idden="1" x14ac:dyDescent="0.2">
      <c r="A205" s="534" t="s">
        <v>302</v>
      </c>
      <c r="B205" s="535"/>
      <c r="C205" s="535"/>
      <c r="D205" s="535"/>
      <c r="E205" s="535"/>
      <c r="F205" s="536"/>
      <c r="G205" s="559" t="s">
        <v>223</v>
      </c>
      <c r="H205" s="560"/>
      <c r="I205" s="560"/>
      <c r="J205" s="560"/>
      <c r="K205" s="560"/>
      <c r="L205" s="560"/>
      <c r="M205" s="560"/>
      <c r="N205" s="560"/>
      <c r="O205" s="560"/>
      <c r="P205" s="560"/>
      <c r="Q205" s="560"/>
      <c r="R205" s="560"/>
      <c r="S205" s="560"/>
      <c r="T205" s="560"/>
      <c r="U205" s="560"/>
      <c r="V205" s="560"/>
      <c r="W205" s="563" t="s">
        <v>311</v>
      </c>
      <c r="X205" s="564"/>
      <c r="Y205" s="569" t="s">
        <v>12</v>
      </c>
      <c r="Z205" s="569"/>
      <c r="AA205" s="570"/>
      <c r="AB205" s="579" t="s">
        <v>312</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idden="1" x14ac:dyDescent="0.2">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312</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idden="1" x14ac:dyDescent="0.2">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313</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idden="1" x14ac:dyDescent="0.2">
      <c r="A208" s="531" t="s">
        <v>298</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478</v>
      </c>
      <c r="AF208" s="271"/>
      <c r="AG208" s="271"/>
      <c r="AH208" s="271"/>
      <c r="AI208" s="134" t="s">
        <v>630</v>
      </c>
      <c r="AJ208" s="134"/>
      <c r="AK208" s="134"/>
      <c r="AL208" s="134"/>
      <c r="AM208" s="134" t="s">
        <v>446</v>
      </c>
      <c r="AN208" s="134"/>
      <c r="AO208" s="134"/>
      <c r="AP208" s="134"/>
      <c r="AQ208" s="135" t="s">
        <v>220</v>
      </c>
      <c r="AR208" s="136"/>
      <c r="AS208" s="136"/>
      <c r="AT208" s="137"/>
      <c r="AU208" s="525" t="s">
        <v>129</v>
      </c>
      <c r="AV208" s="526"/>
      <c r="AW208" s="526"/>
      <c r="AX208" s="527"/>
      <c r="AY208">
        <f>COUNTA($H$210)</f>
        <v>0</v>
      </c>
    </row>
    <row r="209" spans="1:51" hidden="1" x14ac:dyDescent="0.2">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221</v>
      </c>
      <c r="AT209" s="143"/>
      <c r="AU209" s="528"/>
      <c r="AV209" s="529"/>
      <c r="AW209" s="142" t="s">
        <v>170</v>
      </c>
      <c r="AX209" s="530"/>
      <c r="AY209">
        <f>$AY$208</f>
        <v>0</v>
      </c>
    </row>
    <row r="210" spans="1:51" hidden="1" x14ac:dyDescent="0.2">
      <c r="A210" s="534"/>
      <c r="B210" s="535"/>
      <c r="C210" s="535"/>
      <c r="D210" s="535"/>
      <c r="E210" s="535"/>
      <c r="F210" s="536"/>
      <c r="G210" s="546" t="s">
        <v>222</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x14ac:dyDescent="0.2">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x14ac:dyDescent="0.2">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49.2" hidden="1" x14ac:dyDescent="0.2">
      <c r="A213" s="517" t="s">
        <v>725</v>
      </c>
      <c r="B213" s="518"/>
      <c r="C213" s="518"/>
      <c r="D213" s="518"/>
      <c r="E213" s="519" t="s">
        <v>286</v>
      </c>
      <c r="F213" s="520"/>
      <c r="G213" s="97" t="s">
        <v>223</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3.8" hidden="1" thickBot="1" x14ac:dyDescent="0.25">
      <c r="A214" s="438" t="s">
        <v>638</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293</v>
      </c>
      <c r="AP214" s="441"/>
      <c r="AQ214" s="441"/>
      <c r="AR214" s="96" t="s">
        <v>292</v>
      </c>
      <c r="AS214" s="440"/>
      <c r="AT214" s="441"/>
      <c r="AU214" s="441"/>
      <c r="AV214" s="441"/>
      <c r="AW214" s="441"/>
      <c r="AX214" s="442"/>
      <c r="AY214">
        <f>COUNTIF($AR$214,"☑")</f>
        <v>0</v>
      </c>
    </row>
    <row r="215" spans="1:51" ht="45" customHeight="1" x14ac:dyDescent="0.2">
      <c r="A215" s="427" t="s">
        <v>344</v>
      </c>
      <c r="B215" s="428"/>
      <c r="C215" s="431" t="s">
        <v>224</v>
      </c>
      <c r="D215" s="428"/>
      <c r="E215" s="433" t="s">
        <v>240</v>
      </c>
      <c r="F215" s="434"/>
      <c r="G215" s="435" t="s">
        <v>705</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45.6" customHeight="1" x14ac:dyDescent="0.2">
      <c r="A216" s="429"/>
      <c r="B216" s="430"/>
      <c r="C216" s="432"/>
      <c r="D216" s="430"/>
      <c r="E216" s="164" t="s">
        <v>239</v>
      </c>
      <c r="F216" s="166"/>
      <c r="G216" s="145" t="s">
        <v>706</v>
      </c>
      <c r="H216" s="146"/>
      <c r="I216" s="146"/>
      <c r="J216" s="146"/>
      <c r="K216" s="146"/>
      <c r="L216" s="146"/>
      <c r="M216" s="146"/>
      <c r="N216" s="146"/>
      <c r="O216" s="146"/>
      <c r="P216" s="146"/>
      <c r="Q216" s="146"/>
      <c r="R216" s="146"/>
      <c r="S216" s="146"/>
      <c r="T216" s="146"/>
      <c r="U216" s="146"/>
      <c r="V216" s="147"/>
      <c r="W216" s="503" t="s">
        <v>646</v>
      </c>
      <c r="X216" s="504"/>
      <c r="Y216" s="504"/>
      <c r="Z216" s="504"/>
      <c r="AA216" s="505"/>
      <c r="AB216" s="506" t="s">
        <v>916</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x14ac:dyDescent="0.2">
      <c r="A217" s="429"/>
      <c r="B217" s="430"/>
      <c r="C217" s="432"/>
      <c r="D217" s="430"/>
      <c r="E217" s="172"/>
      <c r="F217" s="174"/>
      <c r="G217" s="151"/>
      <c r="H217" s="152"/>
      <c r="I217" s="152"/>
      <c r="J217" s="152"/>
      <c r="K217" s="152"/>
      <c r="L217" s="152"/>
      <c r="M217" s="152"/>
      <c r="N217" s="152"/>
      <c r="O217" s="152"/>
      <c r="P217" s="152"/>
      <c r="Q217" s="152"/>
      <c r="R217" s="152"/>
      <c r="S217" s="152"/>
      <c r="T217" s="152"/>
      <c r="U217" s="152"/>
      <c r="V217" s="153"/>
      <c r="W217" s="509" t="s">
        <v>647</v>
      </c>
      <c r="X217" s="510"/>
      <c r="Y217" s="510"/>
      <c r="Z217" s="510"/>
      <c r="AA217" s="511"/>
      <c r="AB217" s="506" t="s">
        <v>917</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19.2" customHeight="1" x14ac:dyDescent="0.2">
      <c r="A218" s="429"/>
      <c r="B218" s="430"/>
      <c r="C218" s="512" t="s">
        <v>659</v>
      </c>
      <c r="D218" s="513"/>
      <c r="E218" s="164" t="s">
        <v>340</v>
      </c>
      <c r="F218" s="166"/>
      <c r="G218" s="493" t="s">
        <v>227</v>
      </c>
      <c r="H218" s="494"/>
      <c r="I218" s="494"/>
      <c r="J218" s="514" t="s">
        <v>677</v>
      </c>
      <c r="K218" s="515"/>
      <c r="L218" s="515"/>
      <c r="M218" s="515"/>
      <c r="N218" s="515"/>
      <c r="O218" s="515"/>
      <c r="P218" s="515"/>
      <c r="Q218" s="515"/>
      <c r="R218" s="515"/>
      <c r="S218" s="515"/>
      <c r="T218" s="516"/>
      <c r="U218" s="491" t="s">
        <v>914</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22.95" customHeight="1" x14ac:dyDescent="0.2">
      <c r="A219" s="429"/>
      <c r="B219" s="430"/>
      <c r="C219" s="432"/>
      <c r="D219" s="430"/>
      <c r="E219" s="167"/>
      <c r="F219" s="169"/>
      <c r="G219" s="493" t="s">
        <v>660</v>
      </c>
      <c r="H219" s="494"/>
      <c r="I219" s="494"/>
      <c r="J219" s="494"/>
      <c r="K219" s="494"/>
      <c r="L219" s="494"/>
      <c r="M219" s="494"/>
      <c r="N219" s="494"/>
      <c r="O219" s="494"/>
      <c r="P219" s="494"/>
      <c r="Q219" s="494"/>
      <c r="R219" s="494"/>
      <c r="S219" s="494"/>
      <c r="T219" s="494"/>
      <c r="U219" s="490" t="s">
        <v>914</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22.2" customHeight="1" thickBot="1" x14ac:dyDescent="0.25">
      <c r="A220" s="429"/>
      <c r="B220" s="430"/>
      <c r="C220" s="432"/>
      <c r="D220" s="430"/>
      <c r="E220" s="172"/>
      <c r="F220" s="174"/>
      <c r="G220" s="493" t="s">
        <v>647</v>
      </c>
      <c r="H220" s="494"/>
      <c r="I220" s="494"/>
      <c r="J220" s="494"/>
      <c r="K220" s="494"/>
      <c r="L220" s="494"/>
      <c r="M220" s="494"/>
      <c r="N220" s="494"/>
      <c r="O220" s="494"/>
      <c r="P220" s="494"/>
      <c r="Q220" s="494"/>
      <c r="R220" s="494"/>
      <c r="S220" s="494"/>
      <c r="T220" s="494"/>
      <c r="U220" s="830" t="s">
        <v>914</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14.4" x14ac:dyDescent="0.2">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2">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27" customHeight="1" x14ac:dyDescent="0.2">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703</v>
      </c>
      <c r="AE223" s="473"/>
      <c r="AF223" s="473"/>
      <c r="AG223" s="474" t="s">
        <v>708</v>
      </c>
      <c r="AH223" s="475"/>
      <c r="AI223" s="475"/>
      <c r="AJ223" s="475"/>
      <c r="AK223" s="475"/>
      <c r="AL223" s="475"/>
      <c r="AM223" s="475"/>
      <c r="AN223" s="475"/>
      <c r="AO223" s="475"/>
      <c r="AP223" s="475"/>
      <c r="AQ223" s="475"/>
      <c r="AR223" s="475"/>
      <c r="AS223" s="475"/>
      <c r="AT223" s="475"/>
      <c r="AU223" s="475"/>
      <c r="AV223" s="475"/>
      <c r="AW223" s="475"/>
      <c r="AX223" s="476"/>
    </row>
    <row r="224" spans="1:51" ht="27" customHeight="1" x14ac:dyDescent="0.2">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703</v>
      </c>
      <c r="AE224" s="386"/>
      <c r="AF224" s="386"/>
      <c r="AG224" s="380" t="s">
        <v>709</v>
      </c>
      <c r="AH224" s="381"/>
      <c r="AI224" s="381"/>
      <c r="AJ224" s="381"/>
      <c r="AK224" s="381"/>
      <c r="AL224" s="381"/>
      <c r="AM224" s="381"/>
      <c r="AN224" s="381"/>
      <c r="AO224" s="381"/>
      <c r="AP224" s="381"/>
      <c r="AQ224" s="381"/>
      <c r="AR224" s="381"/>
      <c r="AS224" s="381"/>
      <c r="AT224" s="381"/>
      <c r="AU224" s="381"/>
      <c r="AV224" s="381"/>
      <c r="AW224" s="381"/>
      <c r="AX224" s="382"/>
    </row>
    <row r="225" spans="1:50" ht="56.4" customHeight="1" x14ac:dyDescent="0.2">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703</v>
      </c>
      <c r="AE225" s="423"/>
      <c r="AF225" s="423"/>
      <c r="AG225" s="408" t="s">
        <v>719</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2">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703</v>
      </c>
      <c r="AE226" s="404"/>
      <c r="AF226" s="404"/>
      <c r="AG226" s="406" t="s">
        <v>710</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2">
      <c r="A227" s="362"/>
      <c r="B227" s="444"/>
      <c r="C227" s="448"/>
      <c r="D227" s="449"/>
      <c r="E227" s="452" t="s">
        <v>323</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711</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2">
      <c r="A228" s="362"/>
      <c r="B228" s="444"/>
      <c r="C228" s="450"/>
      <c r="D228" s="451"/>
      <c r="E228" s="456" t="s">
        <v>278</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712</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2">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713</v>
      </c>
      <c r="AE229" s="370"/>
      <c r="AF229" s="370"/>
      <c r="AG229" s="372" t="s">
        <v>345</v>
      </c>
      <c r="AH229" s="373"/>
      <c r="AI229" s="373"/>
      <c r="AJ229" s="373"/>
      <c r="AK229" s="373"/>
      <c r="AL229" s="373"/>
      <c r="AM229" s="373"/>
      <c r="AN229" s="373"/>
      <c r="AO229" s="373"/>
      <c r="AP229" s="373"/>
      <c r="AQ229" s="373"/>
      <c r="AR229" s="373"/>
      <c r="AS229" s="373"/>
      <c r="AT229" s="373"/>
      <c r="AU229" s="373"/>
      <c r="AV229" s="373"/>
      <c r="AW229" s="373"/>
      <c r="AX229" s="374"/>
    </row>
    <row r="230" spans="1:50" ht="45" customHeight="1" x14ac:dyDescent="0.2">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703</v>
      </c>
      <c r="AE230" s="386"/>
      <c r="AF230" s="386"/>
      <c r="AG230" s="380" t="s">
        <v>714</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2">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713</v>
      </c>
      <c r="AE231" s="386"/>
      <c r="AF231" s="386"/>
      <c r="AG231" s="380" t="s">
        <v>345</v>
      </c>
      <c r="AH231" s="381"/>
      <c r="AI231" s="381"/>
      <c r="AJ231" s="381"/>
      <c r="AK231" s="381"/>
      <c r="AL231" s="381"/>
      <c r="AM231" s="381"/>
      <c r="AN231" s="381"/>
      <c r="AO231" s="381"/>
      <c r="AP231" s="381"/>
      <c r="AQ231" s="381"/>
      <c r="AR231" s="381"/>
      <c r="AS231" s="381"/>
      <c r="AT231" s="381"/>
      <c r="AU231" s="381"/>
      <c r="AV231" s="381"/>
      <c r="AW231" s="381"/>
      <c r="AX231" s="382"/>
    </row>
    <row r="232" spans="1:50" ht="40.5" customHeight="1" x14ac:dyDescent="0.2">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703</v>
      </c>
      <c r="AE232" s="386"/>
      <c r="AF232" s="386"/>
      <c r="AG232" s="380" t="s">
        <v>715</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2">
      <c r="A233" s="362"/>
      <c r="B233" s="363"/>
      <c r="C233" s="383" t="s">
        <v>295</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713</v>
      </c>
      <c r="AE233" s="423"/>
      <c r="AF233" s="423"/>
      <c r="AG233" s="424" t="s">
        <v>716</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2">
      <c r="A234" s="362"/>
      <c r="B234" s="363"/>
      <c r="C234" s="482" t="s">
        <v>296</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713</v>
      </c>
      <c r="AE234" s="386"/>
      <c r="AF234" s="455"/>
      <c r="AG234" s="380" t="s">
        <v>717</v>
      </c>
      <c r="AH234" s="381"/>
      <c r="AI234" s="381"/>
      <c r="AJ234" s="381"/>
      <c r="AK234" s="381"/>
      <c r="AL234" s="381"/>
      <c r="AM234" s="381"/>
      <c r="AN234" s="381"/>
      <c r="AO234" s="381"/>
      <c r="AP234" s="381"/>
      <c r="AQ234" s="381"/>
      <c r="AR234" s="381"/>
      <c r="AS234" s="381"/>
      <c r="AT234" s="381"/>
      <c r="AU234" s="381"/>
      <c r="AV234" s="381"/>
      <c r="AW234" s="381"/>
      <c r="AX234" s="382"/>
    </row>
    <row r="235" spans="1:50" ht="32.25" customHeight="1" x14ac:dyDescent="0.2">
      <c r="A235" s="364"/>
      <c r="B235" s="365"/>
      <c r="C235" s="485" t="s">
        <v>283</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703</v>
      </c>
      <c r="AE235" s="416"/>
      <c r="AF235" s="417"/>
      <c r="AG235" s="418" t="s">
        <v>895</v>
      </c>
      <c r="AH235" s="419"/>
      <c r="AI235" s="419"/>
      <c r="AJ235" s="419"/>
      <c r="AK235" s="419"/>
      <c r="AL235" s="419"/>
      <c r="AM235" s="419"/>
      <c r="AN235" s="419"/>
      <c r="AO235" s="419"/>
      <c r="AP235" s="419"/>
      <c r="AQ235" s="419"/>
      <c r="AR235" s="419"/>
      <c r="AS235" s="419"/>
      <c r="AT235" s="419"/>
      <c r="AU235" s="419"/>
      <c r="AV235" s="419"/>
      <c r="AW235" s="419"/>
      <c r="AX235" s="420"/>
    </row>
    <row r="236" spans="1:50" ht="48.75" customHeight="1" x14ac:dyDescent="0.2">
      <c r="A236" s="360" t="s">
        <v>38</v>
      </c>
      <c r="B236" s="361"/>
      <c r="C236" s="366" t="s">
        <v>284</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703</v>
      </c>
      <c r="AE236" s="370"/>
      <c r="AF236" s="371"/>
      <c r="AG236" s="372" t="s">
        <v>718</v>
      </c>
      <c r="AH236" s="373"/>
      <c r="AI236" s="373"/>
      <c r="AJ236" s="373"/>
      <c r="AK236" s="373"/>
      <c r="AL236" s="373"/>
      <c r="AM236" s="373"/>
      <c r="AN236" s="373"/>
      <c r="AO236" s="373"/>
      <c r="AP236" s="373"/>
      <c r="AQ236" s="373"/>
      <c r="AR236" s="373"/>
      <c r="AS236" s="373"/>
      <c r="AT236" s="373"/>
      <c r="AU236" s="373"/>
      <c r="AV236" s="373"/>
      <c r="AW236" s="373"/>
      <c r="AX236" s="374"/>
    </row>
    <row r="237" spans="1:50" ht="42.6" customHeight="1" x14ac:dyDescent="0.2">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703</v>
      </c>
      <c r="AE237" s="379"/>
      <c r="AF237" s="379"/>
      <c r="AG237" s="380" t="s">
        <v>896</v>
      </c>
      <c r="AH237" s="381"/>
      <c r="AI237" s="381"/>
      <c r="AJ237" s="381"/>
      <c r="AK237" s="381"/>
      <c r="AL237" s="381"/>
      <c r="AM237" s="381"/>
      <c r="AN237" s="381"/>
      <c r="AO237" s="381"/>
      <c r="AP237" s="381"/>
      <c r="AQ237" s="381"/>
      <c r="AR237" s="381"/>
      <c r="AS237" s="381"/>
      <c r="AT237" s="381"/>
      <c r="AU237" s="381"/>
      <c r="AV237" s="381"/>
      <c r="AW237" s="381"/>
      <c r="AX237" s="382"/>
    </row>
    <row r="238" spans="1:50" ht="62.25" customHeight="1" x14ac:dyDescent="0.2">
      <c r="A238" s="362"/>
      <c r="B238" s="363"/>
      <c r="C238" s="383" t="s">
        <v>225</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703</v>
      </c>
      <c r="AE238" s="386"/>
      <c r="AF238" s="386"/>
      <c r="AG238" s="380" t="s">
        <v>721</v>
      </c>
      <c r="AH238" s="381"/>
      <c r="AI238" s="381"/>
      <c r="AJ238" s="381"/>
      <c r="AK238" s="381"/>
      <c r="AL238" s="381"/>
      <c r="AM238" s="381"/>
      <c r="AN238" s="381"/>
      <c r="AO238" s="381"/>
      <c r="AP238" s="381"/>
      <c r="AQ238" s="381"/>
      <c r="AR238" s="381"/>
      <c r="AS238" s="381"/>
      <c r="AT238" s="381"/>
      <c r="AU238" s="381"/>
      <c r="AV238" s="381"/>
      <c r="AW238" s="381"/>
      <c r="AX238" s="382"/>
    </row>
    <row r="239" spans="1:50" ht="27" customHeight="1" x14ac:dyDescent="0.2">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703</v>
      </c>
      <c r="AE239" s="386"/>
      <c r="AF239" s="386"/>
      <c r="AG239" s="410" t="s">
        <v>720</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2">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713</v>
      </c>
      <c r="AE240" s="404"/>
      <c r="AF240" s="405"/>
      <c r="AG240" s="406" t="s">
        <v>914</v>
      </c>
      <c r="AH240" s="146"/>
      <c r="AI240" s="146"/>
      <c r="AJ240" s="146"/>
      <c r="AK240" s="146"/>
      <c r="AL240" s="146"/>
      <c r="AM240" s="146"/>
      <c r="AN240" s="146"/>
      <c r="AO240" s="146"/>
      <c r="AP240" s="146"/>
      <c r="AQ240" s="146"/>
      <c r="AR240" s="146"/>
      <c r="AS240" s="146"/>
      <c r="AT240" s="146"/>
      <c r="AU240" s="146"/>
      <c r="AV240" s="146"/>
      <c r="AW240" s="146"/>
      <c r="AX240" s="407"/>
    </row>
    <row r="241" spans="1:50" ht="19.95" customHeight="1" x14ac:dyDescent="0.2">
      <c r="A241" s="396"/>
      <c r="B241" s="397"/>
      <c r="C241" s="909" t="s">
        <v>0</v>
      </c>
      <c r="D241" s="910"/>
      <c r="E241" s="910"/>
      <c r="F241" s="910"/>
      <c r="G241" s="910"/>
      <c r="H241" s="910"/>
      <c r="I241" s="910"/>
      <c r="J241" s="910"/>
      <c r="K241" s="910"/>
      <c r="L241" s="910"/>
      <c r="M241" s="910"/>
      <c r="N241" s="910"/>
      <c r="O241" s="906" t="s">
        <v>665</v>
      </c>
      <c r="P241" s="907"/>
      <c r="Q241" s="907"/>
      <c r="R241" s="907"/>
      <c r="S241" s="907"/>
      <c r="T241" s="907"/>
      <c r="U241" s="907"/>
      <c r="V241" s="907"/>
      <c r="W241" s="907"/>
      <c r="X241" s="907"/>
      <c r="Y241" s="907"/>
      <c r="Z241" s="907"/>
      <c r="AA241" s="907"/>
      <c r="AB241" s="907"/>
      <c r="AC241" s="907"/>
      <c r="AD241" s="907"/>
      <c r="AE241" s="907"/>
      <c r="AF241" s="908"/>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2">
      <c r="A242" s="396"/>
      <c r="B242" s="397"/>
      <c r="C242" s="893"/>
      <c r="D242" s="894"/>
      <c r="E242" s="389"/>
      <c r="F242" s="389"/>
      <c r="G242" s="389"/>
      <c r="H242" s="390"/>
      <c r="I242" s="390"/>
      <c r="J242" s="895"/>
      <c r="K242" s="895"/>
      <c r="L242" s="895"/>
      <c r="M242" s="390"/>
      <c r="N242" s="896"/>
      <c r="O242" s="897" t="s">
        <v>677</v>
      </c>
      <c r="P242" s="898"/>
      <c r="Q242" s="898"/>
      <c r="R242" s="898"/>
      <c r="S242" s="898"/>
      <c r="T242" s="898"/>
      <c r="U242" s="898"/>
      <c r="V242" s="898"/>
      <c r="W242" s="898"/>
      <c r="X242" s="898"/>
      <c r="Y242" s="898"/>
      <c r="Z242" s="898"/>
      <c r="AA242" s="898"/>
      <c r="AB242" s="898"/>
      <c r="AC242" s="898"/>
      <c r="AD242" s="898"/>
      <c r="AE242" s="898"/>
      <c r="AF242" s="899"/>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2">
      <c r="A243" s="396"/>
      <c r="B243" s="397"/>
      <c r="C243" s="387"/>
      <c r="D243" s="388"/>
      <c r="E243" s="389"/>
      <c r="F243" s="389"/>
      <c r="G243" s="389"/>
      <c r="H243" s="390"/>
      <c r="I243" s="390"/>
      <c r="J243" s="391"/>
      <c r="K243" s="391"/>
      <c r="L243" s="391"/>
      <c r="M243" s="392"/>
      <c r="N243" s="393"/>
      <c r="O243" s="900"/>
      <c r="P243" s="901"/>
      <c r="Q243" s="901"/>
      <c r="R243" s="901"/>
      <c r="S243" s="901"/>
      <c r="T243" s="901"/>
      <c r="U243" s="901"/>
      <c r="V243" s="901"/>
      <c r="W243" s="901"/>
      <c r="X243" s="901"/>
      <c r="Y243" s="901"/>
      <c r="Z243" s="901"/>
      <c r="AA243" s="901"/>
      <c r="AB243" s="901"/>
      <c r="AC243" s="901"/>
      <c r="AD243" s="901"/>
      <c r="AE243" s="901"/>
      <c r="AF243" s="902"/>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2">
      <c r="A244" s="396"/>
      <c r="B244" s="397"/>
      <c r="C244" s="387"/>
      <c r="D244" s="388"/>
      <c r="E244" s="389"/>
      <c r="F244" s="389"/>
      <c r="G244" s="389"/>
      <c r="H244" s="390"/>
      <c r="I244" s="390"/>
      <c r="J244" s="391"/>
      <c r="K244" s="391"/>
      <c r="L244" s="391"/>
      <c r="M244" s="392"/>
      <c r="N244" s="393"/>
      <c r="O244" s="900"/>
      <c r="P244" s="901"/>
      <c r="Q244" s="901"/>
      <c r="R244" s="901"/>
      <c r="S244" s="901"/>
      <c r="T244" s="901"/>
      <c r="U244" s="901"/>
      <c r="V244" s="901"/>
      <c r="W244" s="901"/>
      <c r="X244" s="901"/>
      <c r="Y244" s="901"/>
      <c r="Z244" s="901"/>
      <c r="AA244" s="901"/>
      <c r="AB244" s="901"/>
      <c r="AC244" s="901"/>
      <c r="AD244" s="901"/>
      <c r="AE244" s="901"/>
      <c r="AF244" s="902"/>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2">
      <c r="A245" s="396"/>
      <c r="B245" s="397"/>
      <c r="C245" s="387"/>
      <c r="D245" s="388"/>
      <c r="E245" s="389"/>
      <c r="F245" s="389"/>
      <c r="G245" s="389"/>
      <c r="H245" s="390"/>
      <c r="I245" s="390"/>
      <c r="J245" s="391"/>
      <c r="K245" s="391"/>
      <c r="L245" s="391"/>
      <c r="M245" s="392"/>
      <c r="N245" s="393"/>
      <c r="O245" s="900"/>
      <c r="P245" s="901"/>
      <c r="Q245" s="901"/>
      <c r="R245" s="901"/>
      <c r="S245" s="901"/>
      <c r="T245" s="901"/>
      <c r="U245" s="901"/>
      <c r="V245" s="901"/>
      <c r="W245" s="901"/>
      <c r="X245" s="901"/>
      <c r="Y245" s="901"/>
      <c r="Z245" s="901"/>
      <c r="AA245" s="901"/>
      <c r="AB245" s="901"/>
      <c r="AC245" s="901"/>
      <c r="AD245" s="901"/>
      <c r="AE245" s="901"/>
      <c r="AF245" s="902"/>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customHeight="1" x14ac:dyDescent="0.2">
      <c r="A246" s="398"/>
      <c r="B246" s="399"/>
      <c r="C246" s="412"/>
      <c r="D246" s="413"/>
      <c r="E246" s="389"/>
      <c r="F246" s="389"/>
      <c r="G246" s="389"/>
      <c r="H246" s="390"/>
      <c r="I246" s="390"/>
      <c r="J246" s="414"/>
      <c r="K246" s="414"/>
      <c r="L246" s="414"/>
      <c r="M246" s="891"/>
      <c r="N246" s="892"/>
      <c r="O246" s="903"/>
      <c r="P246" s="904"/>
      <c r="Q246" s="904"/>
      <c r="R246" s="904"/>
      <c r="S246" s="904"/>
      <c r="T246" s="904"/>
      <c r="U246" s="904"/>
      <c r="V246" s="904"/>
      <c r="W246" s="904"/>
      <c r="X246" s="904"/>
      <c r="Y246" s="904"/>
      <c r="Z246" s="904"/>
      <c r="AA246" s="904"/>
      <c r="AB246" s="904"/>
      <c r="AC246" s="904"/>
      <c r="AD246" s="904"/>
      <c r="AE246" s="904"/>
      <c r="AF246" s="905"/>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2">
      <c r="A247" s="360" t="s">
        <v>46</v>
      </c>
      <c r="B247" s="921"/>
      <c r="C247" s="313" t="s">
        <v>50</v>
      </c>
      <c r="D247" s="739"/>
      <c r="E247" s="739"/>
      <c r="F247" s="740"/>
      <c r="G247" s="924" t="s">
        <v>722</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5">
      <c r="A248" s="922"/>
      <c r="B248" s="923"/>
      <c r="C248" s="926" t="s">
        <v>54</v>
      </c>
      <c r="D248" s="927"/>
      <c r="E248" s="927"/>
      <c r="F248" s="928"/>
      <c r="G248" s="929" t="s">
        <v>913</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2">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5">
      <c r="A250" s="914" t="s">
        <v>920</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2">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5">
      <c r="A252" s="344" t="s">
        <v>133</v>
      </c>
      <c r="B252" s="345"/>
      <c r="C252" s="345"/>
      <c r="D252" s="345"/>
      <c r="E252" s="346"/>
      <c r="F252" s="920" t="s">
        <v>919</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2">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79.8" customHeight="1" thickBot="1" x14ac:dyDescent="0.25">
      <c r="A254" s="344" t="s">
        <v>133</v>
      </c>
      <c r="B254" s="345"/>
      <c r="C254" s="345"/>
      <c r="D254" s="345"/>
      <c r="E254" s="346"/>
      <c r="F254" s="347" t="s">
        <v>924</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2">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5">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2">
      <c r="A257" s="356" t="s">
        <v>299</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2">
      <c r="A258" s="359" t="s">
        <v>338</v>
      </c>
      <c r="B258" s="105"/>
      <c r="C258" s="105"/>
      <c r="D258" s="106"/>
      <c r="E258" s="340" t="s">
        <v>695</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2">
      <c r="A259" s="271" t="s">
        <v>337</v>
      </c>
      <c r="B259" s="271"/>
      <c r="C259" s="271"/>
      <c r="D259" s="271"/>
      <c r="E259" s="340" t="s">
        <v>696</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2">
      <c r="A260" s="271" t="s">
        <v>336</v>
      </c>
      <c r="B260" s="271"/>
      <c r="C260" s="271"/>
      <c r="D260" s="271"/>
      <c r="E260" s="340" t="s">
        <v>697</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2">
      <c r="A261" s="271" t="s">
        <v>335</v>
      </c>
      <c r="B261" s="271"/>
      <c r="C261" s="271"/>
      <c r="D261" s="271"/>
      <c r="E261" s="340" t="s">
        <v>698</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2">
      <c r="A262" s="271" t="s">
        <v>334</v>
      </c>
      <c r="B262" s="271"/>
      <c r="C262" s="271"/>
      <c r="D262" s="271"/>
      <c r="E262" s="340" t="s">
        <v>699</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2">
      <c r="A263" s="271" t="s">
        <v>333</v>
      </c>
      <c r="B263" s="271"/>
      <c r="C263" s="271"/>
      <c r="D263" s="271"/>
      <c r="E263" s="340" t="s">
        <v>700</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2">
      <c r="A264" s="271" t="s">
        <v>332</v>
      </c>
      <c r="B264" s="271"/>
      <c r="C264" s="271"/>
      <c r="D264" s="271"/>
      <c r="E264" s="340" t="s">
        <v>701</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2">
      <c r="A265" s="271" t="s">
        <v>331</v>
      </c>
      <c r="B265" s="271"/>
      <c r="C265" s="271"/>
      <c r="D265" s="271"/>
      <c r="E265" s="340" t="s">
        <v>702</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2">
      <c r="A266" s="271" t="s">
        <v>478</v>
      </c>
      <c r="B266" s="271"/>
      <c r="C266" s="271"/>
      <c r="D266" s="271"/>
      <c r="E266" s="115" t="s">
        <v>668</v>
      </c>
      <c r="F266" s="101"/>
      <c r="G266" s="101"/>
      <c r="H266" s="92" t="str">
        <f>IF(E266="","","-")</f>
        <v>-</v>
      </c>
      <c r="I266" s="101"/>
      <c r="J266" s="101"/>
      <c r="K266" s="92" t="str">
        <f>IF(I266="","","-")</f>
        <v/>
      </c>
      <c r="L266" s="116">
        <v>111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656</v>
      </c>
      <c r="B267" s="271"/>
      <c r="C267" s="271"/>
      <c r="D267" s="271"/>
      <c r="E267" s="115" t="s">
        <v>668</v>
      </c>
      <c r="F267" s="101"/>
      <c r="G267" s="101"/>
      <c r="H267" s="92"/>
      <c r="I267" s="101"/>
      <c r="J267" s="101"/>
      <c r="K267" s="92"/>
      <c r="L267" s="116">
        <v>114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446</v>
      </c>
      <c r="B268" s="271"/>
      <c r="C268" s="271"/>
      <c r="D268" s="271"/>
      <c r="E268" s="99">
        <v>2021</v>
      </c>
      <c r="F268" s="100"/>
      <c r="G268" s="101" t="s">
        <v>667</v>
      </c>
      <c r="H268" s="101"/>
      <c r="I268" s="101"/>
      <c r="J268" s="100">
        <v>20</v>
      </c>
      <c r="K268" s="100"/>
      <c r="L268" s="116">
        <v>119</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2">
      <c r="A269" s="328" t="s">
        <v>325</v>
      </c>
      <c r="B269" s="329"/>
      <c r="C269" s="329"/>
      <c r="D269" s="329"/>
      <c r="E269" s="329"/>
      <c r="F269" s="330"/>
      <c r="G269" s="78" t="s">
        <v>658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11.6" customHeight="1" x14ac:dyDescent="0.2">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9.6" customHeight="1" thickBot="1" x14ac:dyDescent="0.2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1.6" hidden="1" customHeight="1" x14ac:dyDescent="0.2">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64.2" hidden="1" customHeight="1" thickBot="1" x14ac:dyDescent="0.25">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4" t="s">
        <v>327</v>
      </c>
      <c r="B308" s="335"/>
      <c r="C308" s="335"/>
      <c r="D308" s="335"/>
      <c r="E308" s="335"/>
      <c r="F308" s="336"/>
      <c r="G308" s="309" t="s">
        <v>726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7"/>
      <c r="B309" s="338"/>
      <c r="C309" s="338"/>
      <c r="D309" s="338"/>
      <c r="E309" s="338"/>
      <c r="F309" s="339"/>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6" customHeight="1" x14ac:dyDescent="0.2">
      <c r="A310" s="337"/>
      <c r="B310" s="338"/>
      <c r="C310" s="338"/>
      <c r="D310" s="338"/>
      <c r="E310" s="338"/>
      <c r="F310" s="339"/>
      <c r="G310" s="299" t="s">
        <v>727</v>
      </c>
      <c r="H310" s="325"/>
      <c r="I310" s="325"/>
      <c r="J310" s="325"/>
      <c r="K310" s="326"/>
      <c r="L310" s="302" t="s">
        <v>892</v>
      </c>
      <c r="M310" s="303"/>
      <c r="N310" s="303"/>
      <c r="O310" s="303"/>
      <c r="P310" s="303"/>
      <c r="Q310" s="303"/>
      <c r="R310" s="303"/>
      <c r="S310" s="303"/>
      <c r="T310" s="303"/>
      <c r="U310" s="303"/>
      <c r="V310" s="303"/>
      <c r="W310" s="303"/>
      <c r="X310" s="304"/>
      <c r="Y310" s="305">
        <v>19</v>
      </c>
      <c r="Z310" s="306"/>
      <c r="AA310" s="306"/>
      <c r="AB310" s="307"/>
      <c r="AC310" s="299" t="s">
        <v>727</v>
      </c>
      <c r="AD310" s="300"/>
      <c r="AE310" s="300"/>
      <c r="AF310" s="300"/>
      <c r="AG310" s="301"/>
      <c r="AH310" s="302" t="s">
        <v>749</v>
      </c>
      <c r="AI310" s="303"/>
      <c r="AJ310" s="303"/>
      <c r="AK310" s="303"/>
      <c r="AL310" s="303"/>
      <c r="AM310" s="303"/>
      <c r="AN310" s="303"/>
      <c r="AO310" s="303"/>
      <c r="AP310" s="303"/>
      <c r="AQ310" s="303"/>
      <c r="AR310" s="303"/>
      <c r="AS310" s="303"/>
      <c r="AT310" s="304"/>
      <c r="AU310" s="305">
        <v>17.2</v>
      </c>
      <c r="AV310" s="306"/>
      <c r="AW310" s="306"/>
      <c r="AX310" s="308"/>
    </row>
    <row r="311" spans="1:50" ht="29.4" customHeight="1" x14ac:dyDescent="0.2">
      <c r="A311" s="337"/>
      <c r="B311" s="338"/>
      <c r="C311" s="338"/>
      <c r="D311" s="338"/>
      <c r="E311" s="338"/>
      <c r="F311" s="339"/>
      <c r="G311" s="289" t="s">
        <v>730</v>
      </c>
      <c r="H311" s="321"/>
      <c r="I311" s="321"/>
      <c r="J311" s="321"/>
      <c r="K311" s="322"/>
      <c r="L311" s="292" t="s">
        <v>893</v>
      </c>
      <c r="M311" s="293"/>
      <c r="N311" s="293"/>
      <c r="O311" s="293"/>
      <c r="P311" s="293"/>
      <c r="Q311" s="293"/>
      <c r="R311" s="293"/>
      <c r="S311" s="293"/>
      <c r="T311" s="293"/>
      <c r="U311" s="293"/>
      <c r="V311" s="293"/>
      <c r="W311" s="293"/>
      <c r="X311" s="294"/>
      <c r="Y311" s="295">
        <v>14.1</v>
      </c>
      <c r="Z311" s="296"/>
      <c r="AA311" s="296"/>
      <c r="AB311" s="297"/>
      <c r="AC311" s="289" t="s">
        <v>76</v>
      </c>
      <c r="AD311" s="290"/>
      <c r="AE311" s="290"/>
      <c r="AF311" s="290"/>
      <c r="AG311" s="291"/>
      <c r="AH311" s="292" t="s">
        <v>742</v>
      </c>
      <c r="AI311" s="293"/>
      <c r="AJ311" s="293"/>
      <c r="AK311" s="293"/>
      <c r="AL311" s="293"/>
      <c r="AM311" s="293"/>
      <c r="AN311" s="293"/>
      <c r="AO311" s="293"/>
      <c r="AP311" s="293"/>
      <c r="AQ311" s="293"/>
      <c r="AR311" s="293"/>
      <c r="AS311" s="293"/>
      <c r="AT311" s="294"/>
      <c r="AU311" s="295">
        <v>11</v>
      </c>
      <c r="AV311" s="296"/>
      <c r="AW311" s="296"/>
      <c r="AX311" s="298"/>
    </row>
    <row r="312" spans="1:50" ht="28.2" customHeight="1" x14ac:dyDescent="0.2">
      <c r="A312" s="337"/>
      <c r="B312" s="338"/>
      <c r="C312" s="338"/>
      <c r="D312" s="338"/>
      <c r="E312" s="338"/>
      <c r="F312" s="339"/>
      <c r="G312" s="289" t="s">
        <v>76</v>
      </c>
      <c r="H312" s="290"/>
      <c r="I312" s="290"/>
      <c r="J312" s="290"/>
      <c r="K312" s="291"/>
      <c r="L312" s="292" t="s">
        <v>742</v>
      </c>
      <c r="M312" s="293"/>
      <c r="N312" s="293"/>
      <c r="O312" s="293"/>
      <c r="P312" s="293"/>
      <c r="Q312" s="293"/>
      <c r="R312" s="293"/>
      <c r="S312" s="293"/>
      <c r="T312" s="293"/>
      <c r="U312" s="293"/>
      <c r="V312" s="293"/>
      <c r="W312" s="293"/>
      <c r="X312" s="294"/>
      <c r="Y312" s="295">
        <v>10.6</v>
      </c>
      <c r="Z312" s="296"/>
      <c r="AA312" s="296"/>
      <c r="AB312" s="297"/>
      <c r="AC312" s="289" t="s">
        <v>867</v>
      </c>
      <c r="AD312" s="290"/>
      <c r="AE312" s="290"/>
      <c r="AF312" s="290"/>
      <c r="AG312" s="291"/>
      <c r="AH312" s="292" t="s">
        <v>868</v>
      </c>
      <c r="AI312" s="293"/>
      <c r="AJ312" s="293"/>
      <c r="AK312" s="293"/>
      <c r="AL312" s="293"/>
      <c r="AM312" s="293"/>
      <c r="AN312" s="293"/>
      <c r="AO312" s="293"/>
      <c r="AP312" s="293"/>
      <c r="AQ312" s="293"/>
      <c r="AR312" s="293"/>
      <c r="AS312" s="293"/>
      <c r="AT312" s="294"/>
      <c r="AU312" s="295">
        <v>10</v>
      </c>
      <c r="AV312" s="296"/>
      <c r="AW312" s="296"/>
      <c r="AX312" s="298"/>
    </row>
    <row r="313" spans="1:50" ht="39" customHeight="1" x14ac:dyDescent="0.2">
      <c r="A313" s="337"/>
      <c r="B313" s="338"/>
      <c r="C313" s="338"/>
      <c r="D313" s="338"/>
      <c r="E313" s="338"/>
      <c r="F313" s="339"/>
      <c r="G313" s="289" t="s">
        <v>739</v>
      </c>
      <c r="H313" s="321"/>
      <c r="I313" s="321"/>
      <c r="J313" s="321"/>
      <c r="K313" s="322"/>
      <c r="L313" s="292" t="s">
        <v>738</v>
      </c>
      <c r="M313" s="293"/>
      <c r="N313" s="293"/>
      <c r="O313" s="293"/>
      <c r="P313" s="293"/>
      <c r="Q313" s="293"/>
      <c r="R313" s="293"/>
      <c r="S313" s="293"/>
      <c r="T313" s="293"/>
      <c r="U313" s="293"/>
      <c r="V313" s="293"/>
      <c r="W313" s="293"/>
      <c r="X313" s="294"/>
      <c r="Y313" s="295">
        <v>10.3</v>
      </c>
      <c r="Z313" s="296"/>
      <c r="AA313" s="296"/>
      <c r="AB313" s="297"/>
      <c r="AC313" s="289" t="s">
        <v>743</v>
      </c>
      <c r="AD313" s="290"/>
      <c r="AE313" s="290"/>
      <c r="AF313" s="290"/>
      <c r="AG313" s="291"/>
      <c r="AH313" s="292" t="s">
        <v>744</v>
      </c>
      <c r="AI313" s="293"/>
      <c r="AJ313" s="293"/>
      <c r="AK313" s="293"/>
      <c r="AL313" s="293"/>
      <c r="AM313" s="293"/>
      <c r="AN313" s="293"/>
      <c r="AO313" s="293"/>
      <c r="AP313" s="293"/>
      <c r="AQ313" s="293"/>
      <c r="AR313" s="293"/>
      <c r="AS313" s="293"/>
      <c r="AT313" s="294"/>
      <c r="AU313" s="295">
        <v>7</v>
      </c>
      <c r="AV313" s="296"/>
      <c r="AW313" s="296"/>
      <c r="AX313" s="298"/>
    </row>
    <row r="314" spans="1:50" ht="26.4" customHeight="1" x14ac:dyDescent="0.2">
      <c r="A314" s="337"/>
      <c r="B314" s="338"/>
      <c r="C314" s="338"/>
      <c r="D314" s="338"/>
      <c r="E314" s="338"/>
      <c r="F314" s="339"/>
      <c r="G314" s="289" t="s">
        <v>731</v>
      </c>
      <c r="H314" s="321"/>
      <c r="I314" s="321"/>
      <c r="J314" s="321"/>
      <c r="K314" s="322"/>
      <c r="L314" s="292" t="s">
        <v>735</v>
      </c>
      <c r="M314" s="323"/>
      <c r="N314" s="323"/>
      <c r="O314" s="323"/>
      <c r="P314" s="323"/>
      <c r="Q314" s="323"/>
      <c r="R314" s="323"/>
      <c r="S314" s="323"/>
      <c r="T314" s="323"/>
      <c r="U314" s="323"/>
      <c r="V314" s="323"/>
      <c r="W314" s="323"/>
      <c r="X314" s="324"/>
      <c r="Y314" s="295">
        <v>1.7</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8.2" customHeight="1" x14ac:dyDescent="0.2">
      <c r="A315" s="337"/>
      <c r="B315" s="338"/>
      <c r="C315" s="338"/>
      <c r="D315" s="338"/>
      <c r="E315" s="338"/>
      <c r="F315" s="339"/>
      <c r="G315" s="289" t="s">
        <v>729</v>
      </c>
      <c r="H315" s="321"/>
      <c r="I315" s="321"/>
      <c r="J315" s="321"/>
      <c r="K315" s="322"/>
      <c r="L315" s="292" t="s">
        <v>734</v>
      </c>
      <c r="M315" s="323"/>
      <c r="N315" s="323"/>
      <c r="O315" s="323"/>
      <c r="P315" s="323"/>
      <c r="Q315" s="323"/>
      <c r="R315" s="323"/>
      <c r="S315" s="323"/>
      <c r="T315" s="323"/>
      <c r="U315" s="323"/>
      <c r="V315" s="323"/>
      <c r="W315" s="323"/>
      <c r="X315" s="324"/>
      <c r="Y315" s="295">
        <v>0.7</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2">
      <c r="A316" s="337"/>
      <c r="B316" s="338"/>
      <c r="C316" s="338"/>
      <c r="D316" s="338"/>
      <c r="E316" s="338"/>
      <c r="F316" s="339"/>
      <c r="G316" s="289" t="s">
        <v>740</v>
      </c>
      <c r="H316" s="321"/>
      <c r="I316" s="321"/>
      <c r="J316" s="321"/>
      <c r="K316" s="322"/>
      <c r="L316" s="292" t="s">
        <v>741</v>
      </c>
      <c r="M316" s="323"/>
      <c r="N316" s="323"/>
      <c r="O316" s="323"/>
      <c r="P316" s="323"/>
      <c r="Q316" s="323"/>
      <c r="R316" s="323"/>
      <c r="S316" s="323"/>
      <c r="T316" s="323"/>
      <c r="U316" s="323"/>
      <c r="V316" s="323"/>
      <c r="W316" s="323"/>
      <c r="X316" s="324"/>
      <c r="Y316" s="295">
        <v>0.5</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2">
      <c r="A317" s="337"/>
      <c r="B317" s="338"/>
      <c r="C317" s="338"/>
      <c r="D317" s="338"/>
      <c r="E317" s="338"/>
      <c r="F317" s="339"/>
      <c r="G317" s="289" t="s">
        <v>732</v>
      </c>
      <c r="H317" s="290"/>
      <c r="I317" s="290"/>
      <c r="J317" s="290"/>
      <c r="K317" s="291"/>
      <c r="L317" s="292" t="s">
        <v>736</v>
      </c>
      <c r="M317" s="293"/>
      <c r="N317" s="293"/>
      <c r="O317" s="293"/>
      <c r="P317" s="293"/>
      <c r="Q317" s="293"/>
      <c r="R317" s="293"/>
      <c r="S317" s="293"/>
      <c r="T317" s="293"/>
      <c r="U317" s="293"/>
      <c r="V317" s="293"/>
      <c r="W317" s="293"/>
      <c r="X317" s="294"/>
      <c r="Y317" s="295">
        <v>0.4</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2">
      <c r="A318" s="337"/>
      <c r="B318" s="338"/>
      <c r="C318" s="338"/>
      <c r="D318" s="338"/>
      <c r="E318" s="338"/>
      <c r="F318" s="339"/>
      <c r="G318" s="289" t="s">
        <v>728</v>
      </c>
      <c r="H318" s="321"/>
      <c r="I318" s="321"/>
      <c r="J318" s="321"/>
      <c r="K318" s="322"/>
      <c r="L318" s="292" t="s">
        <v>733</v>
      </c>
      <c r="M318" s="293"/>
      <c r="N318" s="293"/>
      <c r="O318" s="293"/>
      <c r="P318" s="293"/>
      <c r="Q318" s="293"/>
      <c r="R318" s="293"/>
      <c r="S318" s="293"/>
      <c r="T318" s="293"/>
      <c r="U318" s="293"/>
      <c r="V318" s="293"/>
      <c r="W318" s="293"/>
      <c r="X318" s="294"/>
      <c r="Y318" s="295">
        <v>0.2</v>
      </c>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31.2" customHeight="1" x14ac:dyDescent="0.2">
      <c r="A319" s="337"/>
      <c r="B319" s="338"/>
      <c r="C319" s="338"/>
      <c r="D319" s="338"/>
      <c r="E319" s="338"/>
      <c r="F319" s="339"/>
      <c r="G319" s="289" t="s">
        <v>737</v>
      </c>
      <c r="H319" s="321"/>
      <c r="I319" s="321"/>
      <c r="J319" s="321"/>
      <c r="K319" s="322"/>
      <c r="L319" s="292" t="s">
        <v>894</v>
      </c>
      <c r="M319" s="293"/>
      <c r="N319" s="293"/>
      <c r="O319" s="293"/>
      <c r="P319" s="293"/>
      <c r="Q319" s="293"/>
      <c r="R319" s="293"/>
      <c r="S319" s="293"/>
      <c r="T319" s="293"/>
      <c r="U319" s="293"/>
      <c r="V319" s="293"/>
      <c r="W319" s="293"/>
      <c r="X319" s="294"/>
      <c r="Y319" s="295">
        <v>0.1</v>
      </c>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7"/>
      <c r="B320" s="338"/>
      <c r="C320" s="338"/>
      <c r="D320" s="338"/>
      <c r="E320" s="338"/>
      <c r="F320" s="339"/>
      <c r="G320" s="280" t="s">
        <v>18</v>
      </c>
      <c r="H320" s="281"/>
      <c r="I320" s="281"/>
      <c r="J320" s="281"/>
      <c r="K320" s="281"/>
      <c r="L320" s="282"/>
      <c r="M320" s="283"/>
      <c r="N320" s="283"/>
      <c r="O320" s="283"/>
      <c r="P320" s="283"/>
      <c r="Q320" s="283"/>
      <c r="R320" s="283"/>
      <c r="S320" s="283"/>
      <c r="T320" s="283"/>
      <c r="U320" s="283"/>
      <c r="V320" s="283"/>
      <c r="W320" s="283"/>
      <c r="X320" s="284"/>
      <c r="Y320" s="285">
        <f>SUM(Y310:AB319)</f>
        <v>57.600000000000009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45.2</v>
      </c>
      <c r="AV320" s="286"/>
      <c r="AW320" s="286"/>
      <c r="AX320" s="288"/>
    </row>
    <row r="321" spans="1:51" ht="24.75" customHeight="1" x14ac:dyDescent="0.2">
      <c r="A321" s="337"/>
      <c r="B321" s="338"/>
      <c r="C321" s="338"/>
      <c r="D321" s="338"/>
      <c r="E321" s="338"/>
      <c r="F321" s="339"/>
      <c r="G321" s="309" t="s">
        <v>770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755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7"/>
      <c r="B322" s="338"/>
      <c r="C322" s="338"/>
      <c r="D322" s="338"/>
      <c r="E322" s="338"/>
      <c r="F322" s="339"/>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7"/>
      <c r="B323" s="338"/>
      <c r="C323" s="338"/>
      <c r="D323" s="338"/>
      <c r="E323" s="338"/>
      <c r="F323" s="339"/>
      <c r="G323" s="299" t="s">
        <v>750</v>
      </c>
      <c r="H323" s="300"/>
      <c r="I323" s="300"/>
      <c r="J323" s="300"/>
      <c r="K323" s="301"/>
      <c r="L323" s="302" t="s">
        <v>754</v>
      </c>
      <c r="M323" s="303"/>
      <c r="N323" s="303"/>
      <c r="O323" s="303"/>
      <c r="P323" s="303"/>
      <c r="Q323" s="303"/>
      <c r="R323" s="303"/>
      <c r="S323" s="303"/>
      <c r="T323" s="303"/>
      <c r="U323" s="303"/>
      <c r="V323" s="303"/>
      <c r="W323" s="303"/>
      <c r="X323" s="304"/>
      <c r="Y323" s="305">
        <v>14.4</v>
      </c>
      <c r="Z323" s="306"/>
      <c r="AA323" s="306"/>
      <c r="AB323" s="307"/>
      <c r="AC323" s="299" t="s">
        <v>756</v>
      </c>
      <c r="AD323" s="325"/>
      <c r="AE323" s="325"/>
      <c r="AF323" s="325"/>
      <c r="AG323" s="326"/>
      <c r="AH323" s="302" t="s">
        <v>789</v>
      </c>
      <c r="AI323" s="303"/>
      <c r="AJ323" s="303"/>
      <c r="AK323" s="303"/>
      <c r="AL323" s="303"/>
      <c r="AM323" s="303"/>
      <c r="AN323" s="303"/>
      <c r="AO323" s="303"/>
      <c r="AP323" s="303"/>
      <c r="AQ323" s="303"/>
      <c r="AR323" s="303"/>
      <c r="AS323" s="303"/>
      <c r="AT323" s="304"/>
      <c r="AU323" s="305">
        <v>12</v>
      </c>
      <c r="AV323" s="306"/>
      <c r="AW323" s="306"/>
      <c r="AX323" s="308"/>
      <c r="AY323">
        <f t="shared" si="11"/>
        <v>2</v>
      </c>
    </row>
    <row r="324" spans="1:51" ht="24.75" customHeight="1" x14ac:dyDescent="0.2">
      <c r="A324" s="337"/>
      <c r="B324" s="338"/>
      <c r="C324" s="338"/>
      <c r="D324" s="338"/>
      <c r="E324" s="338"/>
      <c r="F324" s="339"/>
      <c r="G324" s="289" t="s">
        <v>727</v>
      </c>
      <c r="H324" s="290"/>
      <c r="I324" s="290"/>
      <c r="J324" s="290"/>
      <c r="K324" s="291"/>
      <c r="L324" s="292" t="s">
        <v>787</v>
      </c>
      <c r="M324" s="293"/>
      <c r="N324" s="293"/>
      <c r="O324" s="293"/>
      <c r="P324" s="293"/>
      <c r="Q324" s="293"/>
      <c r="R324" s="293"/>
      <c r="S324" s="293"/>
      <c r="T324" s="293"/>
      <c r="U324" s="293"/>
      <c r="V324" s="293"/>
      <c r="W324" s="293"/>
      <c r="X324" s="294"/>
      <c r="Y324" s="295">
        <v>11.1</v>
      </c>
      <c r="Z324" s="296"/>
      <c r="AA324" s="296"/>
      <c r="AB324" s="297"/>
      <c r="AC324" s="289" t="s">
        <v>76</v>
      </c>
      <c r="AD324" s="321"/>
      <c r="AE324" s="321"/>
      <c r="AF324" s="321"/>
      <c r="AG324" s="322"/>
      <c r="AH324" s="292" t="s">
        <v>761</v>
      </c>
      <c r="AI324" s="293"/>
      <c r="AJ324" s="293"/>
      <c r="AK324" s="293"/>
      <c r="AL324" s="293"/>
      <c r="AM324" s="293"/>
      <c r="AN324" s="293"/>
      <c r="AO324" s="293"/>
      <c r="AP324" s="293"/>
      <c r="AQ324" s="293"/>
      <c r="AR324" s="293"/>
      <c r="AS324" s="293"/>
      <c r="AT324" s="294"/>
      <c r="AU324" s="295">
        <v>9</v>
      </c>
      <c r="AV324" s="296"/>
      <c r="AW324" s="296"/>
      <c r="AX324" s="298"/>
      <c r="AY324">
        <f t="shared" si="11"/>
        <v>2</v>
      </c>
    </row>
    <row r="325" spans="1:51" ht="24.75" customHeight="1" x14ac:dyDescent="0.2">
      <c r="A325" s="337"/>
      <c r="B325" s="338"/>
      <c r="C325" s="338"/>
      <c r="D325" s="338"/>
      <c r="E325" s="338"/>
      <c r="F325" s="339"/>
      <c r="G325" s="289" t="s">
        <v>76</v>
      </c>
      <c r="H325" s="290"/>
      <c r="I325" s="290"/>
      <c r="J325" s="290"/>
      <c r="K325" s="291"/>
      <c r="L325" s="292" t="s">
        <v>742</v>
      </c>
      <c r="M325" s="293"/>
      <c r="N325" s="293"/>
      <c r="O325" s="293"/>
      <c r="P325" s="293"/>
      <c r="Q325" s="293"/>
      <c r="R325" s="293"/>
      <c r="S325" s="293"/>
      <c r="T325" s="293"/>
      <c r="U325" s="293"/>
      <c r="V325" s="293"/>
      <c r="W325" s="293"/>
      <c r="X325" s="294"/>
      <c r="Y325" s="295">
        <v>9.4</v>
      </c>
      <c r="Z325" s="296"/>
      <c r="AA325" s="296"/>
      <c r="AB325" s="297"/>
      <c r="AC325" s="289" t="s">
        <v>746</v>
      </c>
      <c r="AD325" s="321"/>
      <c r="AE325" s="321"/>
      <c r="AF325" s="321"/>
      <c r="AG325" s="322"/>
      <c r="AH325" s="292" t="s">
        <v>758</v>
      </c>
      <c r="AI325" s="293"/>
      <c r="AJ325" s="293"/>
      <c r="AK325" s="293"/>
      <c r="AL325" s="293"/>
      <c r="AM325" s="293"/>
      <c r="AN325" s="293"/>
      <c r="AO325" s="293"/>
      <c r="AP325" s="293"/>
      <c r="AQ325" s="293"/>
      <c r="AR325" s="293"/>
      <c r="AS325" s="293"/>
      <c r="AT325" s="294"/>
      <c r="AU325" s="295">
        <v>8</v>
      </c>
      <c r="AV325" s="296"/>
      <c r="AW325" s="296"/>
      <c r="AX325" s="298"/>
      <c r="AY325">
        <f t="shared" si="11"/>
        <v>2</v>
      </c>
    </row>
    <row r="326" spans="1:51" ht="24.75" customHeight="1" x14ac:dyDescent="0.2">
      <c r="A326" s="337"/>
      <c r="B326" s="338"/>
      <c r="C326" s="338"/>
      <c r="D326" s="338"/>
      <c r="E326" s="338"/>
      <c r="F326" s="339"/>
      <c r="G326" s="289" t="s">
        <v>743</v>
      </c>
      <c r="H326" s="290"/>
      <c r="I326" s="290"/>
      <c r="J326" s="290"/>
      <c r="K326" s="291"/>
      <c r="L326" s="292" t="s">
        <v>751</v>
      </c>
      <c r="M326" s="293"/>
      <c r="N326" s="293"/>
      <c r="O326" s="293"/>
      <c r="P326" s="293"/>
      <c r="Q326" s="293"/>
      <c r="R326" s="293"/>
      <c r="S326" s="293"/>
      <c r="T326" s="293"/>
      <c r="U326" s="293"/>
      <c r="V326" s="293"/>
      <c r="W326" s="293"/>
      <c r="X326" s="294"/>
      <c r="Y326" s="295">
        <v>2.7</v>
      </c>
      <c r="Z326" s="296"/>
      <c r="AA326" s="296"/>
      <c r="AB326" s="297"/>
      <c r="AC326" s="289" t="s">
        <v>727</v>
      </c>
      <c r="AD326" s="321"/>
      <c r="AE326" s="321"/>
      <c r="AF326" s="321"/>
      <c r="AG326" s="322"/>
      <c r="AH326" s="292" t="s">
        <v>788</v>
      </c>
      <c r="AI326" s="323"/>
      <c r="AJ326" s="323"/>
      <c r="AK326" s="323"/>
      <c r="AL326" s="323"/>
      <c r="AM326" s="323"/>
      <c r="AN326" s="323"/>
      <c r="AO326" s="323"/>
      <c r="AP326" s="323"/>
      <c r="AQ326" s="323"/>
      <c r="AR326" s="323"/>
      <c r="AS326" s="323"/>
      <c r="AT326" s="324"/>
      <c r="AU326" s="295">
        <v>6</v>
      </c>
      <c r="AV326" s="296"/>
      <c r="AW326" s="296"/>
      <c r="AX326" s="298"/>
      <c r="AY326">
        <f t="shared" si="11"/>
        <v>2</v>
      </c>
    </row>
    <row r="327" spans="1:51" ht="24.75" customHeight="1" x14ac:dyDescent="0.2">
      <c r="A327" s="337"/>
      <c r="B327" s="338"/>
      <c r="C327" s="338"/>
      <c r="D327" s="338"/>
      <c r="E327" s="338"/>
      <c r="F327" s="339"/>
      <c r="G327" s="289" t="s">
        <v>746</v>
      </c>
      <c r="H327" s="290"/>
      <c r="I327" s="290"/>
      <c r="J327" s="290"/>
      <c r="K327" s="291"/>
      <c r="L327" s="292" t="s">
        <v>752</v>
      </c>
      <c r="M327" s="293"/>
      <c r="N327" s="293"/>
      <c r="O327" s="293"/>
      <c r="P327" s="293"/>
      <c r="Q327" s="293"/>
      <c r="R327" s="293"/>
      <c r="S327" s="293"/>
      <c r="T327" s="293"/>
      <c r="U327" s="293"/>
      <c r="V327" s="293"/>
      <c r="W327" s="293"/>
      <c r="X327" s="294"/>
      <c r="Y327" s="295">
        <v>1.3</v>
      </c>
      <c r="Z327" s="296"/>
      <c r="AA327" s="296"/>
      <c r="AB327" s="297"/>
      <c r="AC327" s="289" t="s">
        <v>757</v>
      </c>
      <c r="AD327" s="321"/>
      <c r="AE327" s="321"/>
      <c r="AF327" s="321"/>
      <c r="AG327" s="322"/>
      <c r="AH327" s="292" t="s">
        <v>760</v>
      </c>
      <c r="AI327" s="293"/>
      <c r="AJ327" s="293"/>
      <c r="AK327" s="293"/>
      <c r="AL327" s="293"/>
      <c r="AM327" s="293"/>
      <c r="AN327" s="293"/>
      <c r="AO327" s="293"/>
      <c r="AP327" s="293"/>
      <c r="AQ327" s="293"/>
      <c r="AR327" s="293"/>
      <c r="AS327" s="293"/>
      <c r="AT327" s="294"/>
      <c r="AU327" s="295">
        <v>2</v>
      </c>
      <c r="AV327" s="296"/>
      <c r="AW327" s="296"/>
      <c r="AX327" s="298"/>
      <c r="AY327">
        <f t="shared" si="11"/>
        <v>2</v>
      </c>
    </row>
    <row r="328" spans="1:51" ht="24.75" customHeight="1" x14ac:dyDescent="0.2">
      <c r="A328" s="337"/>
      <c r="B328" s="338"/>
      <c r="C328" s="338"/>
      <c r="D328" s="338"/>
      <c r="E328" s="338"/>
      <c r="F328" s="339"/>
      <c r="G328" s="289" t="s">
        <v>747</v>
      </c>
      <c r="H328" s="290"/>
      <c r="I328" s="290"/>
      <c r="J328" s="290"/>
      <c r="K328" s="291"/>
      <c r="L328" s="292" t="s">
        <v>753</v>
      </c>
      <c r="M328" s="293"/>
      <c r="N328" s="293"/>
      <c r="O328" s="293"/>
      <c r="P328" s="293"/>
      <c r="Q328" s="293"/>
      <c r="R328" s="293"/>
      <c r="S328" s="293"/>
      <c r="T328" s="293"/>
      <c r="U328" s="293"/>
      <c r="V328" s="293"/>
      <c r="W328" s="293"/>
      <c r="X328" s="294"/>
      <c r="Y328" s="295">
        <v>0.1</v>
      </c>
      <c r="Z328" s="296"/>
      <c r="AA328" s="296"/>
      <c r="AB328" s="297"/>
      <c r="AC328" s="289" t="s">
        <v>743</v>
      </c>
      <c r="AD328" s="321"/>
      <c r="AE328" s="321"/>
      <c r="AF328" s="321"/>
      <c r="AG328" s="322"/>
      <c r="AH328" s="292" t="s">
        <v>759</v>
      </c>
      <c r="AI328" s="293"/>
      <c r="AJ328" s="293"/>
      <c r="AK328" s="293"/>
      <c r="AL328" s="293"/>
      <c r="AM328" s="293"/>
      <c r="AN328" s="293"/>
      <c r="AO328" s="293"/>
      <c r="AP328" s="293"/>
      <c r="AQ328" s="293"/>
      <c r="AR328" s="293"/>
      <c r="AS328" s="293"/>
      <c r="AT328" s="294"/>
      <c r="AU328" s="295">
        <v>1</v>
      </c>
      <c r="AV328" s="296"/>
      <c r="AW328" s="296"/>
      <c r="AX328" s="298"/>
      <c r="AY328">
        <f t="shared" si="11"/>
        <v>2</v>
      </c>
    </row>
    <row r="329" spans="1:51" ht="24.75" customHeight="1" x14ac:dyDescent="0.2">
      <c r="A329" s="337"/>
      <c r="B329" s="338"/>
      <c r="C329" s="338"/>
      <c r="D329" s="338"/>
      <c r="E329" s="338"/>
      <c r="F329" s="339"/>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7"/>
      <c r="B330" s="338"/>
      <c r="C330" s="338"/>
      <c r="D330" s="338"/>
      <c r="E330" s="338"/>
      <c r="F330" s="339"/>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321"/>
      <c r="AE330" s="321"/>
      <c r="AF330" s="321"/>
      <c r="AG330" s="322"/>
      <c r="AH330" s="292"/>
      <c r="AI330" s="323"/>
      <c r="AJ330" s="323"/>
      <c r="AK330" s="323"/>
      <c r="AL330" s="323"/>
      <c r="AM330" s="323"/>
      <c r="AN330" s="323"/>
      <c r="AO330" s="323"/>
      <c r="AP330" s="323"/>
      <c r="AQ330" s="323"/>
      <c r="AR330" s="323"/>
      <c r="AS330" s="323"/>
      <c r="AT330" s="324"/>
      <c r="AU330" s="295"/>
      <c r="AV330" s="296"/>
      <c r="AW330" s="296"/>
      <c r="AX330" s="298"/>
      <c r="AY330">
        <f t="shared" si="11"/>
        <v>2</v>
      </c>
    </row>
    <row r="331" spans="1:51" ht="24.75" hidden="1" customHeight="1" x14ac:dyDescent="0.2">
      <c r="A331" s="337"/>
      <c r="B331" s="338"/>
      <c r="C331" s="338"/>
      <c r="D331" s="338"/>
      <c r="E331" s="338"/>
      <c r="F331" s="339"/>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customHeight="1" x14ac:dyDescent="0.2">
      <c r="A332" s="337"/>
      <c r="B332" s="338"/>
      <c r="C332" s="338"/>
      <c r="D332" s="338"/>
      <c r="E332" s="338"/>
      <c r="F332" s="339"/>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5">
      <c r="A333" s="337"/>
      <c r="B333" s="338"/>
      <c r="C333" s="338"/>
      <c r="D333" s="338"/>
      <c r="E333" s="338"/>
      <c r="F333" s="339"/>
      <c r="G333" s="280" t="s">
        <v>18</v>
      </c>
      <c r="H333" s="281"/>
      <c r="I333" s="281"/>
      <c r="J333" s="281"/>
      <c r="K333" s="281"/>
      <c r="L333" s="282"/>
      <c r="M333" s="283"/>
      <c r="N333" s="283"/>
      <c r="O333" s="283"/>
      <c r="P333" s="283"/>
      <c r="Q333" s="283"/>
      <c r="R333" s="283"/>
      <c r="S333" s="283"/>
      <c r="T333" s="283"/>
      <c r="U333" s="283"/>
      <c r="V333" s="283"/>
      <c r="W333" s="283"/>
      <c r="X333" s="284"/>
      <c r="Y333" s="285">
        <f>SUM(Y323:AB332)</f>
        <v>39</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38</v>
      </c>
      <c r="AV333" s="286"/>
      <c r="AW333" s="286"/>
      <c r="AX333" s="288"/>
      <c r="AY333">
        <f t="shared" si="11"/>
        <v>2</v>
      </c>
    </row>
    <row r="334" spans="1:51" ht="24.75" customHeight="1" x14ac:dyDescent="0.2">
      <c r="A334" s="337"/>
      <c r="B334" s="338"/>
      <c r="C334" s="338"/>
      <c r="D334" s="338"/>
      <c r="E334" s="338"/>
      <c r="F334" s="339"/>
      <c r="G334" s="309" t="s">
        <v>762</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771</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2">
      <c r="A335" s="337"/>
      <c r="B335" s="338"/>
      <c r="C335" s="338"/>
      <c r="D335" s="338"/>
      <c r="E335" s="338"/>
      <c r="F335" s="339"/>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2">
      <c r="A336" s="337"/>
      <c r="B336" s="338"/>
      <c r="C336" s="338"/>
      <c r="D336" s="338"/>
      <c r="E336" s="338"/>
      <c r="F336" s="339"/>
      <c r="G336" s="299" t="s">
        <v>763</v>
      </c>
      <c r="H336" s="300"/>
      <c r="I336" s="300"/>
      <c r="J336" s="300"/>
      <c r="K336" s="301"/>
      <c r="L336" s="302" t="s">
        <v>766</v>
      </c>
      <c r="M336" s="303"/>
      <c r="N336" s="303"/>
      <c r="O336" s="303"/>
      <c r="P336" s="303"/>
      <c r="Q336" s="303"/>
      <c r="R336" s="303"/>
      <c r="S336" s="303"/>
      <c r="T336" s="303"/>
      <c r="U336" s="303"/>
      <c r="V336" s="303"/>
      <c r="W336" s="303"/>
      <c r="X336" s="304"/>
      <c r="Y336" s="305">
        <v>16.2</v>
      </c>
      <c r="Z336" s="306"/>
      <c r="AA336" s="306"/>
      <c r="AB336" s="307"/>
      <c r="AC336" s="299" t="s">
        <v>772</v>
      </c>
      <c r="AD336" s="300"/>
      <c r="AE336" s="300"/>
      <c r="AF336" s="300"/>
      <c r="AG336" s="301"/>
      <c r="AH336" s="302" t="s">
        <v>779</v>
      </c>
      <c r="AI336" s="303"/>
      <c r="AJ336" s="303"/>
      <c r="AK336" s="303"/>
      <c r="AL336" s="303"/>
      <c r="AM336" s="303"/>
      <c r="AN336" s="303"/>
      <c r="AO336" s="303"/>
      <c r="AP336" s="303"/>
      <c r="AQ336" s="303"/>
      <c r="AR336" s="303"/>
      <c r="AS336" s="303"/>
      <c r="AT336" s="304"/>
      <c r="AU336" s="305">
        <v>14</v>
      </c>
      <c r="AV336" s="306"/>
      <c r="AW336" s="306"/>
      <c r="AX336" s="308"/>
      <c r="AY336">
        <f t="shared" si="12"/>
        <v>2</v>
      </c>
    </row>
    <row r="337" spans="1:51" ht="24.75" customHeight="1" x14ac:dyDescent="0.2">
      <c r="A337" s="337"/>
      <c r="B337" s="338"/>
      <c r="C337" s="338"/>
      <c r="D337" s="338"/>
      <c r="E337" s="338"/>
      <c r="F337" s="339"/>
      <c r="G337" s="289" t="s">
        <v>76</v>
      </c>
      <c r="H337" s="290"/>
      <c r="I337" s="290"/>
      <c r="J337" s="290"/>
      <c r="K337" s="291"/>
      <c r="L337" s="292" t="s">
        <v>742</v>
      </c>
      <c r="M337" s="293"/>
      <c r="N337" s="293"/>
      <c r="O337" s="293"/>
      <c r="P337" s="293"/>
      <c r="Q337" s="293"/>
      <c r="R337" s="293"/>
      <c r="S337" s="293"/>
      <c r="T337" s="293"/>
      <c r="U337" s="293"/>
      <c r="V337" s="293"/>
      <c r="W337" s="293"/>
      <c r="X337" s="294"/>
      <c r="Y337" s="295">
        <v>4.9000000000000004</v>
      </c>
      <c r="Z337" s="296"/>
      <c r="AA337" s="296"/>
      <c r="AB337" s="297"/>
      <c r="AC337" s="289" t="s">
        <v>778</v>
      </c>
      <c r="AD337" s="290"/>
      <c r="AE337" s="290"/>
      <c r="AF337" s="290"/>
      <c r="AG337" s="291"/>
      <c r="AH337" s="292" t="s">
        <v>742</v>
      </c>
      <c r="AI337" s="293"/>
      <c r="AJ337" s="293"/>
      <c r="AK337" s="293"/>
      <c r="AL337" s="293"/>
      <c r="AM337" s="293"/>
      <c r="AN337" s="293"/>
      <c r="AO337" s="293"/>
      <c r="AP337" s="293"/>
      <c r="AQ337" s="293"/>
      <c r="AR337" s="293"/>
      <c r="AS337" s="293"/>
      <c r="AT337" s="294"/>
      <c r="AU337" s="295">
        <v>6.7</v>
      </c>
      <c r="AV337" s="296"/>
      <c r="AW337" s="296"/>
      <c r="AX337" s="298"/>
      <c r="AY337">
        <f t="shared" si="12"/>
        <v>2</v>
      </c>
    </row>
    <row r="338" spans="1:51" ht="24.75" customHeight="1" x14ac:dyDescent="0.2">
      <c r="A338" s="337"/>
      <c r="B338" s="338"/>
      <c r="C338" s="338"/>
      <c r="D338" s="338"/>
      <c r="E338" s="338"/>
      <c r="F338" s="339"/>
      <c r="G338" s="289" t="s">
        <v>727</v>
      </c>
      <c r="H338" s="290"/>
      <c r="I338" s="290"/>
      <c r="J338" s="290"/>
      <c r="K338" s="291"/>
      <c r="L338" s="292" t="s">
        <v>769</v>
      </c>
      <c r="M338" s="293"/>
      <c r="N338" s="293"/>
      <c r="O338" s="293"/>
      <c r="P338" s="293"/>
      <c r="Q338" s="293"/>
      <c r="R338" s="293"/>
      <c r="S338" s="293"/>
      <c r="T338" s="293"/>
      <c r="U338" s="293"/>
      <c r="V338" s="293"/>
      <c r="W338" s="293"/>
      <c r="X338" s="294"/>
      <c r="Y338" s="295">
        <v>4.9000000000000004</v>
      </c>
      <c r="Z338" s="296"/>
      <c r="AA338" s="296"/>
      <c r="AB338" s="297"/>
      <c r="AC338" s="289" t="s">
        <v>776</v>
      </c>
      <c r="AD338" s="290"/>
      <c r="AE338" s="290"/>
      <c r="AF338" s="290"/>
      <c r="AG338" s="291"/>
      <c r="AH338" s="292" t="s">
        <v>785</v>
      </c>
      <c r="AI338" s="293"/>
      <c r="AJ338" s="293"/>
      <c r="AK338" s="293"/>
      <c r="AL338" s="293"/>
      <c r="AM338" s="293"/>
      <c r="AN338" s="293"/>
      <c r="AO338" s="293"/>
      <c r="AP338" s="293"/>
      <c r="AQ338" s="293"/>
      <c r="AR338" s="293"/>
      <c r="AS338" s="293"/>
      <c r="AT338" s="294"/>
      <c r="AU338" s="295">
        <v>2.7</v>
      </c>
      <c r="AV338" s="296"/>
      <c r="AW338" s="296"/>
      <c r="AX338" s="298"/>
      <c r="AY338">
        <f t="shared" si="12"/>
        <v>2</v>
      </c>
    </row>
    <row r="339" spans="1:51" ht="24.75" customHeight="1" x14ac:dyDescent="0.2">
      <c r="A339" s="337"/>
      <c r="B339" s="338"/>
      <c r="C339" s="338"/>
      <c r="D339" s="338"/>
      <c r="E339" s="338"/>
      <c r="F339" s="339"/>
      <c r="G339" s="289" t="s">
        <v>746</v>
      </c>
      <c r="H339" s="290"/>
      <c r="I339" s="290"/>
      <c r="J339" s="290"/>
      <c r="K339" s="291"/>
      <c r="L339" s="292" t="s">
        <v>859</v>
      </c>
      <c r="M339" s="293"/>
      <c r="N339" s="293"/>
      <c r="O339" s="293"/>
      <c r="P339" s="293"/>
      <c r="Q339" s="293"/>
      <c r="R339" s="293"/>
      <c r="S339" s="293"/>
      <c r="T339" s="293"/>
      <c r="U339" s="293"/>
      <c r="V339" s="293"/>
      <c r="W339" s="293"/>
      <c r="X339" s="294"/>
      <c r="Y339" s="295">
        <v>1.4</v>
      </c>
      <c r="Z339" s="296"/>
      <c r="AA339" s="296"/>
      <c r="AB339" s="297"/>
      <c r="AC339" s="289" t="s">
        <v>743</v>
      </c>
      <c r="AD339" s="290"/>
      <c r="AE339" s="290"/>
      <c r="AF339" s="290"/>
      <c r="AG339" s="291"/>
      <c r="AH339" s="292" t="s">
        <v>782</v>
      </c>
      <c r="AI339" s="293"/>
      <c r="AJ339" s="293"/>
      <c r="AK339" s="293"/>
      <c r="AL339" s="293"/>
      <c r="AM339" s="293"/>
      <c r="AN339" s="293"/>
      <c r="AO339" s="293"/>
      <c r="AP339" s="293"/>
      <c r="AQ339" s="293"/>
      <c r="AR339" s="293"/>
      <c r="AS339" s="293"/>
      <c r="AT339" s="294"/>
      <c r="AU339" s="295">
        <v>1.6</v>
      </c>
      <c r="AV339" s="296"/>
      <c r="AW339" s="296"/>
      <c r="AX339" s="298"/>
      <c r="AY339">
        <f t="shared" si="12"/>
        <v>2</v>
      </c>
    </row>
    <row r="340" spans="1:51" ht="24.75" customHeight="1" x14ac:dyDescent="0.2">
      <c r="A340" s="337"/>
      <c r="B340" s="338"/>
      <c r="C340" s="338"/>
      <c r="D340" s="338"/>
      <c r="E340" s="338"/>
      <c r="F340" s="339"/>
      <c r="G340" s="289" t="s">
        <v>739</v>
      </c>
      <c r="H340" s="290"/>
      <c r="I340" s="290"/>
      <c r="J340" s="290"/>
      <c r="K340" s="291"/>
      <c r="L340" s="292" t="s">
        <v>765</v>
      </c>
      <c r="M340" s="293"/>
      <c r="N340" s="293"/>
      <c r="O340" s="293"/>
      <c r="P340" s="293"/>
      <c r="Q340" s="293"/>
      <c r="R340" s="293"/>
      <c r="S340" s="293"/>
      <c r="T340" s="293"/>
      <c r="U340" s="293"/>
      <c r="V340" s="293"/>
      <c r="W340" s="293"/>
      <c r="X340" s="294"/>
      <c r="Y340" s="295">
        <v>1.2</v>
      </c>
      <c r="Z340" s="296"/>
      <c r="AA340" s="296"/>
      <c r="AB340" s="297"/>
      <c r="AC340" s="289" t="s">
        <v>774</v>
      </c>
      <c r="AD340" s="290"/>
      <c r="AE340" s="290"/>
      <c r="AF340" s="290"/>
      <c r="AG340" s="291"/>
      <c r="AH340" s="292" t="s">
        <v>781</v>
      </c>
      <c r="AI340" s="293"/>
      <c r="AJ340" s="293"/>
      <c r="AK340" s="293"/>
      <c r="AL340" s="293"/>
      <c r="AM340" s="293"/>
      <c r="AN340" s="293"/>
      <c r="AO340" s="293"/>
      <c r="AP340" s="293"/>
      <c r="AQ340" s="293"/>
      <c r="AR340" s="293"/>
      <c r="AS340" s="293"/>
      <c r="AT340" s="294"/>
      <c r="AU340" s="295">
        <v>1.1000000000000001</v>
      </c>
      <c r="AV340" s="296"/>
      <c r="AW340" s="296"/>
      <c r="AX340" s="298"/>
      <c r="AY340">
        <f t="shared" si="12"/>
        <v>2</v>
      </c>
    </row>
    <row r="341" spans="1:51" ht="24.75" customHeight="1" x14ac:dyDescent="0.2">
      <c r="A341" s="337"/>
      <c r="B341" s="338"/>
      <c r="C341" s="338"/>
      <c r="D341" s="338"/>
      <c r="E341" s="338"/>
      <c r="F341" s="339"/>
      <c r="G341" s="289" t="s">
        <v>743</v>
      </c>
      <c r="H341" s="290"/>
      <c r="I341" s="290"/>
      <c r="J341" s="290"/>
      <c r="K341" s="291"/>
      <c r="L341" s="292" t="s">
        <v>767</v>
      </c>
      <c r="M341" s="293"/>
      <c r="N341" s="293"/>
      <c r="O341" s="293"/>
      <c r="P341" s="293"/>
      <c r="Q341" s="293"/>
      <c r="R341" s="293"/>
      <c r="S341" s="293"/>
      <c r="T341" s="293"/>
      <c r="U341" s="293"/>
      <c r="V341" s="293"/>
      <c r="W341" s="293"/>
      <c r="X341" s="294"/>
      <c r="Y341" s="295">
        <v>0.9</v>
      </c>
      <c r="Z341" s="296"/>
      <c r="AA341" s="296"/>
      <c r="AB341" s="297"/>
      <c r="AC341" s="289" t="s">
        <v>775</v>
      </c>
      <c r="AD341" s="290"/>
      <c r="AE341" s="290"/>
      <c r="AF341" s="290"/>
      <c r="AG341" s="291"/>
      <c r="AH341" s="292" t="s">
        <v>783</v>
      </c>
      <c r="AI341" s="293"/>
      <c r="AJ341" s="293"/>
      <c r="AK341" s="293"/>
      <c r="AL341" s="293"/>
      <c r="AM341" s="293"/>
      <c r="AN341" s="293"/>
      <c r="AO341" s="293"/>
      <c r="AP341" s="293"/>
      <c r="AQ341" s="293"/>
      <c r="AR341" s="293"/>
      <c r="AS341" s="293"/>
      <c r="AT341" s="294"/>
      <c r="AU341" s="295">
        <v>0.7</v>
      </c>
      <c r="AV341" s="296"/>
      <c r="AW341" s="296"/>
      <c r="AX341" s="298"/>
      <c r="AY341">
        <f t="shared" si="12"/>
        <v>2</v>
      </c>
    </row>
    <row r="342" spans="1:51" ht="24.75" customHeight="1" x14ac:dyDescent="0.2">
      <c r="A342" s="337"/>
      <c r="B342" s="338"/>
      <c r="C342" s="338"/>
      <c r="D342" s="338"/>
      <c r="E342" s="338"/>
      <c r="F342" s="339"/>
      <c r="G342" s="289" t="s">
        <v>732</v>
      </c>
      <c r="H342" s="290"/>
      <c r="I342" s="290"/>
      <c r="J342" s="290"/>
      <c r="K342" s="291"/>
      <c r="L342" s="292" t="s">
        <v>768</v>
      </c>
      <c r="M342" s="293"/>
      <c r="N342" s="293"/>
      <c r="O342" s="293"/>
      <c r="P342" s="293"/>
      <c r="Q342" s="293"/>
      <c r="R342" s="293"/>
      <c r="S342" s="293"/>
      <c r="T342" s="293"/>
      <c r="U342" s="293"/>
      <c r="V342" s="293"/>
      <c r="W342" s="293"/>
      <c r="X342" s="294"/>
      <c r="Y342" s="295">
        <v>0.1</v>
      </c>
      <c r="Z342" s="296"/>
      <c r="AA342" s="296"/>
      <c r="AB342" s="297"/>
      <c r="AC342" s="289" t="s">
        <v>773</v>
      </c>
      <c r="AD342" s="290"/>
      <c r="AE342" s="290"/>
      <c r="AF342" s="290"/>
      <c r="AG342" s="291"/>
      <c r="AH342" s="292" t="s">
        <v>780</v>
      </c>
      <c r="AI342" s="293"/>
      <c r="AJ342" s="293"/>
      <c r="AK342" s="293"/>
      <c r="AL342" s="293"/>
      <c r="AM342" s="293"/>
      <c r="AN342" s="293"/>
      <c r="AO342" s="293"/>
      <c r="AP342" s="293"/>
      <c r="AQ342" s="293"/>
      <c r="AR342" s="293"/>
      <c r="AS342" s="293"/>
      <c r="AT342" s="294"/>
      <c r="AU342" s="295">
        <v>0.6</v>
      </c>
      <c r="AV342" s="296"/>
      <c r="AW342" s="296"/>
      <c r="AX342" s="298"/>
      <c r="AY342">
        <f t="shared" ref="AY342:AY346" si="13">$AY$334</f>
        <v>2</v>
      </c>
    </row>
    <row r="343" spans="1:51" ht="25.5" customHeight="1" x14ac:dyDescent="0.2">
      <c r="A343" s="337"/>
      <c r="B343" s="338"/>
      <c r="C343" s="338"/>
      <c r="D343" s="338"/>
      <c r="E343" s="338"/>
      <c r="F343" s="339"/>
      <c r="G343" s="289" t="s">
        <v>764</v>
      </c>
      <c r="H343" s="290"/>
      <c r="I343" s="290"/>
      <c r="J343" s="290"/>
      <c r="K343" s="291"/>
      <c r="L343" s="292" t="s">
        <v>784</v>
      </c>
      <c r="M343" s="293"/>
      <c r="N343" s="293"/>
      <c r="O343" s="293"/>
      <c r="P343" s="293"/>
      <c r="Q343" s="293"/>
      <c r="R343" s="293"/>
      <c r="S343" s="293"/>
      <c r="T343" s="293"/>
      <c r="U343" s="293"/>
      <c r="V343" s="293"/>
      <c r="W343" s="293"/>
      <c r="X343" s="294"/>
      <c r="Y343" s="295">
        <v>0.1</v>
      </c>
      <c r="Z343" s="296"/>
      <c r="AA343" s="296"/>
      <c r="AB343" s="297"/>
      <c r="AC343" s="289" t="s">
        <v>777</v>
      </c>
      <c r="AD343" s="290"/>
      <c r="AE343" s="290"/>
      <c r="AF343" s="290"/>
      <c r="AG343" s="291"/>
      <c r="AH343" s="292" t="s">
        <v>786</v>
      </c>
      <c r="AI343" s="293"/>
      <c r="AJ343" s="293"/>
      <c r="AK343" s="293"/>
      <c r="AL343" s="293"/>
      <c r="AM343" s="293"/>
      <c r="AN343" s="293"/>
      <c r="AO343" s="293"/>
      <c r="AP343" s="293"/>
      <c r="AQ343" s="293"/>
      <c r="AR343" s="293"/>
      <c r="AS343" s="293"/>
      <c r="AT343" s="294"/>
      <c r="AU343" s="295">
        <v>0.1</v>
      </c>
      <c r="AV343" s="296"/>
      <c r="AW343" s="296"/>
      <c r="AX343" s="298"/>
      <c r="AY343">
        <f t="shared" si="13"/>
        <v>2</v>
      </c>
    </row>
    <row r="344" spans="1:51" ht="24.75" hidden="1" customHeight="1" x14ac:dyDescent="0.2">
      <c r="A344" s="337"/>
      <c r="B344" s="338"/>
      <c r="C344" s="338"/>
      <c r="D344" s="338"/>
      <c r="E344" s="338"/>
      <c r="F344" s="339"/>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customHeight="1" x14ac:dyDescent="0.2">
      <c r="A345" s="337"/>
      <c r="B345" s="338"/>
      <c r="C345" s="338"/>
      <c r="D345" s="338"/>
      <c r="E345" s="338"/>
      <c r="F345" s="339"/>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5">
      <c r="A346" s="337"/>
      <c r="B346" s="338"/>
      <c r="C346" s="338"/>
      <c r="D346" s="338"/>
      <c r="E346" s="338"/>
      <c r="F346" s="339"/>
      <c r="G346" s="280" t="s">
        <v>18</v>
      </c>
      <c r="H346" s="281"/>
      <c r="I346" s="281"/>
      <c r="J346" s="281"/>
      <c r="K346" s="281"/>
      <c r="L346" s="282"/>
      <c r="M346" s="283"/>
      <c r="N346" s="283"/>
      <c r="O346" s="283"/>
      <c r="P346" s="283"/>
      <c r="Q346" s="283"/>
      <c r="R346" s="283"/>
      <c r="S346" s="283"/>
      <c r="T346" s="283"/>
      <c r="U346" s="283"/>
      <c r="V346" s="283"/>
      <c r="W346" s="283"/>
      <c r="X346" s="284"/>
      <c r="Y346" s="285">
        <f>SUM(Y336:AB345)</f>
        <v>29.7</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27.500000000000004</v>
      </c>
      <c r="AV346" s="286"/>
      <c r="AW346" s="286"/>
      <c r="AX346" s="288"/>
      <c r="AY346">
        <f t="shared" si="13"/>
        <v>2</v>
      </c>
    </row>
    <row r="347" spans="1:51" ht="24.75" customHeight="1" x14ac:dyDescent="0.2">
      <c r="A347" s="337"/>
      <c r="B347" s="338"/>
      <c r="C347" s="338"/>
      <c r="D347" s="338"/>
      <c r="E347" s="338"/>
      <c r="F347" s="339"/>
      <c r="G347" s="309" t="s">
        <v>790</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797</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2">
      <c r="A348" s="337"/>
      <c r="B348" s="338"/>
      <c r="C348" s="338"/>
      <c r="D348" s="338"/>
      <c r="E348" s="338"/>
      <c r="F348" s="339"/>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2">
      <c r="A349" s="337"/>
      <c r="B349" s="338"/>
      <c r="C349" s="338"/>
      <c r="D349" s="338"/>
      <c r="E349" s="338"/>
      <c r="F349" s="339"/>
      <c r="G349" s="299" t="s">
        <v>772</v>
      </c>
      <c r="H349" s="300"/>
      <c r="I349" s="300"/>
      <c r="J349" s="300"/>
      <c r="K349" s="301"/>
      <c r="L349" s="302" t="s">
        <v>792</v>
      </c>
      <c r="M349" s="303"/>
      <c r="N349" s="303"/>
      <c r="O349" s="303"/>
      <c r="P349" s="303"/>
      <c r="Q349" s="303"/>
      <c r="R349" s="303"/>
      <c r="S349" s="303"/>
      <c r="T349" s="303"/>
      <c r="U349" s="303"/>
      <c r="V349" s="303"/>
      <c r="W349" s="303"/>
      <c r="X349" s="304"/>
      <c r="Y349" s="305">
        <v>9.5</v>
      </c>
      <c r="Z349" s="306"/>
      <c r="AA349" s="306"/>
      <c r="AB349" s="307"/>
      <c r="AC349" s="299" t="s">
        <v>798</v>
      </c>
      <c r="AD349" s="300"/>
      <c r="AE349" s="300"/>
      <c r="AF349" s="300"/>
      <c r="AG349" s="301"/>
      <c r="AH349" s="302" t="s">
        <v>799</v>
      </c>
      <c r="AI349" s="303"/>
      <c r="AJ349" s="303"/>
      <c r="AK349" s="303"/>
      <c r="AL349" s="303"/>
      <c r="AM349" s="303"/>
      <c r="AN349" s="303"/>
      <c r="AO349" s="303"/>
      <c r="AP349" s="303"/>
      <c r="AQ349" s="303"/>
      <c r="AR349" s="303"/>
      <c r="AS349" s="303"/>
      <c r="AT349" s="304"/>
      <c r="AU349" s="305">
        <v>9.6999999999999993</v>
      </c>
      <c r="AV349" s="306"/>
      <c r="AW349" s="306"/>
      <c r="AX349" s="308"/>
      <c r="AY349">
        <f t="shared" ref="AY349:AY359" si="14">$AY$347</f>
        <v>2</v>
      </c>
    </row>
    <row r="350" spans="1:51" ht="24.75" customHeight="1" x14ac:dyDescent="0.2">
      <c r="A350" s="337"/>
      <c r="B350" s="338"/>
      <c r="C350" s="338"/>
      <c r="D350" s="338"/>
      <c r="E350" s="338"/>
      <c r="F350" s="339"/>
      <c r="G350" s="289" t="s">
        <v>791</v>
      </c>
      <c r="H350" s="290"/>
      <c r="I350" s="290"/>
      <c r="J350" s="290"/>
      <c r="K350" s="291"/>
      <c r="L350" s="292" t="s">
        <v>794</v>
      </c>
      <c r="M350" s="293"/>
      <c r="N350" s="293"/>
      <c r="O350" s="293"/>
      <c r="P350" s="293"/>
      <c r="Q350" s="293"/>
      <c r="R350" s="293"/>
      <c r="S350" s="293"/>
      <c r="T350" s="293"/>
      <c r="U350" s="293"/>
      <c r="V350" s="293"/>
      <c r="W350" s="293"/>
      <c r="X350" s="294"/>
      <c r="Y350" s="295">
        <v>6.6</v>
      </c>
      <c r="Z350" s="296"/>
      <c r="AA350" s="296"/>
      <c r="AB350" s="297"/>
      <c r="AC350" s="289" t="s">
        <v>772</v>
      </c>
      <c r="AD350" s="290"/>
      <c r="AE350" s="290"/>
      <c r="AF350" s="290"/>
      <c r="AG350" s="291"/>
      <c r="AH350" s="292" t="s">
        <v>800</v>
      </c>
      <c r="AI350" s="293"/>
      <c r="AJ350" s="293"/>
      <c r="AK350" s="293"/>
      <c r="AL350" s="293"/>
      <c r="AM350" s="293"/>
      <c r="AN350" s="293"/>
      <c r="AO350" s="293"/>
      <c r="AP350" s="293"/>
      <c r="AQ350" s="293"/>
      <c r="AR350" s="293"/>
      <c r="AS350" s="293"/>
      <c r="AT350" s="294"/>
      <c r="AU350" s="295">
        <v>4.5999999999999996</v>
      </c>
      <c r="AV350" s="296"/>
      <c r="AW350" s="296"/>
      <c r="AX350" s="298"/>
      <c r="AY350">
        <f t="shared" si="14"/>
        <v>2</v>
      </c>
    </row>
    <row r="351" spans="1:51" ht="24.75" customHeight="1" x14ac:dyDescent="0.2">
      <c r="A351" s="337"/>
      <c r="B351" s="338"/>
      <c r="C351" s="338"/>
      <c r="D351" s="338"/>
      <c r="E351" s="338"/>
      <c r="F351" s="339"/>
      <c r="G351" s="289" t="s">
        <v>778</v>
      </c>
      <c r="H351" s="290"/>
      <c r="I351" s="290"/>
      <c r="J351" s="290"/>
      <c r="K351" s="291"/>
      <c r="L351" s="292" t="s">
        <v>742</v>
      </c>
      <c r="M351" s="293"/>
      <c r="N351" s="293"/>
      <c r="O351" s="293"/>
      <c r="P351" s="293"/>
      <c r="Q351" s="293"/>
      <c r="R351" s="293"/>
      <c r="S351" s="293"/>
      <c r="T351" s="293"/>
      <c r="U351" s="293"/>
      <c r="V351" s="293"/>
      <c r="W351" s="293"/>
      <c r="X351" s="294"/>
      <c r="Y351" s="295">
        <v>5.3</v>
      </c>
      <c r="Z351" s="296"/>
      <c r="AA351" s="296"/>
      <c r="AB351" s="297"/>
      <c r="AC351" s="289" t="s">
        <v>778</v>
      </c>
      <c r="AD351" s="290"/>
      <c r="AE351" s="290"/>
      <c r="AF351" s="290"/>
      <c r="AG351" s="291"/>
      <c r="AH351" s="292" t="s">
        <v>742</v>
      </c>
      <c r="AI351" s="293"/>
      <c r="AJ351" s="293"/>
      <c r="AK351" s="293"/>
      <c r="AL351" s="293"/>
      <c r="AM351" s="293"/>
      <c r="AN351" s="293"/>
      <c r="AO351" s="293"/>
      <c r="AP351" s="293"/>
      <c r="AQ351" s="293"/>
      <c r="AR351" s="293"/>
      <c r="AS351" s="293"/>
      <c r="AT351" s="294"/>
      <c r="AU351" s="295">
        <v>3.8</v>
      </c>
      <c r="AV351" s="296"/>
      <c r="AW351" s="296"/>
      <c r="AX351" s="298"/>
      <c r="AY351">
        <f t="shared" si="14"/>
        <v>2</v>
      </c>
    </row>
    <row r="352" spans="1:51" ht="24.75" customHeight="1" x14ac:dyDescent="0.2">
      <c r="A352" s="337"/>
      <c r="B352" s="338"/>
      <c r="C352" s="338"/>
      <c r="D352" s="338"/>
      <c r="E352" s="338"/>
      <c r="F352" s="339"/>
      <c r="G352" s="289" t="s">
        <v>747</v>
      </c>
      <c r="H352" s="290"/>
      <c r="I352" s="290"/>
      <c r="J352" s="290"/>
      <c r="K352" s="291"/>
      <c r="L352" s="292" t="s">
        <v>786</v>
      </c>
      <c r="M352" s="293"/>
      <c r="N352" s="293"/>
      <c r="O352" s="293"/>
      <c r="P352" s="293"/>
      <c r="Q352" s="293"/>
      <c r="R352" s="293"/>
      <c r="S352" s="293"/>
      <c r="T352" s="293"/>
      <c r="U352" s="293"/>
      <c r="V352" s="293"/>
      <c r="W352" s="293"/>
      <c r="X352" s="294"/>
      <c r="Y352" s="295">
        <v>0.1</v>
      </c>
      <c r="Z352" s="296"/>
      <c r="AA352" s="296"/>
      <c r="AB352" s="297"/>
      <c r="AC352" s="289" t="s">
        <v>801</v>
      </c>
      <c r="AD352" s="290"/>
      <c r="AE352" s="290"/>
      <c r="AF352" s="290"/>
      <c r="AG352" s="291"/>
      <c r="AH352" s="292" t="s">
        <v>802</v>
      </c>
      <c r="AI352" s="293"/>
      <c r="AJ352" s="293"/>
      <c r="AK352" s="293"/>
      <c r="AL352" s="293"/>
      <c r="AM352" s="293"/>
      <c r="AN352" s="293"/>
      <c r="AO352" s="293"/>
      <c r="AP352" s="293"/>
      <c r="AQ352" s="293"/>
      <c r="AR352" s="293"/>
      <c r="AS352" s="293"/>
      <c r="AT352" s="294"/>
      <c r="AU352" s="295">
        <v>0.2</v>
      </c>
      <c r="AV352" s="296"/>
      <c r="AW352" s="296"/>
      <c r="AX352" s="298"/>
      <c r="AY352">
        <f t="shared" si="14"/>
        <v>2</v>
      </c>
    </row>
    <row r="353" spans="1:51" ht="24.75" customHeight="1" x14ac:dyDescent="0.2">
      <c r="A353" s="337"/>
      <c r="B353" s="338"/>
      <c r="C353" s="338"/>
      <c r="D353" s="338"/>
      <c r="E353" s="338"/>
      <c r="F353" s="339"/>
      <c r="G353" s="289" t="s">
        <v>750</v>
      </c>
      <c r="H353" s="290"/>
      <c r="I353" s="290"/>
      <c r="J353" s="290"/>
      <c r="K353" s="291"/>
      <c r="L353" s="292" t="s">
        <v>754</v>
      </c>
      <c r="M353" s="293"/>
      <c r="N353" s="293"/>
      <c r="O353" s="293"/>
      <c r="P353" s="293"/>
      <c r="Q353" s="293"/>
      <c r="R353" s="293"/>
      <c r="S353" s="293"/>
      <c r="T353" s="293"/>
      <c r="U353" s="293"/>
      <c r="V353" s="293"/>
      <c r="W353" s="293"/>
      <c r="X353" s="294"/>
      <c r="Y353" s="295">
        <v>0.1</v>
      </c>
      <c r="Z353" s="296"/>
      <c r="AA353" s="296"/>
      <c r="AB353" s="297"/>
      <c r="AC353" s="289" t="s">
        <v>745</v>
      </c>
      <c r="AD353" s="290"/>
      <c r="AE353" s="290"/>
      <c r="AF353" s="290"/>
      <c r="AG353" s="291"/>
      <c r="AH353" s="292" t="s">
        <v>803</v>
      </c>
      <c r="AI353" s="293"/>
      <c r="AJ353" s="293"/>
      <c r="AK353" s="293"/>
      <c r="AL353" s="293"/>
      <c r="AM353" s="293"/>
      <c r="AN353" s="293"/>
      <c r="AO353" s="293"/>
      <c r="AP353" s="293"/>
      <c r="AQ353" s="293"/>
      <c r="AR353" s="293"/>
      <c r="AS353" s="293"/>
      <c r="AT353" s="294"/>
      <c r="AU353" s="295">
        <v>0.1</v>
      </c>
      <c r="AV353" s="296"/>
      <c r="AW353" s="296"/>
      <c r="AX353" s="298"/>
      <c r="AY353">
        <f t="shared" si="14"/>
        <v>2</v>
      </c>
    </row>
    <row r="354" spans="1:51" ht="24.75" customHeight="1" x14ac:dyDescent="0.2">
      <c r="A354" s="337"/>
      <c r="B354" s="338"/>
      <c r="C354" s="338"/>
      <c r="D354" s="338"/>
      <c r="E354" s="338"/>
      <c r="F354" s="339"/>
      <c r="G354" s="289" t="s">
        <v>795</v>
      </c>
      <c r="H354" s="290"/>
      <c r="I354" s="290"/>
      <c r="J354" s="290"/>
      <c r="K354" s="291"/>
      <c r="L354" s="292" t="s">
        <v>793</v>
      </c>
      <c r="M354" s="293"/>
      <c r="N354" s="293"/>
      <c r="O354" s="293"/>
      <c r="P354" s="293"/>
      <c r="Q354" s="293"/>
      <c r="R354" s="293"/>
      <c r="S354" s="293"/>
      <c r="T354" s="293"/>
      <c r="U354" s="293"/>
      <c r="V354" s="293"/>
      <c r="W354" s="293"/>
      <c r="X354" s="294"/>
      <c r="Y354" s="295">
        <v>0.1</v>
      </c>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customHeight="1" x14ac:dyDescent="0.2">
      <c r="A355" s="337"/>
      <c r="B355" s="338"/>
      <c r="C355" s="338"/>
      <c r="D355" s="338"/>
      <c r="E355" s="338"/>
      <c r="F355" s="339"/>
      <c r="G355" s="289" t="s">
        <v>743</v>
      </c>
      <c r="H355" s="290"/>
      <c r="I355" s="290"/>
      <c r="J355" s="290"/>
      <c r="K355" s="291"/>
      <c r="L355" s="292" t="s">
        <v>796</v>
      </c>
      <c r="M355" s="293"/>
      <c r="N355" s="293"/>
      <c r="O355" s="293"/>
      <c r="P355" s="293"/>
      <c r="Q355" s="293"/>
      <c r="R355" s="293"/>
      <c r="S355" s="293"/>
      <c r="T355" s="293"/>
      <c r="U355" s="293"/>
      <c r="V355" s="293"/>
      <c r="W355" s="293"/>
      <c r="X355" s="294"/>
      <c r="Y355" s="295">
        <v>0.1</v>
      </c>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2">
      <c r="A356" s="337"/>
      <c r="B356" s="338"/>
      <c r="C356" s="338"/>
      <c r="D356" s="338"/>
      <c r="E356" s="338"/>
      <c r="F356" s="339"/>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2">
      <c r="A357" s="337"/>
      <c r="B357" s="338"/>
      <c r="C357" s="338"/>
      <c r="D357" s="338"/>
      <c r="E357" s="338"/>
      <c r="F357" s="339"/>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customHeight="1" x14ac:dyDescent="0.2">
      <c r="A358" s="337"/>
      <c r="B358" s="338"/>
      <c r="C358" s="338"/>
      <c r="D358" s="338"/>
      <c r="E358" s="338"/>
      <c r="F358" s="339"/>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2">
      <c r="A359" s="337"/>
      <c r="B359" s="338"/>
      <c r="C359" s="338"/>
      <c r="D359" s="338"/>
      <c r="E359" s="338"/>
      <c r="F359" s="339"/>
      <c r="G359" s="280" t="s">
        <v>18</v>
      </c>
      <c r="H359" s="281"/>
      <c r="I359" s="281"/>
      <c r="J359" s="281"/>
      <c r="K359" s="281"/>
      <c r="L359" s="282"/>
      <c r="M359" s="283"/>
      <c r="N359" s="283"/>
      <c r="O359" s="283"/>
      <c r="P359" s="283"/>
      <c r="Q359" s="283"/>
      <c r="R359" s="283"/>
      <c r="S359" s="283"/>
      <c r="T359" s="283"/>
      <c r="U359" s="283"/>
      <c r="V359" s="283"/>
      <c r="W359" s="283"/>
      <c r="X359" s="284"/>
      <c r="Y359" s="285">
        <f>SUM(Y349:AB358)</f>
        <v>21.800000000000008</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18.399999999999999</v>
      </c>
      <c r="AV359" s="286"/>
      <c r="AW359" s="286"/>
      <c r="AX359" s="288"/>
      <c r="AY359">
        <f t="shared" si="14"/>
        <v>2</v>
      </c>
    </row>
    <row r="360" spans="1:51" ht="24.75" customHeight="1" thickBot="1" x14ac:dyDescent="0.25">
      <c r="A360" s="275" t="s">
        <v>639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293</v>
      </c>
      <c r="AM360" s="279"/>
      <c r="AN360" s="279"/>
      <c r="AO360" s="94" t="s">
        <v>804</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305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x14ac:dyDescent="0.2">
      <c r="A365" s="270"/>
      <c r="B365" s="270"/>
      <c r="C365" s="270" t="s">
        <v>24</v>
      </c>
      <c r="D365" s="270"/>
      <c r="E365" s="270"/>
      <c r="F365" s="270"/>
      <c r="G365" s="270"/>
      <c r="H365" s="270"/>
      <c r="I365" s="270"/>
      <c r="J365" s="256" t="s">
        <v>260</v>
      </c>
      <c r="K365" s="271"/>
      <c r="L365" s="271"/>
      <c r="M365" s="271"/>
      <c r="N365" s="271"/>
      <c r="O365" s="271"/>
      <c r="P365" s="134" t="s">
        <v>25</v>
      </c>
      <c r="Q365" s="134"/>
      <c r="R365" s="134"/>
      <c r="S365" s="134"/>
      <c r="T365" s="134"/>
      <c r="U365" s="134"/>
      <c r="V365" s="134"/>
      <c r="W365" s="134"/>
      <c r="X365" s="134"/>
      <c r="Y365" s="272" t="s">
        <v>259</v>
      </c>
      <c r="Z365" s="273"/>
      <c r="AA365" s="273"/>
      <c r="AB365" s="273"/>
      <c r="AC365" s="256" t="s">
        <v>291</v>
      </c>
      <c r="AD365" s="256"/>
      <c r="AE365" s="256"/>
      <c r="AF365" s="256"/>
      <c r="AG365" s="256"/>
      <c r="AH365" s="272" t="s">
        <v>310</v>
      </c>
      <c r="AI365" s="270"/>
      <c r="AJ365" s="270"/>
      <c r="AK365" s="270"/>
      <c r="AL365" s="270" t="s">
        <v>19</v>
      </c>
      <c r="AM365" s="270"/>
      <c r="AN365" s="270"/>
      <c r="AO365" s="274"/>
      <c r="AP365" s="259" t="s">
        <v>261</v>
      </c>
      <c r="AQ365" s="259"/>
      <c r="AR365" s="259"/>
      <c r="AS365" s="259"/>
      <c r="AT365" s="259"/>
      <c r="AU365" s="259"/>
      <c r="AV365" s="259"/>
      <c r="AW365" s="259"/>
      <c r="AX365" s="259"/>
    </row>
    <row r="366" spans="1:51" ht="42" customHeight="1" x14ac:dyDescent="0.2">
      <c r="A366" s="245">
        <v>1</v>
      </c>
      <c r="B366" s="245">
        <v>1</v>
      </c>
      <c r="C366" s="266" t="s">
        <v>863</v>
      </c>
      <c r="D366" s="265"/>
      <c r="E366" s="265"/>
      <c r="F366" s="265"/>
      <c r="G366" s="265"/>
      <c r="H366" s="265"/>
      <c r="I366" s="265"/>
      <c r="J366" s="248">
        <v>9010001020285</v>
      </c>
      <c r="K366" s="249"/>
      <c r="L366" s="249"/>
      <c r="M366" s="249"/>
      <c r="N366" s="249"/>
      <c r="O366" s="249"/>
      <c r="P366" s="267" t="s">
        <v>865</v>
      </c>
      <c r="Q366" s="250"/>
      <c r="R366" s="250"/>
      <c r="S366" s="250"/>
      <c r="T366" s="250"/>
      <c r="U366" s="250"/>
      <c r="V366" s="250"/>
      <c r="W366" s="250"/>
      <c r="X366" s="250"/>
      <c r="Y366" s="251">
        <v>58</v>
      </c>
      <c r="Z366" s="252"/>
      <c r="AA366" s="252"/>
      <c r="AB366" s="253"/>
      <c r="AC366" s="237" t="s">
        <v>319</v>
      </c>
      <c r="AD366" s="238"/>
      <c r="AE366" s="238"/>
      <c r="AF366" s="238"/>
      <c r="AG366" s="238"/>
      <c r="AH366" s="268">
        <v>1</v>
      </c>
      <c r="AI366" s="269"/>
      <c r="AJ366" s="269"/>
      <c r="AK366" s="269"/>
      <c r="AL366" s="241">
        <v>98.7</v>
      </c>
      <c r="AM366" s="242"/>
      <c r="AN366" s="242"/>
      <c r="AO366" s="243"/>
      <c r="AP366" s="244"/>
      <c r="AQ366" s="244"/>
      <c r="AR366" s="244"/>
      <c r="AS366" s="244"/>
      <c r="AT366" s="244"/>
      <c r="AU366" s="244"/>
      <c r="AV366" s="244"/>
      <c r="AW366" s="244"/>
      <c r="AX366" s="244"/>
    </row>
    <row r="367" spans="1:51" ht="43.2" hidden="1" customHeight="1" x14ac:dyDescent="0.2">
      <c r="A367" s="245">
        <v>2</v>
      </c>
      <c r="B367" s="245">
        <v>1</v>
      </c>
      <c r="C367" s="266"/>
      <c r="D367" s="265"/>
      <c r="E367" s="265"/>
      <c r="F367" s="265"/>
      <c r="G367" s="265"/>
      <c r="H367" s="265"/>
      <c r="I367" s="265"/>
      <c r="J367" s="248"/>
      <c r="K367" s="249"/>
      <c r="L367" s="249"/>
      <c r="M367" s="249"/>
      <c r="N367" s="249"/>
      <c r="O367" s="249"/>
      <c r="P367" s="267"/>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67"/>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67"/>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67"/>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5"/>
      <c r="E373" s="265"/>
      <c r="F373" s="265"/>
      <c r="G373" s="265"/>
      <c r="H373" s="265"/>
      <c r="I373" s="265"/>
      <c r="J373" s="248"/>
      <c r="K373" s="249"/>
      <c r="L373" s="249"/>
      <c r="M373" s="249"/>
      <c r="N373" s="249"/>
      <c r="O373" s="249"/>
      <c r="P373" s="267"/>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5"/>
      <c r="E374" s="265"/>
      <c r="F374" s="265"/>
      <c r="G374" s="265"/>
      <c r="H374" s="265"/>
      <c r="I374" s="265"/>
      <c r="J374" s="248"/>
      <c r="K374" s="249"/>
      <c r="L374" s="249"/>
      <c r="M374" s="249"/>
      <c r="N374" s="249"/>
      <c r="O374" s="249"/>
      <c r="P374" s="267"/>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5"/>
      <c r="E375" s="265"/>
      <c r="F375" s="265"/>
      <c r="G375" s="265"/>
      <c r="H375" s="265"/>
      <c r="I375" s="265"/>
      <c r="J375" s="248"/>
      <c r="K375" s="249"/>
      <c r="L375" s="249"/>
      <c r="M375" s="249"/>
      <c r="N375" s="249"/>
      <c r="O375" s="249"/>
      <c r="P375" s="267"/>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5"/>
      <c r="E376" s="265"/>
      <c r="F376" s="265"/>
      <c r="G376" s="265"/>
      <c r="H376" s="265"/>
      <c r="I376" s="265"/>
      <c r="J376" s="248"/>
      <c r="K376" s="249"/>
      <c r="L376" s="249"/>
      <c r="M376" s="249"/>
      <c r="N376" s="249"/>
      <c r="O376" s="249"/>
      <c r="P376" s="267"/>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5"/>
      <c r="E377" s="265"/>
      <c r="F377" s="265"/>
      <c r="G377" s="265"/>
      <c r="H377" s="265"/>
      <c r="I377" s="265"/>
      <c r="J377" s="248"/>
      <c r="K377" s="249"/>
      <c r="L377" s="249"/>
      <c r="M377" s="249"/>
      <c r="N377" s="249"/>
      <c r="O377" s="249"/>
      <c r="P377" s="267"/>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5"/>
      <c r="E378" s="265"/>
      <c r="F378" s="265"/>
      <c r="G378" s="265"/>
      <c r="H378" s="265"/>
      <c r="I378" s="265"/>
      <c r="J378" s="248"/>
      <c r="K378" s="249"/>
      <c r="L378" s="249"/>
      <c r="M378" s="249"/>
      <c r="N378" s="249"/>
      <c r="O378" s="249"/>
      <c r="P378" s="267"/>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5"/>
      <c r="E379" s="265"/>
      <c r="F379" s="265"/>
      <c r="G379" s="265"/>
      <c r="H379" s="265"/>
      <c r="I379" s="265"/>
      <c r="J379" s="248"/>
      <c r="K379" s="249"/>
      <c r="L379" s="249"/>
      <c r="M379" s="249"/>
      <c r="N379" s="249"/>
      <c r="O379" s="249"/>
      <c r="P379" s="267"/>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5"/>
      <c r="E380" s="265"/>
      <c r="F380" s="265"/>
      <c r="G380" s="265"/>
      <c r="H380" s="265"/>
      <c r="I380" s="265"/>
      <c r="J380" s="248"/>
      <c r="K380" s="249"/>
      <c r="L380" s="249"/>
      <c r="M380" s="249"/>
      <c r="N380" s="249"/>
      <c r="O380" s="249"/>
      <c r="P380" s="267"/>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5"/>
      <c r="E381" s="265"/>
      <c r="F381" s="265"/>
      <c r="G381" s="265"/>
      <c r="H381" s="265"/>
      <c r="I381" s="265"/>
      <c r="J381" s="248"/>
      <c r="K381" s="249"/>
      <c r="L381" s="249"/>
      <c r="M381" s="249"/>
      <c r="N381" s="249"/>
      <c r="O381" s="249"/>
      <c r="P381" s="267"/>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5"/>
      <c r="E382" s="265"/>
      <c r="F382" s="265"/>
      <c r="G382" s="265"/>
      <c r="H382" s="265"/>
      <c r="I382" s="265"/>
      <c r="J382" s="248"/>
      <c r="K382" s="249"/>
      <c r="L382" s="249"/>
      <c r="M382" s="249"/>
      <c r="N382" s="249"/>
      <c r="O382" s="249"/>
      <c r="P382" s="267"/>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5"/>
      <c r="E383" s="265"/>
      <c r="F383" s="265"/>
      <c r="G383" s="265"/>
      <c r="H383" s="265"/>
      <c r="I383" s="265"/>
      <c r="J383" s="248"/>
      <c r="K383" s="249"/>
      <c r="L383" s="249"/>
      <c r="M383" s="249"/>
      <c r="N383" s="249"/>
      <c r="O383" s="249"/>
      <c r="P383" s="267"/>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5"/>
      <c r="E384" s="265"/>
      <c r="F384" s="265"/>
      <c r="G384" s="265"/>
      <c r="H384" s="265"/>
      <c r="I384" s="265"/>
      <c r="J384" s="248"/>
      <c r="K384" s="249"/>
      <c r="L384" s="249"/>
      <c r="M384" s="249"/>
      <c r="N384" s="249"/>
      <c r="O384" s="249"/>
      <c r="P384" s="267"/>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5"/>
      <c r="E385" s="265"/>
      <c r="F385" s="265"/>
      <c r="G385" s="265"/>
      <c r="H385" s="265"/>
      <c r="I385" s="265"/>
      <c r="J385" s="248"/>
      <c r="K385" s="249"/>
      <c r="L385" s="249"/>
      <c r="M385" s="249"/>
      <c r="N385" s="249"/>
      <c r="O385" s="249"/>
      <c r="P385" s="267"/>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5"/>
      <c r="E386" s="265"/>
      <c r="F386" s="265"/>
      <c r="G386" s="265"/>
      <c r="H386" s="265"/>
      <c r="I386" s="265"/>
      <c r="J386" s="248"/>
      <c r="K386" s="249"/>
      <c r="L386" s="249"/>
      <c r="M386" s="249"/>
      <c r="N386" s="249"/>
      <c r="O386" s="249"/>
      <c r="P386" s="267"/>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5"/>
      <c r="E387" s="265"/>
      <c r="F387" s="265"/>
      <c r="G387" s="265"/>
      <c r="H387" s="265"/>
      <c r="I387" s="265"/>
      <c r="J387" s="248"/>
      <c r="K387" s="249"/>
      <c r="L387" s="249"/>
      <c r="M387" s="249"/>
      <c r="N387" s="249"/>
      <c r="O387" s="249"/>
      <c r="P387" s="267"/>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5"/>
      <c r="E388" s="265"/>
      <c r="F388" s="265"/>
      <c r="G388" s="265"/>
      <c r="H388" s="265"/>
      <c r="I388" s="265"/>
      <c r="J388" s="248"/>
      <c r="K388" s="249"/>
      <c r="L388" s="249"/>
      <c r="M388" s="249"/>
      <c r="N388" s="249"/>
      <c r="O388" s="249"/>
      <c r="P388" s="267"/>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5"/>
      <c r="E389" s="265"/>
      <c r="F389" s="265"/>
      <c r="G389" s="265"/>
      <c r="H389" s="265"/>
      <c r="I389" s="265"/>
      <c r="J389" s="248"/>
      <c r="K389" s="249"/>
      <c r="L389" s="249"/>
      <c r="M389" s="249"/>
      <c r="N389" s="249"/>
      <c r="O389" s="249"/>
      <c r="P389" s="267"/>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x14ac:dyDescent="0.2">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5.5" customHeight="1" x14ac:dyDescent="0.2">
      <c r="A398" s="270"/>
      <c r="B398" s="270"/>
      <c r="C398" s="270" t="s">
        <v>24</v>
      </c>
      <c r="D398" s="270"/>
      <c r="E398" s="270"/>
      <c r="F398" s="270"/>
      <c r="G398" s="270"/>
      <c r="H398" s="270"/>
      <c r="I398" s="270"/>
      <c r="J398" s="256" t="s">
        <v>260</v>
      </c>
      <c r="K398" s="271"/>
      <c r="L398" s="271"/>
      <c r="M398" s="271"/>
      <c r="N398" s="271"/>
      <c r="O398" s="271"/>
      <c r="P398" s="134" t="s">
        <v>25</v>
      </c>
      <c r="Q398" s="134"/>
      <c r="R398" s="134"/>
      <c r="S398" s="134"/>
      <c r="T398" s="134"/>
      <c r="U398" s="134"/>
      <c r="V398" s="134"/>
      <c r="W398" s="134"/>
      <c r="X398" s="134"/>
      <c r="Y398" s="272" t="s">
        <v>259</v>
      </c>
      <c r="Z398" s="273"/>
      <c r="AA398" s="273"/>
      <c r="AB398" s="273"/>
      <c r="AC398" s="256" t="s">
        <v>291</v>
      </c>
      <c r="AD398" s="256"/>
      <c r="AE398" s="256"/>
      <c r="AF398" s="256"/>
      <c r="AG398" s="256"/>
      <c r="AH398" s="272" t="s">
        <v>310</v>
      </c>
      <c r="AI398" s="270"/>
      <c r="AJ398" s="270"/>
      <c r="AK398" s="270"/>
      <c r="AL398" s="270" t="s">
        <v>19</v>
      </c>
      <c r="AM398" s="270"/>
      <c r="AN398" s="270"/>
      <c r="AO398" s="274"/>
      <c r="AP398" s="259" t="s">
        <v>261</v>
      </c>
      <c r="AQ398" s="259"/>
      <c r="AR398" s="259"/>
      <c r="AS398" s="259"/>
      <c r="AT398" s="259"/>
      <c r="AU398" s="259"/>
      <c r="AV398" s="259"/>
      <c r="AW398" s="259"/>
      <c r="AX398" s="259"/>
      <c r="AY398">
        <f>$AY$396</f>
        <v>1</v>
      </c>
    </row>
    <row r="399" spans="1:51" ht="42" customHeight="1" x14ac:dyDescent="0.2">
      <c r="A399" s="245">
        <v>1</v>
      </c>
      <c r="B399" s="245">
        <v>1</v>
      </c>
      <c r="C399" s="266" t="s">
        <v>864</v>
      </c>
      <c r="D399" s="265"/>
      <c r="E399" s="265"/>
      <c r="F399" s="265"/>
      <c r="G399" s="265"/>
      <c r="H399" s="265"/>
      <c r="I399" s="265"/>
      <c r="J399" s="248">
        <v>1010405010435</v>
      </c>
      <c r="K399" s="249"/>
      <c r="L399" s="249"/>
      <c r="M399" s="249"/>
      <c r="N399" s="249"/>
      <c r="O399" s="249"/>
      <c r="P399" s="267" t="s">
        <v>866</v>
      </c>
      <c r="Q399" s="250"/>
      <c r="R399" s="250"/>
      <c r="S399" s="250"/>
      <c r="T399" s="250"/>
      <c r="U399" s="250"/>
      <c r="V399" s="250"/>
      <c r="W399" s="250"/>
      <c r="X399" s="250"/>
      <c r="Y399" s="251">
        <v>45</v>
      </c>
      <c r="Z399" s="252"/>
      <c r="AA399" s="252"/>
      <c r="AB399" s="253"/>
      <c r="AC399" s="237" t="s">
        <v>314</v>
      </c>
      <c r="AD399" s="238"/>
      <c r="AE399" s="238"/>
      <c r="AF399" s="238"/>
      <c r="AG399" s="238"/>
      <c r="AH399" s="268">
        <v>1</v>
      </c>
      <c r="AI399" s="269"/>
      <c r="AJ399" s="269"/>
      <c r="AK399" s="269"/>
      <c r="AL399" s="241">
        <v>97.6</v>
      </c>
      <c r="AM399" s="242"/>
      <c r="AN399" s="242"/>
      <c r="AO399" s="243"/>
      <c r="AP399" s="244"/>
      <c r="AQ399" s="244"/>
      <c r="AR399" s="244"/>
      <c r="AS399" s="244"/>
      <c r="AT399" s="244"/>
      <c r="AU399" s="244"/>
      <c r="AV399" s="244"/>
      <c r="AW399" s="244"/>
      <c r="AX399" s="244"/>
      <c r="AY399">
        <f>$AY$396</f>
        <v>1</v>
      </c>
    </row>
    <row r="400" spans="1:51" hidden="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idden="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idden="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idden="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idden="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idden="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idden="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idden="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idden="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idden="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idden="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x14ac:dyDescent="0.2">
      <c r="A430" s="55"/>
      <c r="B430" s="59" t="s">
        <v>280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8.2" customHeight="1" x14ac:dyDescent="0.2">
      <c r="A431" s="270"/>
      <c r="B431" s="270"/>
      <c r="C431" s="270" t="s">
        <v>24</v>
      </c>
      <c r="D431" s="270"/>
      <c r="E431" s="270"/>
      <c r="F431" s="270"/>
      <c r="G431" s="270"/>
      <c r="H431" s="270"/>
      <c r="I431" s="270"/>
      <c r="J431" s="256" t="s">
        <v>260</v>
      </c>
      <c r="K431" s="271"/>
      <c r="L431" s="271"/>
      <c r="M431" s="271"/>
      <c r="N431" s="271"/>
      <c r="O431" s="271"/>
      <c r="P431" s="134" t="s">
        <v>25</v>
      </c>
      <c r="Q431" s="134"/>
      <c r="R431" s="134"/>
      <c r="S431" s="134"/>
      <c r="T431" s="134"/>
      <c r="U431" s="134"/>
      <c r="V431" s="134"/>
      <c r="W431" s="134"/>
      <c r="X431" s="134"/>
      <c r="Y431" s="272" t="s">
        <v>259</v>
      </c>
      <c r="Z431" s="273"/>
      <c r="AA431" s="273"/>
      <c r="AB431" s="273"/>
      <c r="AC431" s="256" t="s">
        <v>291</v>
      </c>
      <c r="AD431" s="256"/>
      <c r="AE431" s="256"/>
      <c r="AF431" s="256"/>
      <c r="AG431" s="256"/>
      <c r="AH431" s="272" t="s">
        <v>310</v>
      </c>
      <c r="AI431" s="270"/>
      <c r="AJ431" s="270"/>
      <c r="AK431" s="270"/>
      <c r="AL431" s="270" t="s">
        <v>19</v>
      </c>
      <c r="AM431" s="270"/>
      <c r="AN431" s="270"/>
      <c r="AO431" s="274"/>
      <c r="AP431" s="259" t="s">
        <v>261</v>
      </c>
      <c r="AQ431" s="259"/>
      <c r="AR431" s="259"/>
      <c r="AS431" s="259"/>
      <c r="AT431" s="259"/>
      <c r="AU431" s="259"/>
      <c r="AV431" s="259"/>
      <c r="AW431" s="259"/>
      <c r="AX431" s="259"/>
      <c r="AY431">
        <f>$AY$429</f>
        <v>1</v>
      </c>
    </row>
    <row r="432" spans="1:51" ht="42.45" customHeight="1" x14ac:dyDescent="0.2">
      <c r="A432" s="245">
        <v>1</v>
      </c>
      <c r="B432" s="245">
        <v>1</v>
      </c>
      <c r="C432" s="266" t="s">
        <v>864</v>
      </c>
      <c r="D432" s="265"/>
      <c r="E432" s="265"/>
      <c r="F432" s="265"/>
      <c r="G432" s="265"/>
      <c r="H432" s="265"/>
      <c r="I432" s="265"/>
      <c r="J432" s="248">
        <v>1010405010435</v>
      </c>
      <c r="K432" s="249"/>
      <c r="L432" s="249"/>
      <c r="M432" s="249"/>
      <c r="N432" s="249"/>
      <c r="O432" s="249"/>
      <c r="P432" s="267" t="s">
        <v>869</v>
      </c>
      <c r="Q432" s="250"/>
      <c r="R432" s="250"/>
      <c r="S432" s="250"/>
      <c r="T432" s="250"/>
      <c r="U432" s="250"/>
      <c r="V432" s="250"/>
      <c r="W432" s="250"/>
      <c r="X432" s="250"/>
      <c r="Y432" s="251">
        <v>39</v>
      </c>
      <c r="Z432" s="252"/>
      <c r="AA432" s="252"/>
      <c r="AB432" s="253"/>
      <c r="AC432" s="237" t="s">
        <v>314</v>
      </c>
      <c r="AD432" s="238"/>
      <c r="AE432" s="238"/>
      <c r="AF432" s="238"/>
      <c r="AG432" s="238"/>
      <c r="AH432" s="239">
        <v>1</v>
      </c>
      <c r="AI432" s="240"/>
      <c r="AJ432" s="240"/>
      <c r="AK432" s="240"/>
      <c r="AL432" s="241">
        <v>89.8</v>
      </c>
      <c r="AM432" s="242"/>
      <c r="AN432" s="242"/>
      <c r="AO432" s="243"/>
      <c r="AP432" s="244"/>
      <c r="AQ432" s="244"/>
      <c r="AR432" s="244"/>
      <c r="AS432" s="244"/>
      <c r="AT432" s="244"/>
      <c r="AU432" s="244"/>
      <c r="AV432" s="244"/>
      <c r="AW432" s="244"/>
      <c r="AX432" s="244"/>
      <c r="AY432">
        <f>$AY$429</f>
        <v>1</v>
      </c>
    </row>
    <row r="433" spans="1:51" hidden="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idden="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idden="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idden="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idden="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idden="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idden="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idden="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idden="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idden="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idden="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x14ac:dyDescent="0.2">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6.7" customHeight="1" x14ac:dyDescent="0.2">
      <c r="A464" s="270"/>
      <c r="B464" s="270"/>
      <c r="C464" s="270" t="s">
        <v>24</v>
      </c>
      <c r="D464" s="270"/>
      <c r="E464" s="270"/>
      <c r="F464" s="270"/>
      <c r="G464" s="270"/>
      <c r="H464" s="270"/>
      <c r="I464" s="270"/>
      <c r="J464" s="256" t="s">
        <v>260</v>
      </c>
      <c r="K464" s="271"/>
      <c r="L464" s="271"/>
      <c r="M464" s="271"/>
      <c r="N464" s="271"/>
      <c r="O464" s="271"/>
      <c r="P464" s="134" t="s">
        <v>25</v>
      </c>
      <c r="Q464" s="134"/>
      <c r="R464" s="134"/>
      <c r="S464" s="134"/>
      <c r="T464" s="134"/>
      <c r="U464" s="134"/>
      <c r="V464" s="134"/>
      <c r="W464" s="134"/>
      <c r="X464" s="134"/>
      <c r="Y464" s="272" t="s">
        <v>259</v>
      </c>
      <c r="Z464" s="273"/>
      <c r="AA464" s="273"/>
      <c r="AB464" s="273"/>
      <c r="AC464" s="256" t="s">
        <v>291</v>
      </c>
      <c r="AD464" s="256"/>
      <c r="AE464" s="256"/>
      <c r="AF464" s="256"/>
      <c r="AG464" s="256"/>
      <c r="AH464" s="272" t="s">
        <v>310</v>
      </c>
      <c r="AI464" s="270"/>
      <c r="AJ464" s="270"/>
      <c r="AK464" s="270"/>
      <c r="AL464" s="270" t="s">
        <v>19</v>
      </c>
      <c r="AM464" s="270"/>
      <c r="AN464" s="270"/>
      <c r="AO464" s="274"/>
      <c r="AP464" s="259" t="s">
        <v>261</v>
      </c>
      <c r="AQ464" s="259"/>
      <c r="AR464" s="259"/>
      <c r="AS464" s="259"/>
      <c r="AT464" s="259"/>
      <c r="AU464" s="259"/>
      <c r="AV464" s="259"/>
      <c r="AW464" s="259"/>
      <c r="AX464" s="259"/>
      <c r="AY464">
        <f>$AY$462</f>
        <v>1</v>
      </c>
    </row>
    <row r="465" spans="1:51" ht="42.45" customHeight="1" x14ac:dyDescent="0.2">
      <c r="A465" s="245">
        <v>1</v>
      </c>
      <c r="B465" s="245">
        <v>1</v>
      </c>
      <c r="C465" s="266" t="s">
        <v>871</v>
      </c>
      <c r="D465" s="265"/>
      <c r="E465" s="265"/>
      <c r="F465" s="265"/>
      <c r="G465" s="265"/>
      <c r="H465" s="265"/>
      <c r="I465" s="265"/>
      <c r="J465" s="248">
        <v>1011105001930</v>
      </c>
      <c r="K465" s="249"/>
      <c r="L465" s="249"/>
      <c r="M465" s="249"/>
      <c r="N465" s="249"/>
      <c r="O465" s="249"/>
      <c r="P465" s="267" t="s">
        <v>870</v>
      </c>
      <c r="Q465" s="250"/>
      <c r="R465" s="250"/>
      <c r="S465" s="250"/>
      <c r="T465" s="250"/>
      <c r="U465" s="250"/>
      <c r="V465" s="250"/>
      <c r="W465" s="250"/>
      <c r="X465" s="250"/>
      <c r="Y465" s="251">
        <v>38</v>
      </c>
      <c r="Z465" s="252"/>
      <c r="AA465" s="252"/>
      <c r="AB465" s="253"/>
      <c r="AC465" s="237" t="s">
        <v>314</v>
      </c>
      <c r="AD465" s="238"/>
      <c r="AE465" s="238"/>
      <c r="AF465" s="238"/>
      <c r="AG465" s="238"/>
      <c r="AH465" s="239">
        <v>1</v>
      </c>
      <c r="AI465" s="240"/>
      <c r="AJ465" s="240"/>
      <c r="AK465" s="240"/>
      <c r="AL465" s="241">
        <v>69.8</v>
      </c>
      <c r="AM465" s="242"/>
      <c r="AN465" s="242"/>
      <c r="AO465" s="243"/>
      <c r="AP465" s="244"/>
      <c r="AQ465" s="244"/>
      <c r="AR465" s="244"/>
      <c r="AS465" s="244"/>
      <c r="AT465" s="244"/>
      <c r="AU465" s="244"/>
      <c r="AV465" s="244"/>
      <c r="AW465" s="244"/>
      <c r="AX465" s="244"/>
      <c r="AY465">
        <f>$AY$462</f>
        <v>1</v>
      </c>
    </row>
    <row r="466" spans="1:51" hidden="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idden="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idden="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idden="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idden="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idden="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idden="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idden="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idden="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idden="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idden="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x14ac:dyDescent="0.2">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8.2" customHeight="1" x14ac:dyDescent="0.2">
      <c r="A497" s="270"/>
      <c r="B497" s="270"/>
      <c r="C497" s="270" t="s">
        <v>24</v>
      </c>
      <c r="D497" s="270"/>
      <c r="E497" s="270"/>
      <c r="F497" s="270"/>
      <c r="G497" s="270"/>
      <c r="H497" s="270"/>
      <c r="I497" s="270"/>
      <c r="J497" s="256" t="s">
        <v>260</v>
      </c>
      <c r="K497" s="271"/>
      <c r="L497" s="271"/>
      <c r="M497" s="271"/>
      <c r="N497" s="271"/>
      <c r="O497" s="271"/>
      <c r="P497" s="134" t="s">
        <v>25</v>
      </c>
      <c r="Q497" s="134"/>
      <c r="R497" s="134"/>
      <c r="S497" s="134"/>
      <c r="T497" s="134"/>
      <c r="U497" s="134"/>
      <c r="V497" s="134"/>
      <c r="W497" s="134"/>
      <c r="X497" s="134"/>
      <c r="Y497" s="272" t="s">
        <v>259</v>
      </c>
      <c r="Z497" s="273"/>
      <c r="AA497" s="273"/>
      <c r="AB497" s="273"/>
      <c r="AC497" s="256" t="s">
        <v>291</v>
      </c>
      <c r="AD497" s="256"/>
      <c r="AE497" s="256"/>
      <c r="AF497" s="256"/>
      <c r="AG497" s="256"/>
      <c r="AH497" s="272" t="s">
        <v>310</v>
      </c>
      <c r="AI497" s="270"/>
      <c r="AJ497" s="270"/>
      <c r="AK497" s="270"/>
      <c r="AL497" s="270" t="s">
        <v>19</v>
      </c>
      <c r="AM497" s="270"/>
      <c r="AN497" s="270"/>
      <c r="AO497" s="274"/>
      <c r="AP497" s="259" t="s">
        <v>261</v>
      </c>
      <c r="AQ497" s="259"/>
      <c r="AR497" s="259"/>
      <c r="AS497" s="259"/>
      <c r="AT497" s="259"/>
      <c r="AU497" s="259"/>
      <c r="AV497" s="259"/>
      <c r="AW497" s="259"/>
      <c r="AX497" s="259"/>
      <c r="AY497">
        <f>$AY$495</f>
        <v>1</v>
      </c>
    </row>
    <row r="498" spans="1:51" ht="42.45" customHeight="1" x14ac:dyDescent="0.2">
      <c r="A498" s="245">
        <v>1</v>
      </c>
      <c r="B498" s="245">
        <v>1</v>
      </c>
      <c r="C498" s="266" t="s">
        <v>873</v>
      </c>
      <c r="D498" s="265"/>
      <c r="E498" s="265"/>
      <c r="F498" s="265"/>
      <c r="G498" s="265"/>
      <c r="H498" s="265"/>
      <c r="I498" s="265"/>
      <c r="J498" s="248">
        <v>2020005010230</v>
      </c>
      <c r="K498" s="249"/>
      <c r="L498" s="249"/>
      <c r="M498" s="249"/>
      <c r="N498" s="249"/>
      <c r="O498" s="249"/>
      <c r="P498" s="267" t="s">
        <v>872</v>
      </c>
      <c r="Q498" s="250"/>
      <c r="R498" s="250"/>
      <c r="S498" s="250"/>
      <c r="T498" s="250"/>
      <c r="U498" s="250"/>
      <c r="V498" s="250"/>
      <c r="W498" s="250"/>
      <c r="X498" s="250"/>
      <c r="Y498" s="251">
        <v>30</v>
      </c>
      <c r="Z498" s="252"/>
      <c r="AA498" s="252"/>
      <c r="AB498" s="253"/>
      <c r="AC498" s="237" t="s">
        <v>314</v>
      </c>
      <c r="AD498" s="238"/>
      <c r="AE498" s="238"/>
      <c r="AF498" s="238"/>
      <c r="AG498" s="238"/>
      <c r="AH498" s="239">
        <v>1</v>
      </c>
      <c r="AI498" s="240"/>
      <c r="AJ498" s="240"/>
      <c r="AK498" s="240"/>
      <c r="AL498" s="241">
        <v>94.9</v>
      </c>
      <c r="AM498" s="242"/>
      <c r="AN498" s="242"/>
      <c r="AO498" s="243"/>
      <c r="AP498" s="244"/>
      <c r="AQ498" s="244"/>
      <c r="AR498" s="244"/>
      <c r="AS498" s="244"/>
      <c r="AT498" s="244"/>
      <c r="AU498" s="244"/>
      <c r="AV498" s="244"/>
      <c r="AW498" s="244"/>
      <c r="AX498" s="244"/>
      <c r="AY498">
        <f>$AY$495</f>
        <v>1</v>
      </c>
    </row>
    <row r="499" spans="1:51" hidden="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idden="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idden="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idden="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idden="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idden="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idden="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idden="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idden="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idden="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idden="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idden="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idden="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idden="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idden="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idden="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idden="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idden="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idden="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idden="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idden="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idden="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idden="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idden="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idden="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idden="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idden="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idden="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x14ac:dyDescent="0.2">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6.7" customHeight="1" x14ac:dyDescent="0.2">
      <c r="A530" s="270"/>
      <c r="B530" s="270"/>
      <c r="C530" s="270" t="s">
        <v>24</v>
      </c>
      <c r="D530" s="270"/>
      <c r="E530" s="270"/>
      <c r="F530" s="270"/>
      <c r="G530" s="270"/>
      <c r="H530" s="270"/>
      <c r="I530" s="270"/>
      <c r="J530" s="256" t="s">
        <v>260</v>
      </c>
      <c r="K530" s="271"/>
      <c r="L530" s="271"/>
      <c r="M530" s="271"/>
      <c r="N530" s="271"/>
      <c r="O530" s="271"/>
      <c r="P530" s="134" t="s">
        <v>25</v>
      </c>
      <c r="Q530" s="134"/>
      <c r="R530" s="134"/>
      <c r="S530" s="134"/>
      <c r="T530" s="134"/>
      <c r="U530" s="134"/>
      <c r="V530" s="134"/>
      <c r="W530" s="134"/>
      <c r="X530" s="134"/>
      <c r="Y530" s="272" t="s">
        <v>259</v>
      </c>
      <c r="Z530" s="273"/>
      <c r="AA530" s="273"/>
      <c r="AB530" s="273"/>
      <c r="AC530" s="256" t="s">
        <v>291</v>
      </c>
      <c r="AD530" s="256"/>
      <c r="AE530" s="256"/>
      <c r="AF530" s="256"/>
      <c r="AG530" s="256"/>
      <c r="AH530" s="272" t="s">
        <v>310</v>
      </c>
      <c r="AI530" s="270"/>
      <c r="AJ530" s="270"/>
      <c r="AK530" s="270"/>
      <c r="AL530" s="270" t="s">
        <v>19</v>
      </c>
      <c r="AM530" s="270"/>
      <c r="AN530" s="270"/>
      <c r="AO530" s="274"/>
      <c r="AP530" s="259" t="s">
        <v>261</v>
      </c>
      <c r="AQ530" s="259"/>
      <c r="AR530" s="259"/>
      <c r="AS530" s="259"/>
      <c r="AT530" s="259"/>
      <c r="AU530" s="259"/>
      <c r="AV530" s="259"/>
      <c r="AW530" s="259"/>
      <c r="AX530" s="259"/>
      <c r="AY530">
        <f>$AY$528</f>
        <v>1</v>
      </c>
    </row>
    <row r="531" spans="1:51" ht="42.45" customHeight="1" x14ac:dyDescent="0.2">
      <c r="A531" s="245">
        <v>1</v>
      </c>
      <c r="B531" s="245">
        <v>1</v>
      </c>
      <c r="C531" s="266" t="s">
        <v>864</v>
      </c>
      <c r="D531" s="265"/>
      <c r="E531" s="265"/>
      <c r="F531" s="265"/>
      <c r="G531" s="265"/>
      <c r="H531" s="265"/>
      <c r="I531" s="265"/>
      <c r="J531" s="248">
        <v>1010405010435</v>
      </c>
      <c r="K531" s="249"/>
      <c r="L531" s="249"/>
      <c r="M531" s="249"/>
      <c r="N531" s="249"/>
      <c r="O531" s="249"/>
      <c r="P531" s="267" t="s">
        <v>874</v>
      </c>
      <c r="Q531" s="250"/>
      <c r="R531" s="250"/>
      <c r="S531" s="250"/>
      <c r="T531" s="250"/>
      <c r="U531" s="250"/>
      <c r="V531" s="250"/>
      <c r="W531" s="250"/>
      <c r="X531" s="250"/>
      <c r="Y531" s="251">
        <v>28</v>
      </c>
      <c r="Z531" s="252"/>
      <c r="AA531" s="252"/>
      <c r="AB531" s="253"/>
      <c r="AC531" s="237" t="s">
        <v>314</v>
      </c>
      <c r="AD531" s="238"/>
      <c r="AE531" s="238"/>
      <c r="AF531" s="238"/>
      <c r="AG531" s="238"/>
      <c r="AH531" s="239">
        <v>1</v>
      </c>
      <c r="AI531" s="240"/>
      <c r="AJ531" s="240"/>
      <c r="AK531" s="240"/>
      <c r="AL531" s="241">
        <v>88.52</v>
      </c>
      <c r="AM531" s="242"/>
      <c r="AN531" s="242"/>
      <c r="AO531" s="243"/>
      <c r="AP531" s="244"/>
      <c r="AQ531" s="244"/>
      <c r="AR531" s="244"/>
      <c r="AS531" s="244"/>
      <c r="AT531" s="244"/>
      <c r="AU531" s="244"/>
      <c r="AV531" s="244"/>
      <c r="AW531" s="244"/>
      <c r="AX531" s="244"/>
      <c r="AY531">
        <f>$AY$528</f>
        <v>1</v>
      </c>
    </row>
    <row r="532" spans="1:51" hidden="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idden="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idden="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idden="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idden="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idden="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idden="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idden="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idden="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idden="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idden="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x14ac:dyDescent="0.2">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7" customHeight="1" x14ac:dyDescent="0.2">
      <c r="A563" s="270"/>
      <c r="B563" s="270"/>
      <c r="C563" s="270" t="s">
        <v>24</v>
      </c>
      <c r="D563" s="270"/>
      <c r="E563" s="270"/>
      <c r="F563" s="270"/>
      <c r="G563" s="270"/>
      <c r="H563" s="270"/>
      <c r="I563" s="270"/>
      <c r="J563" s="256" t="s">
        <v>260</v>
      </c>
      <c r="K563" s="271"/>
      <c r="L563" s="271"/>
      <c r="M563" s="271"/>
      <c r="N563" s="271"/>
      <c r="O563" s="271"/>
      <c r="P563" s="134" t="s">
        <v>25</v>
      </c>
      <c r="Q563" s="134"/>
      <c r="R563" s="134"/>
      <c r="S563" s="134"/>
      <c r="T563" s="134"/>
      <c r="U563" s="134"/>
      <c r="V563" s="134"/>
      <c r="W563" s="134"/>
      <c r="X563" s="134"/>
      <c r="Y563" s="272" t="s">
        <v>259</v>
      </c>
      <c r="Z563" s="273"/>
      <c r="AA563" s="273"/>
      <c r="AB563" s="273"/>
      <c r="AC563" s="256" t="s">
        <v>291</v>
      </c>
      <c r="AD563" s="256"/>
      <c r="AE563" s="256"/>
      <c r="AF563" s="256"/>
      <c r="AG563" s="256"/>
      <c r="AH563" s="272" t="s">
        <v>310</v>
      </c>
      <c r="AI563" s="270"/>
      <c r="AJ563" s="270"/>
      <c r="AK563" s="270"/>
      <c r="AL563" s="270" t="s">
        <v>19</v>
      </c>
      <c r="AM563" s="270"/>
      <c r="AN563" s="270"/>
      <c r="AO563" s="274"/>
      <c r="AP563" s="259" t="s">
        <v>261</v>
      </c>
      <c r="AQ563" s="259"/>
      <c r="AR563" s="259"/>
      <c r="AS563" s="259"/>
      <c r="AT563" s="259"/>
      <c r="AU563" s="259"/>
      <c r="AV563" s="259"/>
      <c r="AW563" s="259"/>
      <c r="AX563" s="259"/>
      <c r="AY563">
        <f>$AY$561</f>
        <v>1</v>
      </c>
    </row>
    <row r="564" spans="1:51" ht="64.2" customHeight="1" x14ac:dyDescent="0.2">
      <c r="A564" s="245">
        <v>1</v>
      </c>
      <c r="B564" s="245">
        <v>1</v>
      </c>
      <c r="C564" s="266" t="s">
        <v>864</v>
      </c>
      <c r="D564" s="265"/>
      <c r="E564" s="265"/>
      <c r="F564" s="265"/>
      <c r="G564" s="265"/>
      <c r="H564" s="265"/>
      <c r="I564" s="265"/>
      <c r="J564" s="248">
        <v>1010405010435</v>
      </c>
      <c r="K564" s="249"/>
      <c r="L564" s="249"/>
      <c r="M564" s="249"/>
      <c r="N564" s="249"/>
      <c r="O564" s="249"/>
      <c r="P564" s="267" t="s">
        <v>875</v>
      </c>
      <c r="Q564" s="250"/>
      <c r="R564" s="250"/>
      <c r="S564" s="250"/>
      <c r="T564" s="250"/>
      <c r="U564" s="250"/>
      <c r="V564" s="250"/>
      <c r="W564" s="250"/>
      <c r="X564" s="250"/>
      <c r="Y564" s="251">
        <v>22</v>
      </c>
      <c r="Z564" s="252"/>
      <c r="AA564" s="252"/>
      <c r="AB564" s="253"/>
      <c r="AC564" s="237" t="s">
        <v>314</v>
      </c>
      <c r="AD564" s="238"/>
      <c r="AE564" s="238"/>
      <c r="AF564" s="238"/>
      <c r="AG564" s="238"/>
      <c r="AH564" s="239">
        <v>1</v>
      </c>
      <c r="AI564" s="240"/>
      <c r="AJ564" s="240"/>
      <c r="AK564" s="240"/>
      <c r="AL564" s="241">
        <v>86.3</v>
      </c>
      <c r="AM564" s="242"/>
      <c r="AN564" s="242"/>
      <c r="AO564" s="243"/>
      <c r="AP564" s="244"/>
      <c r="AQ564" s="244"/>
      <c r="AR564" s="244"/>
      <c r="AS564" s="244"/>
      <c r="AT564" s="244"/>
      <c r="AU564" s="244"/>
      <c r="AV564" s="244"/>
      <c r="AW564" s="244"/>
      <c r="AX564" s="244"/>
      <c r="AY564">
        <f>$AY$561</f>
        <v>1</v>
      </c>
    </row>
    <row r="565" spans="1:51" hidden="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idden="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idden="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idden="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idden="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idden="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idden="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idden="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idden="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x14ac:dyDescent="0.2">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6.7" customHeight="1" x14ac:dyDescent="0.2">
      <c r="A596" s="270"/>
      <c r="B596" s="270"/>
      <c r="C596" s="270" t="s">
        <v>24</v>
      </c>
      <c r="D596" s="270"/>
      <c r="E596" s="270"/>
      <c r="F596" s="270"/>
      <c r="G596" s="270"/>
      <c r="H596" s="270"/>
      <c r="I596" s="270"/>
      <c r="J596" s="256" t="s">
        <v>260</v>
      </c>
      <c r="K596" s="271"/>
      <c r="L596" s="271"/>
      <c r="M596" s="271"/>
      <c r="N596" s="271"/>
      <c r="O596" s="271"/>
      <c r="P596" s="134" t="s">
        <v>25</v>
      </c>
      <c r="Q596" s="134"/>
      <c r="R596" s="134"/>
      <c r="S596" s="134"/>
      <c r="T596" s="134"/>
      <c r="U596" s="134"/>
      <c r="V596" s="134"/>
      <c r="W596" s="134"/>
      <c r="X596" s="134"/>
      <c r="Y596" s="272" t="s">
        <v>259</v>
      </c>
      <c r="Z596" s="273"/>
      <c r="AA596" s="273"/>
      <c r="AB596" s="273"/>
      <c r="AC596" s="256" t="s">
        <v>291</v>
      </c>
      <c r="AD596" s="256"/>
      <c r="AE596" s="256"/>
      <c r="AF596" s="256"/>
      <c r="AG596" s="256"/>
      <c r="AH596" s="272" t="s">
        <v>310</v>
      </c>
      <c r="AI596" s="270"/>
      <c r="AJ596" s="270"/>
      <c r="AK596" s="270"/>
      <c r="AL596" s="270" t="s">
        <v>19</v>
      </c>
      <c r="AM596" s="270"/>
      <c r="AN596" s="270"/>
      <c r="AO596" s="274"/>
      <c r="AP596" s="259" t="s">
        <v>261</v>
      </c>
      <c r="AQ596" s="259"/>
      <c r="AR596" s="259"/>
      <c r="AS596" s="259"/>
      <c r="AT596" s="259"/>
      <c r="AU596" s="259"/>
      <c r="AV596" s="259"/>
      <c r="AW596" s="259"/>
      <c r="AX596" s="259"/>
      <c r="AY596">
        <f>$AY$594</f>
        <v>1</v>
      </c>
    </row>
    <row r="597" spans="1:51" ht="72" customHeight="1" x14ac:dyDescent="0.2">
      <c r="A597" s="245">
        <v>1</v>
      </c>
      <c r="B597" s="245">
        <v>1</v>
      </c>
      <c r="C597" s="266" t="s">
        <v>863</v>
      </c>
      <c r="D597" s="265"/>
      <c r="E597" s="265"/>
      <c r="F597" s="265"/>
      <c r="G597" s="265"/>
      <c r="H597" s="265"/>
      <c r="I597" s="265"/>
      <c r="J597" s="248">
        <v>9010001020285</v>
      </c>
      <c r="K597" s="249"/>
      <c r="L597" s="249"/>
      <c r="M597" s="249"/>
      <c r="N597" s="249"/>
      <c r="O597" s="249"/>
      <c r="P597" s="267" t="s">
        <v>876</v>
      </c>
      <c r="Q597" s="250"/>
      <c r="R597" s="250"/>
      <c r="S597" s="250"/>
      <c r="T597" s="250"/>
      <c r="U597" s="250"/>
      <c r="V597" s="250"/>
      <c r="W597" s="250"/>
      <c r="X597" s="250"/>
      <c r="Y597" s="251">
        <v>18</v>
      </c>
      <c r="Z597" s="252"/>
      <c r="AA597" s="252"/>
      <c r="AB597" s="253"/>
      <c r="AC597" s="237" t="s">
        <v>314</v>
      </c>
      <c r="AD597" s="238"/>
      <c r="AE597" s="238"/>
      <c r="AF597" s="238"/>
      <c r="AG597" s="238"/>
      <c r="AH597" s="239">
        <v>1</v>
      </c>
      <c r="AI597" s="240"/>
      <c r="AJ597" s="240"/>
      <c r="AK597" s="240"/>
      <c r="AL597" s="241">
        <v>92.6</v>
      </c>
      <c r="AM597" s="242"/>
      <c r="AN597" s="242"/>
      <c r="AO597" s="243"/>
      <c r="AP597" s="244"/>
      <c r="AQ597" s="244"/>
      <c r="AR597" s="244"/>
      <c r="AS597" s="244"/>
      <c r="AT597" s="244"/>
      <c r="AU597" s="244"/>
      <c r="AV597" s="244"/>
      <c r="AW597" s="244"/>
      <c r="AX597" s="244"/>
      <c r="AY597">
        <f>$AY$594</f>
        <v>1</v>
      </c>
    </row>
    <row r="598" spans="1:51" hidden="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idden="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idden="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idden="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idden="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idden="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idden="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idden="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idden="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idden="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x14ac:dyDescent="0.2">
      <c r="A627" s="260" t="s">
        <v>640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293</v>
      </c>
      <c r="AM627" s="264"/>
      <c r="AN627" s="264"/>
      <c r="AO627" s="75" t="s">
        <v>804</v>
      </c>
      <c r="AP627" s="65"/>
      <c r="AQ627" s="65"/>
      <c r="AR627" s="65"/>
      <c r="AS627" s="65"/>
      <c r="AT627" s="65"/>
      <c r="AU627" s="65"/>
      <c r="AV627" s="65"/>
      <c r="AW627" s="65"/>
      <c r="AX627" s="66"/>
      <c r="AY627">
        <f>COUNTIF($AO$627,"☑")</f>
        <v>1</v>
      </c>
    </row>
    <row r="628" spans="1:5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4.4" hidden="1" x14ac:dyDescent="0.2">
      <c r="A629" s="56"/>
      <c r="B629" s="68" t="s">
        <v>279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idden="1" x14ac:dyDescent="0.2">
      <c r="A630" s="258"/>
      <c r="B630" s="258"/>
      <c r="C630" s="256" t="s">
        <v>238</v>
      </c>
      <c r="D630" s="257"/>
      <c r="E630" s="256" t="s">
        <v>237</v>
      </c>
      <c r="F630" s="257"/>
      <c r="G630" s="257"/>
      <c r="H630" s="257"/>
      <c r="I630" s="257"/>
      <c r="J630" s="256" t="s">
        <v>260</v>
      </c>
      <c r="K630" s="256"/>
      <c r="L630" s="256"/>
      <c r="M630" s="256"/>
      <c r="N630" s="256"/>
      <c r="O630" s="256"/>
      <c r="P630" s="256" t="s">
        <v>25</v>
      </c>
      <c r="Q630" s="256"/>
      <c r="R630" s="256"/>
      <c r="S630" s="256"/>
      <c r="T630" s="256"/>
      <c r="U630" s="256"/>
      <c r="V630" s="256"/>
      <c r="W630" s="256"/>
      <c r="X630" s="256"/>
      <c r="Y630" s="256" t="s">
        <v>262</v>
      </c>
      <c r="Z630" s="257"/>
      <c r="AA630" s="257"/>
      <c r="AB630" s="257"/>
      <c r="AC630" s="256" t="s">
        <v>226</v>
      </c>
      <c r="AD630" s="256"/>
      <c r="AE630" s="256"/>
      <c r="AF630" s="256"/>
      <c r="AG630" s="256"/>
      <c r="AH630" s="256" t="s">
        <v>233</v>
      </c>
      <c r="AI630" s="257"/>
      <c r="AJ630" s="257"/>
      <c r="AK630" s="257"/>
      <c r="AL630" s="257" t="s">
        <v>19</v>
      </c>
      <c r="AM630" s="257"/>
      <c r="AN630" s="257"/>
      <c r="AO630" s="258"/>
      <c r="AP630" s="259" t="s">
        <v>287</v>
      </c>
      <c r="AQ630" s="259"/>
      <c r="AR630" s="259"/>
      <c r="AS630" s="259"/>
      <c r="AT630" s="259"/>
      <c r="AU630" s="259"/>
      <c r="AV630" s="259"/>
      <c r="AW630" s="259"/>
      <c r="AX630" s="259"/>
    </row>
    <row r="631" spans="1:51" hidden="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idden="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idden="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idden="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idden="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idden="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idden="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idden="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idden="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idden="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idden="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idden="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idden="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idden="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idden="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idden="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idden="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idden="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idden="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idden="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idden="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idden="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idden="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idden="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idden="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idden="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idden="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idden="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idden="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idden="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9:AX399"/>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769" priority="1053">
      <formula>IF(RIGHT(TEXT(P14,"0.#"),1)=".",FALSE,TRUE)</formula>
    </cfRule>
    <cfRule type="expression" dxfId="1768" priority="1054">
      <formula>IF(RIGHT(TEXT(P14,"0.#"),1)=".",TRUE,FALSE)</formula>
    </cfRule>
  </conditionalFormatting>
  <conditionalFormatting sqref="P18:AX18">
    <cfRule type="expression" dxfId="1767" priority="1051">
      <formula>IF(RIGHT(TEXT(P18,"0.#"),1)=".",FALSE,TRUE)</formula>
    </cfRule>
    <cfRule type="expression" dxfId="1766" priority="1052">
      <formula>IF(RIGHT(TEXT(P18,"0.#"),1)=".",TRUE,FALSE)</formula>
    </cfRule>
  </conditionalFormatting>
  <conditionalFormatting sqref="Y320">
    <cfRule type="expression" dxfId="1765" priority="1047">
      <formula>IF(RIGHT(TEXT(Y320,"0.#"),1)=".",FALSE,TRUE)</formula>
    </cfRule>
    <cfRule type="expression" dxfId="1764" priority="1048">
      <formula>IF(RIGHT(TEXT(Y320,"0.#"),1)=".",TRUE,FALSE)</formula>
    </cfRule>
  </conditionalFormatting>
  <conditionalFormatting sqref="Y351:Y358 Y349 Y344:Y345 Y336 Y329 Y323 Y332">
    <cfRule type="expression" dxfId="1763" priority="1027">
      <formula>IF(RIGHT(TEXT(Y323,"0.#"),1)=".",FALSE,TRUE)</formula>
    </cfRule>
    <cfRule type="expression" dxfId="1762" priority="1028">
      <formula>IF(RIGHT(TEXT(Y323,"0.#"),1)=".",TRUE,FALSE)</formula>
    </cfRule>
  </conditionalFormatting>
  <conditionalFormatting sqref="P16:AQ17 P15:AX15 P13:AX13">
    <cfRule type="expression" dxfId="1761" priority="1045">
      <formula>IF(RIGHT(TEXT(P13,"0.#"),1)=".",FALSE,TRUE)</formula>
    </cfRule>
    <cfRule type="expression" dxfId="1760" priority="1046">
      <formula>IF(RIGHT(TEXT(P13,"0.#"),1)=".",TRUE,FALSE)</formula>
    </cfRule>
  </conditionalFormatting>
  <conditionalFormatting sqref="P19:AJ19">
    <cfRule type="expression" dxfId="1759" priority="1043">
      <formula>IF(RIGHT(TEXT(P19,"0.#"),1)=".",FALSE,TRUE)</formula>
    </cfRule>
    <cfRule type="expression" dxfId="1758" priority="1044">
      <formula>IF(RIGHT(TEXT(P19,"0.#"),1)=".",TRUE,FALSE)</formula>
    </cfRule>
  </conditionalFormatting>
  <conditionalFormatting sqref="AE32 AQ32">
    <cfRule type="expression" dxfId="1757" priority="1041">
      <formula>IF(RIGHT(TEXT(AE32,"0.#"),1)=".",FALSE,TRUE)</formula>
    </cfRule>
    <cfRule type="expression" dxfId="1756" priority="1042">
      <formula>IF(RIGHT(TEXT(AE32,"0.#"),1)=".",TRUE,FALSE)</formula>
    </cfRule>
  </conditionalFormatting>
  <conditionalFormatting sqref="Y310">
    <cfRule type="expression" dxfId="1755" priority="1039">
      <formula>IF(RIGHT(TEXT(Y310,"0.#"),1)=".",FALSE,TRUE)</formula>
    </cfRule>
    <cfRule type="expression" dxfId="1754" priority="1040">
      <formula>IF(RIGHT(TEXT(Y310,"0.#"),1)=".",TRUE,FALSE)</formula>
    </cfRule>
  </conditionalFormatting>
  <conditionalFormatting sqref="AU320">
    <cfRule type="expression" dxfId="1753" priority="1035">
      <formula>IF(RIGHT(TEXT(AU320,"0.#"),1)=".",FALSE,TRUE)</formula>
    </cfRule>
    <cfRule type="expression" dxfId="1752" priority="1036">
      <formula>IF(RIGHT(TEXT(AU320,"0.#"),1)=".",TRUE,FALSE)</formula>
    </cfRule>
  </conditionalFormatting>
  <conditionalFormatting sqref="AU310 AU319 AU316">
    <cfRule type="expression" dxfId="1751" priority="1033">
      <formula>IF(RIGHT(TEXT(AU310,"0.#"),1)=".",FALSE,TRUE)</formula>
    </cfRule>
    <cfRule type="expression" dxfId="1750" priority="1034">
      <formula>IF(RIGHT(TEXT(AU310,"0.#"),1)=".",TRUE,FALSE)</formula>
    </cfRule>
  </conditionalFormatting>
  <conditionalFormatting sqref="Y350 Y324">
    <cfRule type="expression" dxfId="1749" priority="1031">
      <formula>IF(RIGHT(TEXT(Y324,"0.#"),1)=".",FALSE,TRUE)</formula>
    </cfRule>
    <cfRule type="expression" dxfId="1748" priority="1032">
      <formula>IF(RIGHT(TEXT(Y324,"0.#"),1)=".",TRUE,FALSE)</formula>
    </cfRule>
  </conditionalFormatting>
  <conditionalFormatting sqref="Y359 Y346 Y333">
    <cfRule type="expression" dxfId="1747" priority="1029">
      <formula>IF(RIGHT(TEXT(Y333,"0.#"),1)=".",FALSE,TRUE)</formula>
    </cfRule>
    <cfRule type="expression" dxfId="1746" priority="1030">
      <formula>IF(RIGHT(TEXT(Y333,"0.#"),1)=".",TRUE,FALSE)</formula>
    </cfRule>
  </conditionalFormatting>
  <conditionalFormatting sqref="AU350">
    <cfRule type="expression" dxfId="1745" priority="1025">
      <formula>IF(RIGHT(TEXT(AU350,"0.#"),1)=".",FALSE,TRUE)</formula>
    </cfRule>
    <cfRule type="expression" dxfId="1744" priority="1026">
      <formula>IF(RIGHT(TEXT(AU350,"0.#"),1)=".",TRUE,FALSE)</formula>
    </cfRule>
  </conditionalFormatting>
  <conditionalFormatting sqref="AU359 AU346 AU333">
    <cfRule type="expression" dxfId="1743" priority="1023">
      <formula>IF(RIGHT(TEXT(AU333,"0.#"),1)=".",FALSE,TRUE)</formula>
    </cfRule>
    <cfRule type="expression" dxfId="1742" priority="1024">
      <formula>IF(RIGHT(TEXT(AU333,"0.#"),1)=".",TRUE,FALSE)</formula>
    </cfRule>
  </conditionalFormatting>
  <conditionalFormatting sqref="AU351:AU358 AU349 AU339 AU336 AU325 AU323 AU329:AU332 AU327 AU344:AU345">
    <cfRule type="expression" dxfId="1741" priority="1021">
      <formula>IF(RIGHT(TEXT(AU323,"0.#"),1)=".",FALSE,TRUE)</formula>
    </cfRule>
    <cfRule type="expression" dxfId="1740" priority="1022">
      <formula>IF(RIGHT(TEXT(AU323,"0.#"),1)=".",TRUE,FALSE)</formula>
    </cfRule>
  </conditionalFormatting>
  <conditionalFormatting sqref="AI32">
    <cfRule type="expression" dxfId="1739" priority="1019">
      <formula>IF(RIGHT(TEXT(AI32,"0.#"),1)=".",FALSE,TRUE)</formula>
    </cfRule>
    <cfRule type="expression" dxfId="1738" priority="1020">
      <formula>IF(RIGHT(TEXT(AI32,"0.#"),1)=".",TRUE,FALSE)</formula>
    </cfRule>
  </conditionalFormatting>
  <conditionalFormatting sqref="AM32">
    <cfRule type="expression" dxfId="1737" priority="1017">
      <formula>IF(RIGHT(TEXT(AM32,"0.#"),1)=".",FALSE,TRUE)</formula>
    </cfRule>
    <cfRule type="expression" dxfId="1736" priority="1018">
      <formula>IF(RIGHT(TEXT(AM32,"0.#"),1)=".",TRUE,FALSE)</formula>
    </cfRule>
  </conditionalFormatting>
  <conditionalFormatting sqref="AE33">
    <cfRule type="expression" dxfId="1735" priority="1015">
      <formula>IF(RIGHT(TEXT(AE33,"0.#"),1)=".",FALSE,TRUE)</formula>
    </cfRule>
    <cfRule type="expression" dxfId="1734" priority="1016">
      <formula>IF(RIGHT(TEXT(AE33,"0.#"),1)=".",TRUE,FALSE)</formula>
    </cfRule>
  </conditionalFormatting>
  <conditionalFormatting sqref="AI33">
    <cfRule type="expression" dxfId="1733" priority="1013">
      <formula>IF(RIGHT(TEXT(AI33,"0.#"),1)=".",FALSE,TRUE)</formula>
    </cfRule>
    <cfRule type="expression" dxfId="1732" priority="1014">
      <formula>IF(RIGHT(TEXT(AI33,"0.#"),1)=".",TRUE,FALSE)</formula>
    </cfRule>
  </conditionalFormatting>
  <conditionalFormatting sqref="AM33">
    <cfRule type="expression" dxfId="1731" priority="1011">
      <formula>IF(RIGHT(TEXT(AM33,"0.#"),1)=".",FALSE,TRUE)</formula>
    </cfRule>
    <cfRule type="expression" dxfId="1730" priority="1012">
      <formula>IF(RIGHT(TEXT(AM33,"0.#"),1)=".",TRUE,FALSE)</formula>
    </cfRule>
  </conditionalFormatting>
  <conditionalFormatting sqref="AQ33">
    <cfRule type="expression" dxfId="1729" priority="1009">
      <formula>IF(RIGHT(TEXT(AQ33,"0.#"),1)=".",FALSE,TRUE)</formula>
    </cfRule>
    <cfRule type="expression" dxfId="1728" priority="1010">
      <formula>IF(RIGHT(TEXT(AQ33,"0.#"),1)=".",TRUE,FALSE)</formula>
    </cfRule>
  </conditionalFormatting>
  <conditionalFormatting sqref="AE210">
    <cfRule type="expression" dxfId="1727" priority="1007">
      <formula>IF(RIGHT(TEXT(AE210,"0.#"),1)=".",FALSE,TRUE)</formula>
    </cfRule>
    <cfRule type="expression" dxfId="1726" priority="1008">
      <formula>IF(RIGHT(TEXT(AE210,"0.#"),1)=".",TRUE,FALSE)</formula>
    </cfRule>
  </conditionalFormatting>
  <conditionalFormatting sqref="AE211">
    <cfRule type="expression" dxfId="1725" priority="1005">
      <formula>IF(RIGHT(TEXT(AE211,"0.#"),1)=".",FALSE,TRUE)</formula>
    </cfRule>
    <cfRule type="expression" dxfId="1724" priority="1006">
      <formula>IF(RIGHT(TEXT(AE211,"0.#"),1)=".",TRUE,FALSE)</formula>
    </cfRule>
  </conditionalFormatting>
  <conditionalFormatting sqref="AE212">
    <cfRule type="expression" dxfId="1723" priority="1003">
      <formula>IF(RIGHT(TEXT(AE212,"0.#"),1)=".",FALSE,TRUE)</formula>
    </cfRule>
    <cfRule type="expression" dxfId="1722" priority="1004">
      <formula>IF(RIGHT(TEXT(AE212,"0.#"),1)=".",TRUE,FALSE)</formula>
    </cfRule>
  </conditionalFormatting>
  <conditionalFormatting sqref="AI212">
    <cfRule type="expression" dxfId="1721" priority="1001">
      <formula>IF(RIGHT(TEXT(AI212,"0.#"),1)=".",FALSE,TRUE)</formula>
    </cfRule>
    <cfRule type="expression" dxfId="1720" priority="1002">
      <formula>IF(RIGHT(TEXT(AI212,"0.#"),1)=".",TRUE,FALSE)</formula>
    </cfRule>
  </conditionalFormatting>
  <conditionalFormatting sqref="AI211">
    <cfRule type="expression" dxfId="1719" priority="999">
      <formula>IF(RIGHT(TEXT(AI211,"0.#"),1)=".",FALSE,TRUE)</formula>
    </cfRule>
    <cfRule type="expression" dxfId="1718" priority="1000">
      <formula>IF(RIGHT(TEXT(AI211,"0.#"),1)=".",TRUE,FALSE)</formula>
    </cfRule>
  </conditionalFormatting>
  <conditionalFormatting sqref="AI210">
    <cfRule type="expression" dxfId="1717" priority="997">
      <formula>IF(RIGHT(TEXT(AI210,"0.#"),1)=".",FALSE,TRUE)</formula>
    </cfRule>
    <cfRule type="expression" dxfId="1716" priority="998">
      <formula>IF(RIGHT(TEXT(AI210,"0.#"),1)=".",TRUE,FALSE)</formula>
    </cfRule>
  </conditionalFormatting>
  <conditionalFormatting sqref="AM210">
    <cfRule type="expression" dxfId="1715" priority="995">
      <formula>IF(RIGHT(TEXT(AM210,"0.#"),1)=".",FALSE,TRUE)</formula>
    </cfRule>
    <cfRule type="expression" dxfId="1714" priority="996">
      <formula>IF(RIGHT(TEXT(AM210,"0.#"),1)=".",TRUE,FALSE)</formula>
    </cfRule>
  </conditionalFormatting>
  <conditionalFormatting sqref="AM211">
    <cfRule type="expression" dxfId="1713" priority="993">
      <formula>IF(RIGHT(TEXT(AM211,"0.#"),1)=".",FALSE,TRUE)</formula>
    </cfRule>
    <cfRule type="expression" dxfId="1712" priority="994">
      <formula>IF(RIGHT(TEXT(AM211,"0.#"),1)=".",TRUE,FALSE)</formula>
    </cfRule>
  </conditionalFormatting>
  <conditionalFormatting sqref="AM212">
    <cfRule type="expression" dxfId="1711" priority="991">
      <formula>IF(RIGHT(TEXT(AM212,"0.#"),1)=".",FALSE,TRUE)</formula>
    </cfRule>
    <cfRule type="expression" dxfId="1710" priority="992">
      <formula>IF(RIGHT(TEXT(AM212,"0.#"),1)=".",TRUE,FALSE)</formula>
    </cfRule>
  </conditionalFormatting>
  <conditionalFormatting sqref="AL368:AO380 AL382:AO387 AL390:AO395">
    <cfRule type="expression" dxfId="1709" priority="987">
      <formula>IF(AND(AL368&gt;=0, RIGHT(TEXT(AL368,"0.#"),1)&lt;&gt;"."),TRUE,FALSE)</formula>
    </cfRule>
    <cfRule type="expression" dxfId="1708" priority="988">
      <formula>IF(AND(AL368&gt;=0, RIGHT(TEXT(AL368,"0.#"),1)="."),TRUE,FALSE)</formula>
    </cfRule>
    <cfRule type="expression" dxfId="1707" priority="989">
      <formula>IF(AND(AL368&lt;0, RIGHT(TEXT(AL368,"0.#"),1)&lt;&gt;"."),TRUE,FALSE)</formula>
    </cfRule>
    <cfRule type="expression" dxfId="1706" priority="990">
      <formula>IF(AND(AL368&lt;0, RIGHT(TEXT(AL368,"0.#"),1)="."),TRUE,FALSE)</formula>
    </cfRule>
  </conditionalFormatting>
  <conditionalFormatting sqref="AQ210:AQ212">
    <cfRule type="expression" dxfId="1705" priority="985">
      <formula>IF(RIGHT(TEXT(AQ210,"0.#"),1)=".",FALSE,TRUE)</formula>
    </cfRule>
    <cfRule type="expression" dxfId="1704" priority="986">
      <formula>IF(RIGHT(TEXT(AQ210,"0.#"),1)=".",TRUE,FALSE)</formula>
    </cfRule>
  </conditionalFormatting>
  <conditionalFormatting sqref="AU210:AU212">
    <cfRule type="expression" dxfId="1703" priority="983">
      <formula>IF(RIGHT(TEXT(AU210,"0.#"),1)=".",FALSE,TRUE)</formula>
    </cfRule>
    <cfRule type="expression" dxfId="1702" priority="984">
      <formula>IF(RIGHT(TEXT(AU210,"0.#"),1)=".",TRUE,FALSE)</formula>
    </cfRule>
  </conditionalFormatting>
  <conditionalFormatting sqref="Y368:Y379 Y383:Y387 Y390:Y395">
    <cfRule type="expression" dxfId="1701" priority="981">
      <formula>IF(RIGHT(TEXT(Y368,"0.#"),1)=".",FALSE,TRUE)</formula>
    </cfRule>
    <cfRule type="expression" dxfId="1700" priority="982">
      <formula>IF(RIGHT(TEXT(Y368,"0.#"),1)=".",TRUE,FALSE)</formula>
    </cfRule>
  </conditionalFormatting>
  <conditionalFormatting sqref="AL631:AO660">
    <cfRule type="expression" dxfId="1699" priority="977">
      <formula>IF(AND(AL631&gt;=0, RIGHT(TEXT(AL631,"0.#"),1)&lt;&gt;"."),TRUE,FALSE)</formula>
    </cfRule>
    <cfRule type="expression" dxfId="1698" priority="978">
      <formula>IF(AND(AL631&gt;=0, RIGHT(TEXT(AL631,"0.#"),1)="."),TRUE,FALSE)</formula>
    </cfRule>
    <cfRule type="expression" dxfId="1697" priority="979">
      <formula>IF(AND(AL631&lt;0, RIGHT(TEXT(AL631,"0.#"),1)&lt;&gt;"."),TRUE,FALSE)</formula>
    </cfRule>
    <cfRule type="expression" dxfId="1696" priority="980">
      <formula>IF(AND(AL631&lt;0, RIGHT(TEXT(AL631,"0.#"),1)="."),TRUE,FALSE)</formula>
    </cfRule>
  </conditionalFormatting>
  <conditionalFormatting sqref="Y631:Y660">
    <cfRule type="expression" dxfId="1695" priority="975">
      <formula>IF(RIGHT(TEXT(Y631,"0.#"),1)=".",FALSE,TRUE)</formula>
    </cfRule>
    <cfRule type="expression" dxfId="1694" priority="976">
      <formula>IF(RIGHT(TEXT(Y631,"0.#"),1)=".",TRUE,FALSE)</formula>
    </cfRule>
  </conditionalFormatting>
  <conditionalFormatting sqref="AL366:AO367">
    <cfRule type="expression" dxfId="1693" priority="971">
      <formula>IF(AND(AL366&gt;=0, RIGHT(TEXT(AL366,"0.#"),1)&lt;&gt;"."),TRUE,FALSE)</formula>
    </cfRule>
    <cfRule type="expression" dxfId="1692" priority="972">
      <formula>IF(AND(AL366&gt;=0, RIGHT(TEXT(AL366,"0.#"),1)="."),TRUE,FALSE)</formula>
    </cfRule>
    <cfRule type="expression" dxfId="1691" priority="973">
      <formula>IF(AND(AL366&lt;0, RIGHT(TEXT(AL366,"0.#"),1)&lt;&gt;"."),TRUE,FALSE)</formula>
    </cfRule>
    <cfRule type="expression" dxfId="1690" priority="974">
      <formula>IF(AND(AL366&lt;0, RIGHT(TEXT(AL366,"0.#"),1)="."),TRUE,FALSE)</formula>
    </cfRule>
  </conditionalFormatting>
  <conditionalFormatting sqref="Y366:Y367">
    <cfRule type="expression" dxfId="1689" priority="969">
      <formula>IF(RIGHT(TEXT(Y366,"0.#"),1)=".",FALSE,TRUE)</formula>
    </cfRule>
    <cfRule type="expression" dxfId="1688" priority="970">
      <formula>IF(RIGHT(TEXT(Y366,"0.#"),1)=".",TRUE,FALSE)</formula>
    </cfRule>
  </conditionalFormatting>
  <conditionalFormatting sqref="Y401:Y428">
    <cfRule type="expression" dxfId="1687" priority="907">
      <formula>IF(RIGHT(TEXT(Y401,"0.#"),1)=".",FALSE,TRUE)</formula>
    </cfRule>
    <cfRule type="expression" dxfId="1686" priority="908">
      <formula>IF(RIGHT(TEXT(Y401,"0.#"),1)=".",TRUE,FALSE)</formula>
    </cfRule>
  </conditionalFormatting>
  <conditionalFormatting sqref="Y400">
    <cfRule type="expression" dxfId="1685" priority="901">
      <formula>IF(RIGHT(TEXT(Y400,"0.#"),1)=".",FALSE,TRUE)</formula>
    </cfRule>
    <cfRule type="expression" dxfId="1684" priority="902">
      <formula>IF(RIGHT(TEXT(Y400,"0.#"),1)=".",TRUE,FALSE)</formula>
    </cfRule>
  </conditionalFormatting>
  <conditionalFormatting sqref="Y434:Y461">
    <cfRule type="expression" dxfId="1683" priority="895">
      <formula>IF(RIGHT(TEXT(Y434,"0.#"),1)=".",FALSE,TRUE)</formula>
    </cfRule>
    <cfRule type="expression" dxfId="1682" priority="896">
      <formula>IF(RIGHT(TEXT(Y434,"0.#"),1)=".",TRUE,FALSE)</formula>
    </cfRule>
  </conditionalFormatting>
  <conditionalFormatting sqref="Y433">
    <cfRule type="expression" dxfId="1681" priority="889">
      <formula>IF(RIGHT(TEXT(Y433,"0.#"),1)=".",FALSE,TRUE)</formula>
    </cfRule>
    <cfRule type="expression" dxfId="1680" priority="890">
      <formula>IF(RIGHT(TEXT(Y433,"0.#"),1)=".",TRUE,FALSE)</formula>
    </cfRule>
  </conditionalFormatting>
  <conditionalFormatting sqref="Y467:Y494">
    <cfRule type="expression" dxfId="1679" priority="883">
      <formula>IF(RIGHT(TEXT(Y467,"0.#"),1)=".",FALSE,TRUE)</formula>
    </cfRule>
    <cfRule type="expression" dxfId="1678" priority="884">
      <formula>IF(RIGHT(TEXT(Y467,"0.#"),1)=".",TRUE,FALSE)</formula>
    </cfRule>
  </conditionalFormatting>
  <conditionalFormatting sqref="Y466">
    <cfRule type="expression" dxfId="1677" priority="877">
      <formula>IF(RIGHT(TEXT(Y466,"0.#"),1)=".",FALSE,TRUE)</formula>
    </cfRule>
    <cfRule type="expression" dxfId="1676" priority="878">
      <formula>IF(RIGHT(TEXT(Y466,"0.#"),1)=".",TRUE,FALSE)</formula>
    </cfRule>
  </conditionalFormatting>
  <conditionalFormatting sqref="Y500:Y527">
    <cfRule type="expression" dxfId="1675" priority="871">
      <formula>IF(RIGHT(TEXT(Y500,"0.#"),1)=".",FALSE,TRUE)</formula>
    </cfRule>
    <cfRule type="expression" dxfId="1674" priority="872">
      <formula>IF(RIGHT(TEXT(Y500,"0.#"),1)=".",TRUE,FALSE)</formula>
    </cfRule>
  </conditionalFormatting>
  <conditionalFormatting sqref="Y499">
    <cfRule type="expression" dxfId="1673" priority="865">
      <formula>IF(RIGHT(TEXT(Y499,"0.#"),1)=".",FALSE,TRUE)</formula>
    </cfRule>
    <cfRule type="expression" dxfId="1672" priority="866">
      <formula>IF(RIGHT(TEXT(Y499,"0.#"),1)=".",TRUE,FALSE)</formula>
    </cfRule>
  </conditionalFormatting>
  <conditionalFormatting sqref="Y533:Y560">
    <cfRule type="expression" dxfId="1671" priority="859">
      <formula>IF(RIGHT(TEXT(Y533,"0.#"),1)=".",FALSE,TRUE)</formula>
    </cfRule>
    <cfRule type="expression" dxfId="1670" priority="860">
      <formula>IF(RIGHT(TEXT(Y533,"0.#"),1)=".",TRUE,FALSE)</formula>
    </cfRule>
  </conditionalFormatting>
  <conditionalFormatting sqref="W23">
    <cfRule type="expression" dxfId="1669" priority="967">
      <formula>IF(RIGHT(TEXT(W23,"0.#"),1)=".",FALSE,TRUE)</formula>
    </cfRule>
    <cfRule type="expression" dxfId="1668" priority="968">
      <formula>IF(RIGHT(TEXT(W23,"0.#"),1)=".",TRUE,FALSE)</formula>
    </cfRule>
  </conditionalFormatting>
  <conditionalFormatting sqref="W24:W27">
    <cfRule type="expression" dxfId="1667" priority="965">
      <formula>IF(RIGHT(TEXT(W24,"0.#"),1)=".",FALSE,TRUE)</formula>
    </cfRule>
    <cfRule type="expression" dxfId="1666" priority="966">
      <formula>IF(RIGHT(TEXT(W24,"0.#"),1)=".",TRUE,FALSE)</formula>
    </cfRule>
  </conditionalFormatting>
  <conditionalFormatting sqref="W28">
    <cfRule type="expression" dxfId="1665" priority="963">
      <formula>IF(RIGHT(TEXT(W28,"0.#"),1)=".",FALSE,TRUE)</formula>
    </cfRule>
    <cfRule type="expression" dxfId="1664" priority="964">
      <formula>IF(RIGHT(TEXT(W28,"0.#"),1)=".",TRUE,FALSE)</formula>
    </cfRule>
  </conditionalFormatting>
  <conditionalFormatting sqref="P23">
    <cfRule type="expression" dxfId="1663" priority="961">
      <formula>IF(RIGHT(TEXT(P23,"0.#"),1)=".",FALSE,TRUE)</formula>
    </cfRule>
    <cfRule type="expression" dxfId="1662" priority="962">
      <formula>IF(RIGHT(TEXT(P23,"0.#"),1)=".",TRUE,FALSE)</formula>
    </cfRule>
  </conditionalFormatting>
  <conditionalFormatting sqref="P24:P27">
    <cfRule type="expression" dxfId="1661" priority="959">
      <formula>IF(RIGHT(TEXT(P24,"0.#"),1)=".",FALSE,TRUE)</formula>
    </cfRule>
    <cfRule type="expression" dxfId="1660" priority="960">
      <formula>IF(RIGHT(TEXT(P24,"0.#"),1)=".",TRUE,FALSE)</formula>
    </cfRule>
  </conditionalFormatting>
  <conditionalFormatting sqref="P28">
    <cfRule type="expression" dxfId="1659" priority="957">
      <formula>IF(RIGHT(TEXT(P28,"0.#"),1)=".",FALSE,TRUE)</formula>
    </cfRule>
    <cfRule type="expression" dxfId="1658" priority="958">
      <formula>IF(RIGHT(TEXT(P28,"0.#"),1)=".",TRUE,FALSE)</formula>
    </cfRule>
  </conditionalFormatting>
  <conditionalFormatting sqref="AE202">
    <cfRule type="expression" dxfId="1657" priority="955">
      <formula>IF(RIGHT(TEXT(AE202,"0.#"),1)=".",FALSE,TRUE)</formula>
    </cfRule>
    <cfRule type="expression" dxfId="1656" priority="956">
      <formula>IF(RIGHT(TEXT(AE202,"0.#"),1)=".",TRUE,FALSE)</formula>
    </cfRule>
  </conditionalFormatting>
  <conditionalFormatting sqref="AE203">
    <cfRule type="expression" dxfId="1655" priority="953">
      <formula>IF(RIGHT(TEXT(AE203,"0.#"),1)=".",FALSE,TRUE)</formula>
    </cfRule>
    <cfRule type="expression" dxfId="1654" priority="954">
      <formula>IF(RIGHT(TEXT(AE203,"0.#"),1)=".",TRUE,FALSE)</formula>
    </cfRule>
  </conditionalFormatting>
  <conditionalFormatting sqref="AE204">
    <cfRule type="expression" dxfId="1653" priority="951">
      <formula>IF(RIGHT(TEXT(AE204,"0.#"),1)=".",FALSE,TRUE)</formula>
    </cfRule>
    <cfRule type="expression" dxfId="1652" priority="952">
      <formula>IF(RIGHT(TEXT(AE204,"0.#"),1)=".",TRUE,FALSE)</formula>
    </cfRule>
  </conditionalFormatting>
  <conditionalFormatting sqref="AI204">
    <cfRule type="expression" dxfId="1651" priority="949">
      <formula>IF(RIGHT(TEXT(AI204,"0.#"),1)=".",FALSE,TRUE)</formula>
    </cfRule>
    <cfRule type="expression" dxfId="1650" priority="950">
      <formula>IF(RIGHT(TEXT(AI204,"0.#"),1)=".",TRUE,FALSE)</formula>
    </cfRule>
  </conditionalFormatting>
  <conditionalFormatting sqref="AI203">
    <cfRule type="expression" dxfId="1649" priority="947">
      <formula>IF(RIGHT(TEXT(AI203,"0.#"),1)=".",FALSE,TRUE)</formula>
    </cfRule>
    <cfRule type="expression" dxfId="1648" priority="948">
      <formula>IF(RIGHT(TEXT(AI203,"0.#"),1)=".",TRUE,FALSE)</formula>
    </cfRule>
  </conditionalFormatting>
  <conditionalFormatting sqref="AI202">
    <cfRule type="expression" dxfId="1647" priority="945">
      <formula>IF(RIGHT(TEXT(AI202,"0.#"),1)=".",FALSE,TRUE)</formula>
    </cfRule>
    <cfRule type="expression" dxfId="1646" priority="946">
      <formula>IF(RIGHT(TEXT(AI202,"0.#"),1)=".",TRUE,FALSE)</formula>
    </cfRule>
  </conditionalFormatting>
  <conditionalFormatting sqref="AM202">
    <cfRule type="expression" dxfId="1645" priority="943">
      <formula>IF(RIGHT(TEXT(AM202,"0.#"),1)=".",FALSE,TRUE)</formula>
    </cfRule>
    <cfRule type="expression" dxfId="1644" priority="944">
      <formula>IF(RIGHT(TEXT(AM202,"0.#"),1)=".",TRUE,FALSE)</formula>
    </cfRule>
  </conditionalFormatting>
  <conditionalFormatting sqref="AM203">
    <cfRule type="expression" dxfId="1643" priority="941">
      <formula>IF(RIGHT(TEXT(AM203,"0.#"),1)=".",FALSE,TRUE)</formula>
    </cfRule>
    <cfRule type="expression" dxfId="1642" priority="942">
      <formula>IF(RIGHT(TEXT(AM203,"0.#"),1)=".",TRUE,FALSE)</formula>
    </cfRule>
  </conditionalFormatting>
  <conditionalFormatting sqref="AM204">
    <cfRule type="expression" dxfId="1641" priority="939">
      <formula>IF(RIGHT(TEXT(AM204,"0.#"),1)=".",FALSE,TRUE)</formula>
    </cfRule>
    <cfRule type="expression" dxfId="1640" priority="940">
      <formula>IF(RIGHT(TEXT(AM204,"0.#"),1)=".",TRUE,FALSE)</formula>
    </cfRule>
  </conditionalFormatting>
  <conditionalFormatting sqref="AQ202:AQ204">
    <cfRule type="expression" dxfId="1639" priority="937">
      <formula>IF(RIGHT(TEXT(AQ202,"0.#"),1)=".",FALSE,TRUE)</formula>
    </cfRule>
    <cfRule type="expression" dxfId="1638" priority="938">
      <formula>IF(RIGHT(TEXT(AQ202,"0.#"),1)=".",TRUE,FALSE)</formula>
    </cfRule>
  </conditionalFormatting>
  <conditionalFormatting sqref="AU202:AU204">
    <cfRule type="expression" dxfId="1637" priority="935">
      <formula>IF(RIGHT(TEXT(AU202,"0.#"),1)=".",FALSE,TRUE)</formula>
    </cfRule>
    <cfRule type="expression" dxfId="1636" priority="936">
      <formula>IF(RIGHT(TEXT(AU202,"0.#"),1)=".",TRUE,FALSE)</formula>
    </cfRule>
  </conditionalFormatting>
  <conditionalFormatting sqref="AE205">
    <cfRule type="expression" dxfId="1635" priority="933">
      <formula>IF(RIGHT(TEXT(AE205,"0.#"),1)=".",FALSE,TRUE)</formula>
    </cfRule>
    <cfRule type="expression" dxfId="1634" priority="934">
      <formula>IF(RIGHT(TEXT(AE205,"0.#"),1)=".",TRUE,FALSE)</formula>
    </cfRule>
  </conditionalFormatting>
  <conditionalFormatting sqref="AE206">
    <cfRule type="expression" dxfId="1633" priority="931">
      <formula>IF(RIGHT(TEXT(AE206,"0.#"),1)=".",FALSE,TRUE)</formula>
    </cfRule>
    <cfRule type="expression" dxfId="1632" priority="932">
      <formula>IF(RIGHT(TEXT(AE206,"0.#"),1)=".",TRUE,FALSE)</formula>
    </cfRule>
  </conditionalFormatting>
  <conditionalFormatting sqref="AE207">
    <cfRule type="expression" dxfId="1631" priority="929">
      <formula>IF(RIGHT(TEXT(AE207,"0.#"),1)=".",FALSE,TRUE)</formula>
    </cfRule>
    <cfRule type="expression" dxfId="1630" priority="930">
      <formula>IF(RIGHT(TEXT(AE207,"0.#"),1)=".",TRUE,FALSE)</formula>
    </cfRule>
  </conditionalFormatting>
  <conditionalFormatting sqref="AI207">
    <cfRule type="expression" dxfId="1629" priority="927">
      <formula>IF(RIGHT(TEXT(AI207,"0.#"),1)=".",FALSE,TRUE)</formula>
    </cfRule>
    <cfRule type="expression" dxfId="1628" priority="928">
      <formula>IF(RIGHT(TEXT(AI207,"0.#"),1)=".",TRUE,FALSE)</formula>
    </cfRule>
  </conditionalFormatting>
  <conditionalFormatting sqref="AI206">
    <cfRule type="expression" dxfId="1627" priority="925">
      <formula>IF(RIGHT(TEXT(AI206,"0.#"),1)=".",FALSE,TRUE)</formula>
    </cfRule>
    <cfRule type="expression" dxfId="1626" priority="926">
      <formula>IF(RIGHT(TEXT(AI206,"0.#"),1)=".",TRUE,FALSE)</formula>
    </cfRule>
  </conditionalFormatting>
  <conditionalFormatting sqref="AI205">
    <cfRule type="expression" dxfId="1625" priority="923">
      <formula>IF(RIGHT(TEXT(AI205,"0.#"),1)=".",FALSE,TRUE)</formula>
    </cfRule>
    <cfRule type="expression" dxfId="1624" priority="924">
      <formula>IF(RIGHT(TEXT(AI205,"0.#"),1)=".",TRUE,FALSE)</formula>
    </cfRule>
  </conditionalFormatting>
  <conditionalFormatting sqref="AM205">
    <cfRule type="expression" dxfId="1623" priority="921">
      <formula>IF(RIGHT(TEXT(AM205,"0.#"),1)=".",FALSE,TRUE)</formula>
    </cfRule>
    <cfRule type="expression" dxfId="1622" priority="922">
      <formula>IF(RIGHT(TEXT(AM205,"0.#"),1)=".",TRUE,FALSE)</formula>
    </cfRule>
  </conditionalFormatting>
  <conditionalFormatting sqref="AM206">
    <cfRule type="expression" dxfId="1621" priority="919">
      <formula>IF(RIGHT(TEXT(AM206,"0.#"),1)=".",FALSE,TRUE)</formula>
    </cfRule>
    <cfRule type="expression" dxfId="1620" priority="920">
      <formula>IF(RIGHT(TEXT(AM206,"0.#"),1)=".",TRUE,FALSE)</formula>
    </cfRule>
  </conditionalFormatting>
  <conditionalFormatting sqref="AM207">
    <cfRule type="expression" dxfId="1619" priority="917">
      <formula>IF(RIGHT(TEXT(AM207,"0.#"),1)=".",FALSE,TRUE)</formula>
    </cfRule>
    <cfRule type="expression" dxfId="1618" priority="918">
      <formula>IF(RIGHT(TEXT(AM207,"0.#"),1)=".",TRUE,FALSE)</formula>
    </cfRule>
  </conditionalFormatting>
  <conditionalFormatting sqref="AQ205:AQ207">
    <cfRule type="expression" dxfId="1617" priority="915">
      <formula>IF(RIGHT(TEXT(AQ205,"0.#"),1)=".",FALSE,TRUE)</formula>
    </cfRule>
    <cfRule type="expression" dxfId="1616" priority="916">
      <formula>IF(RIGHT(TEXT(AQ205,"0.#"),1)=".",TRUE,FALSE)</formula>
    </cfRule>
  </conditionalFormatting>
  <conditionalFormatting sqref="AU205:AU207">
    <cfRule type="expression" dxfId="1615" priority="913">
      <formula>IF(RIGHT(TEXT(AU205,"0.#"),1)=".",FALSE,TRUE)</formula>
    </cfRule>
    <cfRule type="expression" dxfId="1614" priority="914">
      <formula>IF(RIGHT(TEXT(AU205,"0.#"),1)=".",TRUE,FALSE)</formula>
    </cfRule>
  </conditionalFormatting>
  <conditionalFormatting sqref="AL401:AO428">
    <cfRule type="expression" dxfId="1613" priority="909">
      <formula>IF(AND(AL401&gt;=0, RIGHT(TEXT(AL401,"0.#"),1)&lt;&gt;"."),TRUE,FALSE)</formula>
    </cfRule>
    <cfRule type="expression" dxfId="1612" priority="910">
      <formula>IF(AND(AL401&gt;=0, RIGHT(TEXT(AL401,"0.#"),1)="."),TRUE,FALSE)</formula>
    </cfRule>
    <cfRule type="expression" dxfId="1611" priority="911">
      <formula>IF(AND(AL401&lt;0, RIGHT(TEXT(AL401,"0.#"),1)&lt;&gt;"."),TRUE,FALSE)</formula>
    </cfRule>
    <cfRule type="expression" dxfId="1610" priority="912">
      <formula>IF(AND(AL401&lt;0, RIGHT(TEXT(AL401,"0.#"),1)="."),TRUE,FALSE)</formula>
    </cfRule>
  </conditionalFormatting>
  <conditionalFormatting sqref="AL400:AO400">
    <cfRule type="expression" dxfId="1609" priority="903">
      <formula>IF(AND(AL400&gt;=0, RIGHT(TEXT(AL400,"0.#"),1)&lt;&gt;"."),TRUE,FALSE)</formula>
    </cfRule>
    <cfRule type="expression" dxfId="1608" priority="904">
      <formula>IF(AND(AL400&gt;=0, RIGHT(TEXT(AL400,"0.#"),1)="."),TRUE,FALSE)</formula>
    </cfRule>
    <cfRule type="expression" dxfId="1607" priority="905">
      <formula>IF(AND(AL400&lt;0, RIGHT(TEXT(AL400,"0.#"),1)&lt;&gt;"."),TRUE,FALSE)</formula>
    </cfRule>
    <cfRule type="expression" dxfId="1606" priority="906">
      <formula>IF(AND(AL400&lt;0, RIGHT(TEXT(AL400,"0.#"),1)="."),TRUE,FALSE)</formula>
    </cfRule>
  </conditionalFormatting>
  <conditionalFormatting sqref="AL434:AO461">
    <cfRule type="expression" dxfId="1605" priority="897">
      <formula>IF(AND(AL434&gt;=0, RIGHT(TEXT(AL434,"0.#"),1)&lt;&gt;"."),TRUE,FALSE)</formula>
    </cfRule>
    <cfRule type="expression" dxfId="1604" priority="898">
      <formula>IF(AND(AL434&gt;=0, RIGHT(TEXT(AL434,"0.#"),1)="."),TRUE,FALSE)</formula>
    </cfRule>
    <cfRule type="expression" dxfId="1603" priority="899">
      <formula>IF(AND(AL434&lt;0, RIGHT(TEXT(AL434,"0.#"),1)&lt;&gt;"."),TRUE,FALSE)</formula>
    </cfRule>
    <cfRule type="expression" dxfId="1602" priority="900">
      <formula>IF(AND(AL434&lt;0, RIGHT(TEXT(AL434,"0.#"),1)="."),TRUE,FALSE)</formula>
    </cfRule>
  </conditionalFormatting>
  <conditionalFormatting sqref="AL433:AO433">
    <cfRule type="expression" dxfId="1601" priority="891">
      <formula>IF(AND(AL433&gt;=0, RIGHT(TEXT(AL433,"0.#"),1)&lt;&gt;"."),TRUE,FALSE)</formula>
    </cfRule>
    <cfRule type="expression" dxfId="1600" priority="892">
      <formula>IF(AND(AL433&gt;=0, RIGHT(TEXT(AL433,"0.#"),1)="."),TRUE,FALSE)</formula>
    </cfRule>
    <cfRule type="expression" dxfId="1599" priority="893">
      <formula>IF(AND(AL433&lt;0, RIGHT(TEXT(AL433,"0.#"),1)&lt;&gt;"."),TRUE,FALSE)</formula>
    </cfRule>
    <cfRule type="expression" dxfId="1598" priority="894">
      <formula>IF(AND(AL433&lt;0, RIGHT(TEXT(AL433,"0.#"),1)="."),TRUE,FALSE)</formula>
    </cfRule>
  </conditionalFormatting>
  <conditionalFormatting sqref="AL467:AO494">
    <cfRule type="expression" dxfId="1597" priority="885">
      <formula>IF(AND(AL467&gt;=0, RIGHT(TEXT(AL467,"0.#"),1)&lt;&gt;"."),TRUE,FALSE)</formula>
    </cfRule>
    <cfRule type="expression" dxfId="1596" priority="886">
      <formula>IF(AND(AL467&gt;=0, RIGHT(TEXT(AL467,"0.#"),1)="."),TRUE,FALSE)</formula>
    </cfRule>
    <cfRule type="expression" dxfId="1595" priority="887">
      <formula>IF(AND(AL467&lt;0, RIGHT(TEXT(AL467,"0.#"),1)&lt;&gt;"."),TRUE,FALSE)</formula>
    </cfRule>
    <cfRule type="expression" dxfId="1594" priority="888">
      <formula>IF(AND(AL467&lt;0, RIGHT(TEXT(AL467,"0.#"),1)="."),TRUE,FALSE)</formula>
    </cfRule>
  </conditionalFormatting>
  <conditionalFormatting sqref="AL466:AO466">
    <cfRule type="expression" dxfId="1593" priority="879">
      <formula>IF(AND(AL466&gt;=0, RIGHT(TEXT(AL466,"0.#"),1)&lt;&gt;"."),TRUE,FALSE)</formula>
    </cfRule>
    <cfRule type="expression" dxfId="1592" priority="880">
      <formula>IF(AND(AL466&gt;=0, RIGHT(TEXT(AL466,"0.#"),1)="."),TRUE,FALSE)</formula>
    </cfRule>
    <cfRule type="expression" dxfId="1591" priority="881">
      <formula>IF(AND(AL466&lt;0, RIGHT(TEXT(AL466,"0.#"),1)&lt;&gt;"."),TRUE,FALSE)</formula>
    </cfRule>
    <cfRule type="expression" dxfId="1590" priority="882">
      <formula>IF(AND(AL466&lt;0, RIGHT(TEXT(AL466,"0.#"),1)="."),TRUE,FALSE)</formula>
    </cfRule>
  </conditionalFormatting>
  <conditionalFormatting sqref="AL500:AO527">
    <cfRule type="expression" dxfId="1589" priority="873">
      <formula>IF(AND(AL500&gt;=0, RIGHT(TEXT(AL500,"0.#"),1)&lt;&gt;"."),TRUE,FALSE)</formula>
    </cfRule>
    <cfRule type="expression" dxfId="1588" priority="874">
      <formula>IF(AND(AL500&gt;=0, RIGHT(TEXT(AL500,"0.#"),1)="."),TRUE,FALSE)</formula>
    </cfRule>
    <cfRule type="expression" dxfId="1587" priority="875">
      <formula>IF(AND(AL500&lt;0, RIGHT(TEXT(AL500,"0.#"),1)&lt;&gt;"."),TRUE,FALSE)</formula>
    </cfRule>
    <cfRule type="expression" dxfId="1586" priority="876">
      <formula>IF(AND(AL500&lt;0, RIGHT(TEXT(AL500,"0.#"),1)="."),TRUE,FALSE)</formula>
    </cfRule>
  </conditionalFormatting>
  <conditionalFormatting sqref="AL499:AO499">
    <cfRule type="expression" dxfId="1585" priority="867">
      <formula>IF(AND(AL499&gt;=0, RIGHT(TEXT(AL499,"0.#"),1)&lt;&gt;"."),TRUE,FALSE)</formula>
    </cfRule>
    <cfRule type="expression" dxfId="1584" priority="868">
      <formula>IF(AND(AL499&gt;=0, RIGHT(TEXT(AL499,"0.#"),1)="."),TRUE,FALSE)</formula>
    </cfRule>
    <cfRule type="expression" dxfId="1583" priority="869">
      <formula>IF(AND(AL499&lt;0, RIGHT(TEXT(AL499,"0.#"),1)&lt;&gt;"."),TRUE,FALSE)</formula>
    </cfRule>
    <cfRule type="expression" dxfId="1582" priority="870">
      <formula>IF(AND(AL499&lt;0, RIGHT(TEXT(AL499,"0.#"),1)="."),TRUE,FALSE)</formula>
    </cfRule>
  </conditionalFormatting>
  <conditionalFormatting sqref="AL533:AO560">
    <cfRule type="expression" dxfId="1581" priority="861">
      <formula>IF(AND(AL533&gt;=0, RIGHT(TEXT(AL533,"0.#"),1)&lt;&gt;"."),TRUE,FALSE)</formula>
    </cfRule>
    <cfRule type="expression" dxfId="1580" priority="862">
      <formula>IF(AND(AL533&gt;=0, RIGHT(TEXT(AL533,"0.#"),1)="."),TRUE,FALSE)</formula>
    </cfRule>
    <cfRule type="expression" dxfId="1579" priority="863">
      <formula>IF(AND(AL533&lt;0, RIGHT(TEXT(AL533,"0.#"),1)&lt;&gt;"."),TRUE,FALSE)</formula>
    </cfRule>
    <cfRule type="expression" dxfId="1578" priority="864">
      <formula>IF(AND(AL533&lt;0, RIGHT(TEXT(AL533,"0.#"),1)="."),TRUE,FALSE)</formula>
    </cfRule>
  </conditionalFormatting>
  <conditionalFormatting sqref="AL532:AO532">
    <cfRule type="expression" dxfId="1577" priority="855">
      <formula>IF(AND(AL532&gt;=0, RIGHT(TEXT(AL532,"0.#"),1)&lt;&gt;"."),TRUE,FALSE)</formula>
    </cfRule>
    <cfRule type="expression" dxfId="1576" priority="856">
      <formula>IF(AND(AL532&gt;=0, RIGHT(TEXT(AL532,"0.#"),1)="."),TRUE,FALSE)</formula>
    </cfRule>
    <cfRule type="expression" dxfId="1575" priority="857">
      <formula>IF(AND(AL532&lt;0, RIGHT(TEXT(AL532,"0.#"),1)&lt;&gt;"."),TRUE,FALSE)</formula>
    </cfRule>
    <cfRule type="expression" dxfId="1574" priority="858">
      <formula>IF(AND(AL532&lt;0, RIGHT(TEXT(AL532,"0.#"),1)="."),TRUE,FALSE)</formula>
    </cfRule>
  </conditionalFormatting>
  <conditionalFormatting sqref="Y532">
    <cfRule type="expression" dxfId="1573" priority="853">
      <formula>IF(RIGHT(TEXT(Y532,"0.#"),1)=".",FALSE,TRUE)</formula>
    </cfRule>
    <cfRule type="expression" dxfId="1572" priority="854">
      <formula>IF(RIGHT(TEXT(Y532,"0.#"),1)=".",TRUE,FALSE)</formula>
    </cfRule>
  </conditionalFormatting>
  <conditionalFormatting sqref="AL566:AO593">
    <cfRule type="expression" dxfId="1571" priority="849">
      <formula>IF(AND(AL566&gt;=0, RIGHT(TEXT(AL566,"0.#"),1)&lt;&gt;"."),TRUE,FALSE)</formula>
    </cfRule>
    <cfRule type="expression" dxfId="1570" priority="850">
      <formula>IF(AND(AL566&gt;=0, RIGHT(TEXT(AL566,"0.#"),1)="."),TRUE,FALSE)</formula>
    </cfRule>
    <cfRule type="expression" dxfId="1569" priority="851">
      <formula>IF(AND(AL566&lt;0, RIGHT(TEXT(AL566,"0.#"),1)&lt;&gt;"."),TRUE,FALSE)</formula>
    </cfRule>
    <cfRule type="expression" dxfId="1568" priority="852">
      <formula>IF(AND(AL566&lt;0, RIGHT(TEXT(AL566,"0.#"),1)="."),TRUE,FALSE)</formula>
    </cfRule>
  </conditionalFormatting>
  <conditionalFormatting sqref="Y566:Y593">
    <cfRule type="expression" dxfId="1567" priority="847">
      <formula>IF(RIGHT(TEXT(Y566,"0.#"),1)=".",FALSE,TRUE)</formula>
    </cfRule>
    <cfRule type="expression" dxfId="1566" priority="848">
      <formula>IF(RIGHT(TEXT(Y566,"0.#"),1)=".",TRUE,FALSE)</formula>
    </cfRule>
  </conditionalFormatting>
  <conditionalFormatting sqref="AL565:AO565">
    <cfRule type="expression" dxfId="1565" priority="843">
      <formula>IF(AND(AL565&gt;=0, RIGHT(TEXT(AL565,"0.#"),1)&lt;&gt;"."),TRUE,FALSE)</formula>
    </cfRule>
    <cfRule type="expression" dxfId="1564" priority="844">
      <formula>IF(AND(AL565&gt;=0, RIGHT(TEXT(AL565,"0.#"),1)="."),TRUE,FALSE)</formula>
    </cfRule>
    <cfRule type="expression" dxfId="1563" priority="845">
      <formula>IF(AND(AL565&lt;0, RIGHT(TEXT(AL565,"0.#"),1)&lt;&gt;"."),TRUE,FALSE)</formula>
    </cfRule>
    <cfRule type="expression" dxfId="1562" priority="846">
      <formula>IF(AND(AL565&lt;0, RIGHT(TEXT(AL565,"0.#"),1)="."),TRUE,FALSE)</formula>
    </cfRule>
  </conditionalFormatting>
  <conditionalFormatting sqref="Y565">
    <cfRule type="expression" dxfId="1561" priority="841">
      <formula>IF(RIGHT(TEXT(Y565,"0.#"),1)=".",FALSE,TRUE)</formula>
    </cfRule>
    <cfRule type="expression" dxfId="1560" priority="842">
      <formula>IF(RIGHT(TEXT(Y565,"0.#"),1)=".",TRUE,FALSE)</formula>
    </cfRule>
  </conditionalFormatting>
  <conditionalFormatting sqref="AL599:AO626">
    <cfRule type="expression" dxfId="1559" priority="837">
      <formula>IF(AND(AL599&gt;=0, RIGHT(TEXT(AL599,"0.#"),1)&lt;&gt;"."),TRUE,FALSE)</formula>
    </cfRule>
    <cfRule type="expression" dxfId="1558" priority="838">
      <formula>IF(AND(AL599&gt;=0, RIGHT(TEXT(AL599,"0.#"),1)="."),TRUE,FALSE)</formula>
    </cfRule>
    <cfRule type="expression" dxfId="1557" priority="839">
      <formula>IF(AND(AL599&lt;0, RIGHT(TEXT(AL599,"0.#"),1)&lt;&gt;"."),TRUE,FALSE)</formula>
    </cfRule>
    <cfRule type="expression" dxfId="1556" priority="840">
      <formula>IF(AND(AL599&lt;0, RIGHT(TEXT(AL599,"0.#"),1)="."),TRUE,FALSE)</formula>
    </cfRule>
  </conditionalFormatting>
  <conditionalFormatting sqref="Y599:Y626">
    <cfRule type="expression" dxfId="1555" priority="835">
      <formula>IF(RIGHT(TEXT(Y599,"0.#"),1)=".",FALSE,TRUE)</formula>
    </cfRule>
    <cfRule type="expression" dxfId="1554" priority="836">
      <formula>IF(RIGHT(TEXT(Y599,"0.#"),1)=".",TRUE,FALSE)</formula>
    </cfRule>
  </conditionalFormatting>
  <conditionalFormatting sqref="AL598:AO598">
    <cfRule type="expression" dxfId="1553" priority="831">
      <formula>IF(AND(AL598&gt;=0, RIGHT(TEXT(AL598,"0.#"),1)&lt;&gt;"."),TRUE,FALSE)</formula>
    </cfRule>
    <cfRule type="expression" dxfId="1552" priority="832">
      <formula>IF(AND(AL598&gt;=0, RIGHT(TEXT(AL598,"0.#"),1)="."),TRUE,FALSE)</formula>
    </cfRule>
    <cfRule type="expression" dxfId="1551" priority="833">
      <formula>IF(AND(AL598&lt;0, RIGHT(TEXT(AL598,"0.#"),1)&lt;&gt;"."),TRUE,FALSE)</formula>
    </cfRule>
    <cfRule type="expression" dxfId="1550" priority="834">
      <formula>IF(AND(AL598&lt;0, RIGHT(TEXT(AL598,"0.#"),1)="."),TRUE,FALSE)</formula>
    </cfRule>
  </conditionalFormatting>
  <conditionalFormatting sqref="Y598">
    <cfRule type="expression" dxfId="1549" priority="829">
      <formula>IF(RIGHT(TEXT(Y598,"0.#"),1)=".",FALSE,TRUE)</formula>
    </cfRule>
    <cfRule type="expression" dxfId="1548" priority="830">
      <formula>IF(RIGHT(TEXT(Y598,"0.#"),1)=".",TRUE,FALSE)</formula>
    </cfRule>
  </conditionalFormatting>
  <conditionalFormatting sqref="AU33">
    <cfRule type="expression" dxfId="1547" priority="825">
      <formula>IF(RIGHT(TEXT(AU33,"0.#"),1)=".",FALSE,TRUE)</formula>
    </cfRule>
    <cfRule type="expression" dxfId="1546" priority="826">
      <formula>IF(RIGHT(TEXT(AU33,"0.#"),1)=".",TRUE,FALSE)</formula>
    </cfRule>
  </conditionalFormatting>
  <conditionalFormatting sqref="AU32">
    <cfRule type="expression" dxfId="1545" priority="827">
      <formula>IF(RIGHT(TEXT(AU32,"0.#"),1)=".",FALSE,TRUE)</formula>
    </cfRule>
    <cfRule type="expression" dxfId="1544" priority="828">
      <formula>IF(RIGHT(TEXT(AU32,"0.#"),1)=".",TRUE,FALSE)</formula>
    </cfRule>
  </conditionalFormatting>
  <conditionalFormatting sqref="P29:AC29">
    <cfRule type="expression" dxfId="1543" priority="823">
      <formula>IF(RIGHT(TEXT(P29,"0.#"),1)=".",FALSE,TRUE)</formula>
    </cfRule>
    <cfRule type="expression" dxfId="1542" priority="824">
      <formula>IF(RIGHT(TEXT(P29,"0.#"),1)=".",TRUE,FALSE)</formula>
    </cfRule>
  </conditionalFormatting>
  <conditionalFormatting sqref="AM41">
    <cfRule type="expression" dxfId="1541" priority="805">
      <formula>IF(RIGHT(TEXT(AM41,"0.#"),1)=".",FALSE,TRUE)</formula>
    </cfRule>
    <cfRule type="expression" dxfId="1540" priority="806">
      <formula>IF(RIGHT(TEXT(AM41,"0.#"),1)=".",TRUE,FALSE)</formula>
    </cfRule>
  </conditionalFormatting>
  <conditionalFormatting sqref="AM40">
    <cfRule type="expression" dxfId="1539" priority="807">
      <formula>IF(RIGHT(TEXT(AM40,"0.#"),1)=".",FALSE,TRUE)</formula>
    </cfRule>
    <cfRule type="expression" dxfId="1538" priority="808">
      <formula>IF(RIGHT(TEXT(AM40,"0.#"),1)=".",TRUE,FALSE)</formula>
    </cfRule>
  </conditionalFormatting>
  <conditionalFormatting sqref="AE39">
    <cfRule type="expression" dxfId="1537" priority="821">
      <formula>IF(RIGHT(TEXT(AE39,"0.#"),1)=".",FALSE,TRUE)</formula>
    </cfRule>
    <cfRule type="expression" dxfId="1536" priority="822">
      <formula>IF(RIGHT(TEXT(AE39,"0.#"),1)=".",TRUE,FALSE)</formula>
    </cfRule>
  </conditionalFormatting>
  <conditionalFormatting sqref="AQ39:AQ41">
    <cfRule type="expression" dxfId="1535" priority="803">
      <formula>IF(RIGHT(TEXT(AQ39,"0.#"),1)=".",FALSE,TRUE)</formula>
    </cfRule>
    <cfRule type="expression" dxfId="1534" priority="804">
      <formula>IF(RIGHT(TEXT(AQ39,"0.#"),1)=".",TRUE,FALSE)</formula>
    </cfRule>
  </conditionalFormatting>
  <conditionalFormatting sqref="AU39:AU41">
    <cfRule type="expression" dxfId="1533" priority="801">
      <formula>IF(RIGHT(TEXT(AU39,"0.#"),1)=".",FALSE,TRUE)</formula>
    </cfRule>
    <cfRule type="expression" dxfId="1532" priority="802">
      <formula>IF(RIGHT(TEXT(AU39,"0.#"),1)=".",TRUE,FALSE)</formula>
    </cfRule>
  </conditionalFormatting>
  <conditionalFormatting sqref="AI41">
    <cfRule type="expression" dxfId="1531" priority="815">
      <formula>IF(RIGHT(TEXT(AI41,"0.#"),1)=".",FALSE,TRUE)</formula>
    </cfRule>
    <cfRule type="expression" dxfId="1530" priority="816">
      <formula>IF(RIGHT(TEXT(AI41,"0.#"),1)=".",TRUE,FALSE)</formula>
    </cfRule>
  </conditionalFormatting>
  <conditionalFormatting sqref="AE40">
    <cfRule type="expression" dxfId="1529" priority="819">
      <formula>IF(RIGHT(TEXT(AE40,"0.#"),1)=".",FALSE,TRUE)</formula>
    </cfRule>
    <cfRule type="expression" dxfId="1528" priority="820">
      <formula>IF(RIGHT(TEXT(AE40,"0.#"),1)=".",TRUE,FALSE)</formula>
    </cfRule>
  </conditionalFormatting>
  <conditionalFormatting sqref="AE41">
    <cfRule type="expression" dxfId="1527" priority="817">
      <formula>IF(RIGHT(TEXT(AE41,"0.#"),1)=".",FALSE,TRUE)</formula>
    </cfRule>
    <cfRule type="expression" dxfId="1526" priority="818">
      <formula>IF(RIGHT(TEXT(AE41,"0.#"),1)=".",TRUE,FALSE)</formula>
    </cfRule>
  </conditionalFormatting>
  <conditionalFormatting sqref="AM39">
    <cfRule type="expression" dxfId="1525" priority="809">
      <formula>IF(RIGHT(TEXT(AM39,"0.#"),1)=".",FALSE,TRUE)</formula>
    </cfRule>
    <cfRule type="expression" dxfId="1524" priority="810">
      <formula>IF(RIGHT(TEXT(AM39,"0.#"),1)=".",TRUE,FALSE)</formula>
    </cfRule>
  </conditionalFormatting>
  <conditionalFormatting sqref="AI39">
    <cfRule type="expression" dxfId="1523" priority="811">
      <formula>IF(RIGHT(TEXT(AI39,"0.#"),1)=".",FALSE,TRUE)</formula>
    </cfRule>
    <cfRule type="expression" dxfId="1522" priority="812">
      <formula>IF(RIGHT(TEXT(AI39,"0.#"),1)=".",TRUE,FALSE)</formula>
    </cfRule>
  </conditionalFormatting>
  <conditionalFormatting sqref="AI40">
    <cfRule type="expression" dxfId="1521" priority="813">
      <formula>IF(RIGHT(TEXT(AI40,"0.#"),1)=".",FALSE,TRUE)</formula>
    </cfRule>
    <cfRule type="expression" dxfId="1520" priority="814">
      <formula>IF(RIGHT(TEXT(AI40,"0.#"),1)=".",TRUE,FALSE)</formula>
    </cfRule>
  </conditionalFormatting>
  <conditionalFormatting sqref="AM69">
    <cfRule type="expression" dxfId="1519" priority="773">
      <formula>IF(RIGHT(TEXT(AM69,"0.#"),1)=".",FALSE,TRUE)</formula>
    </cfRule>
    <cfRule type="expression" dxfId="1518" priority="774">
      <formula>IF(RIGHT(TEXT(AM69,"0.#"),1)=".",TRUE,FALSE)</formula>
    </cfRule>
  </conditionalFormatting>
  <conditionalFormatting sqref="AE70 AM70">
    <cfRule type="expression" dxfId="1517" priority="771">
      <formula>IF(RIGHT(TEXT(AE70,"0.#"),1)=".",FALSE,TRUE)</formula>
    </cfRule>
    <cfRule type="expression" dxfId="1516" priority="772">
      <formula>IF(RIGHT(TEXT(AE70,"0.#"),1)=".",TRUE,FALSE)</formula>
    </cfRule>
  </conditionalFormatting>
  <conditionalFormatting sqref="AI70">
    <cfRule type="expression" dxfId="1515" priority="769">
      <formula>IF(RIGHT(TEXT(AI70,"0.#"),1)=".",FALSE,TRUE)</formula>
    </cfRule>
    <cfRule type="expression" dxfId="1514" priority="770">
      <formula>IF(RIGHT(TEXT(AI70,"0.#"),1)=".",TRUE,FALSE)</formula>
    </cfRule>
  </conditionalFormatting>
  <conditionalFormatting sqref="AQ70">
    <cfRule type="expression" dxfId="1513" priority="767">
      <formula>IF(RIGHT(TEXT(AQ70,"0.#"),1)=".",FALSE,TRUE)</formula>
    </cfRule>
    <cfRule type="expression" dxfId="1512" priority="768">
      <formula>IF(RIGHT(TEXT(AQ70,"0.#"),1)=".",TRUE,FALSE)</formula>
    </cfRule>
  </conditionalFormatting>
  <conditionalFormatting sqref="AE69 AQ69">
    <cfRule type="expression" dxfId="1511" priority="777">
      <formula>IF(RIGHT(TEXT(AE69,"0.#"),1)=".",FALSE,TRUE)</formula>
    </cfRule>
    <cfRule type="expression" dxfId="1510" priority="778">
      <formula>IF(RIGHT(TEXT(AE69,"0.#"),1)=".",TRUE,FALSE)</formula>
    </cfRule>
  </conditionalFormatting>
  <conditionalFormatting sqref="AI69">
    <cfRule type="expression" dxfId="1509" priority="775">
      <formula>IF(RIGHT(TEXT(AI69,"0.#"),1)=".",FALSE,TRUE)</formula>
    </cfRule>
    <cfRule type="expression" dxfId="1508" priority="776">
      <formula>IF(RIGHT(TEXT(AI69,"0.#"),1)=".",TRUE,FALSE)</formula>
    </cfRule>
  </conditionalFormatting>
  <conditionalFormatting sqref="AE66 AQ66">
    <cfRule type="expression" dxfId="1507" priority="765">
      <formula>IF(RIGHT(TEXT(AE66,"0.#"),1)=".",FALSE,TRUE)</formula>
    </cfRule>
    <cfRule type="expression" dxfId="1506" priority="766">
      <formula>IF(RIGHT(TEXT(AE66,"0.#"),1)=".",TRUE,FALSE)</formula>
    </cfRule>
  </conditionalFormatting>
  <conditionalFormatting sqref="AI66">
    <cfRule type="expression" dxfId="1505" priority="763">
      <formula>IF(RIGHT(TEXT(AI66,"0.#"),1)=".",FALSE,TRUE)</formula>
    </cfRule>
    <cfRule type="expression" dxfId="1504" priority="764">
      <formula>IF(RIGHT(TEXT(AI66,"0.#"),1)=".",TRUE,FALSE)</formula>
    </cfRule>
  </conditionalFormatting>
  <conditionalFormatting sqref="AM66">
    <cfRule type="expression" dxfId="1503" priority="761">
      <formula>IF(RIGHT(TEXT(AM66,"0.#"),1)=".",FALSE,TRUE)</formula>
    </cfRule>
    <cfRule type="expression" dxfId="1502" priority="762">
      <formula>IF(RIGHT(TEXT(AM66,"0.#"),1)=".",TRUE,FALSE)</formula>
    </cfRule>
  </conditionalFormatting>
  <conditionalFormatting sqref="AE67">
    <cfRule type="expression" dxfId="1501" priority="759">
      <formula>IF(RIGHT(TEXT(AE67,"0.#"),1)=".",FALSE,TRUE)</formula>
    </cfRule>
    <cfRule type="expression" dxfId="1500" priority="760">
      <formula>IF(RIGHT(TEXT(AE67,"0.#"),1)=".",TRUE,FALSE)</formula>
    </cfRule>
  </conditionalFormatting>
  <conditionalFormatting sqref="AI67">
    <cfRule type="expression" dxfId="1499" priority="757">
      <formula>IF(RIGHT(TEXT(AI67,"0.#"),1)=".",FALSE,TRUE)</formula>
    </cfRule>
    <cfRule type="expression" dxfId="1498" priority="758">
      <formula>IF(RIGHT(TEXT(AI67,"0.#"),1)=".",TRUE,FALSE)</formula>
    </cfRule>
  </conditionalFormatting>
  <conditionalFormatting sqref="AM67">
    <cfRule type="expression" dxfId="1497" priority="755">
      <formula>IF(RIGHT(TEXT(AM67,"0.#"),1)=".",FALSE,TRUE)</formula>
    </cfRule>
    <cfRule type="expression" dxfId="1496" priority="756">
      <formula>IF(RIGHT(TEXT(AM67,"0.#"),1)=".",TRUE,FALSE)</formula>
    </cfRule>
  </conditionalFormatting>
  <conditionalFormatting sqref="AQ67">
    <cfRule type="expression" dxfId="1495" priority="753">
      <formula>IF(RIGHT(TEXT(AQ67,"0.#"),1)=".",FALSE,TRUE)</formula>
    </cfRule>
    <cfRule type="expression" dxfId="1494" priority="754">
      <formula>IF(RIGHT(TEXT(AQ67,"0.#"),1)=".",TRUE,FALSE)</formula>
    </cfRule>
  </conditionalFormatting>
  <conditionalFormatting sqref="AU66">
    <cfRule type="expression" dxfId="1493" priority="751">
      <formula>IF(RIGHT(TEXT(AU66,"0.#"),1)=".",FALSE,TRUE)</formula>
    </cfRule>
    <cfRule type="expression" dxfId="1492" priority="752">
      <formula>IF(RIGHT(TEXT(AU66,"0.#"),1)=".",TRUE,FALSE)</formula>
    </cfRule>
  </conditionalFormatting>
  <conditionalFormatting sqref="AU67">
    <cfRule type="expression" dxfId="1491" priority="749">
      <formula>IF(RIGHT(TEXT(AU67,"0.#"),1)=".",FALSE,TRUE)</formula>
    </cfRule>
    <cfRule type="expression" dxfId="1490" priority="750">
      <formula>IF(RIGHT(TEXT(AU67,"0.#"),1)=".",TRUE,FALSE)</formula>
    </cfRule>
  </conditionalFormatting>
  <conditionalFormatting sqref="AE100 AQ100">
    <cfRule type="expression" dxfId="1489" priority="711">
      <formula>IF(RIGHT(TEXT(AE100,"0.#"),1)=".",FALSE,TRUE)</formula>
    </cfRule>
    <cfRule type="expression" dxfId="1488" priority="712">
      <formula>IF(RIGHT(TEXT(AE100,"0.#"),1)=".",TRUE,FALSE)</formula>
    </cfRule>
  </conditionalFormatting>
  <conditionalFormatting sqref="AI100">
    <cfRule type="expression" dxfId="1487" priority="709">
      <formula>IF(RIGHT(TEXT(AI100,"0.#"),1)=".",FALSE,TRUE)</formula>
    </cfRule>
    <cfRule type="expression" dxfId="1486" priority="710">
      <formula>IF(RIGHT(TEXT(AI100,"0.#"),1)=".",TRUE,FALSE)</formula>
    </cfRule>
  </conditionalFormatting>
  <conditionalFormatting sqref="AM100">
    <cfRule type="expression" dxfId="1485" priority="707">
      <formula>IF(RIGHT(TEXT(AM100,"0.#"),1)=".",FALSE,TRUE)</formula>
    </cfRule>
    <cfRule type="expression" dxfId="1484" priority="708">
      <formula>IF(RIGHT(TEXT(AM100,"0.#"),1)=".",TRUE,FALSE)</formula>
    </cfRule>
  </conditionalFormatting>
  <conditionalFormatting sqref="AE101">
    <cfRule type="expression" dxfId="1483" priority="705">
      <formula>IF(RIGHT(TEXT(AE101,"0.#"),1)=".",FALSE,TRUE)</formula>
    </cfRule>
    <cfRule type="expression" dxfId="1482" priority="706">
      <formula>IF(RIGHT(TEXT(AE101,"0.#"),1)=".",TRUE,FALSE)</formula>
    </cfRule>
  </conditionalFormatting>
  <conditionalFormatting sqref="AI101">
    <cfRule type="expression" dxfId="1481" priority="703">
      <formula>IF(RIGHT(TEXT(AI101,"0.#"),1)=".",FALSE,TRUE)</formula>
    </cfRule>
    <cfRule type="expression" dxfId="1480" priority="704">
      <formula>IF(RIGHT(TEXT(AI101,"0.#"),1)=".",TRUE,FALSE)</formula>
    </cfRule>
  </conditionalFormatting>
  <conditionalFormatting sqref="AM101">
    <cfRule type="expression" dxfId="1479" priority="701">
      <formula>IF(RIGHT(TEXT(AM101,"0.#"),1)=".",FALSE,TRUE)</formula>
    </cfRule>
    <cfRule type="expression" dxfId="1478" priority="702">
      <formula>IF(RIGHT(TEXT(AM101,"0.#"),1)=".",TRUE,FALSE)</formula>
    </cfRule>
  </conditionalFormatting>
  <conditionalFormatting sqref="AQ101">
    <cfRule type="expression" dxfId="1477" priority="699">
      <formula>IF(RIGHT(TEXT(AQ101,"0.#"),1)=".",FALSE,TRUE)</formula>
    </cfRule>
    <cfRule type="expression" dxfId="1476" priority="700">
      <formula>IF(RIGHT(TEXT(AQ101,"0.#"),1)=".",TRUE,FALSE)</formula>
    </cfRule>
  </conditionalFormatting>
  <conditionalFormatting sqref="AU100">
    <cfRule type="expression" dxfId="1475" priority="697">
      <formula>IF(RIGHT(TEXT(AU100,"0.#"),1)=".",FALSE,TRUE)</formula>
    </cfRule>
    <cfRule type="expression" dxfId="1474" priority="698">
      <formula>IF(RIGHT(TEXT(AU100,"0.#"),1)=".",TRUE,FALSE)</formula>
    </cfRule>
  </conditionalFormatting>
  <conditionalFormatting sqref="AU101">
    <cfRule type="expression" dxfId="1473" priority="695">
      <formula>IF(RIGHT(TEXT(AU101,"0.#"),1)=".",FALSE,TRUE)</formula>
    </cfRule>
    <cfRule type="expression" dxfId="1472" priority="696">
      <formula>IF(RIGHT(TEXT(AU101,"0.#"),1)=".",TRUE,FALSE)</formula>
    </cfRule>
  </conditionalFormatting>
  <conditionalFormatting sqref="AM35">
    <cfRule type="expression" dxfId="1471" priority="689">
      <formula>IF(RIGHT(TEXT(AM35,"0.#"),1)=".",FALSE,TRUE)</formula>
    </cfRule>
    <cfRule type="expression" dxfId="1470" priority="690">
      <formula>IF(RIGHT(TEXT(AM35,"0.#"),1)=".",TRUE,FALSE)</formula>
    </cfRule>
  </conditionalFormatting>
  <conditionalFormatting sqref="AE36 AM36">
    <cfRule type="expression" dxfId="1469" priority="687">
      <formula>IF(RIGHT(TEXT(AE36,"0.#"),1)=".",FALSE,TRUE)</formula>
    </cfRule>
    <cfRule type="expression" dxfId="1468" priority="688">
      <formula>IF(RIGHT(TEXT(AE36,"0.#"),1)=".",TRUE,FALSE)</formula>
    </cfRule>
  </conditionalFormatting>
  <conditionalFormatting sqref="AI36">
    <cfRule type="expression" dxfId="1467" priority="685">
      <formula>IF(RIGHT(TEXT(AI36,"0.#"),1)=".",FALSE,TRUE)</formula>
    </cfRule>
    <cfRule type="expression" dxfId="1466" priority="686">
      <formula>IF(RIGHT(TEXT(AI36,"0.#"),1)=".",TRUE,FALSE)</formula>
    </cfRule>
  </conditionalFormatting>
  <conditionalFormatting sqref="AQ36">
    <cfRule type="expression" dxfId="1465" priority="683">
      <formula>IF(RIGHT(TEXT(AQ36,"0.#"),1)=".",FALSE,TRUE)</formula>
    </cfRule>
    <cfRule type="expression" dxfId="1464" priority="684">
      <formula>IF(RIGHT(TEXT(AQ36,"0.#"),1)=".",TRUE,FALSE)</formula>
    </cfRule>
  </conditionalFormatting>
  <conditionalFormatting sqref="AE35 AQ35">
    <cfRule type="expression" dxfId="1463" priority="693">
      <formula>IF(RIGHT(TEXT(AE35,"0.#"),1)=".",FALSE,TRUE)</formula>
    </cfRule>
    <cfRule type="expression" dxfId="1462" priority="694">
      <formula>IF(RIGHT(TEXT(AE35,"0.#"),1)=".",TRUE,FALSE)</formula>
    </cfRule>
  </conditionalFormatting>
  <conditionalFormatting sqref="AI35">
    <cfRule type="expression" dxfId="1461" priority="691">
      <formula>IF(RIGHT(TEXT(AI35,"0.#"),1)=".",FALSE,TRUE)</formula>
    </cfRule>
    <cfRule type="expression" dxfId="1460" priority="692">
      <formula>IF(RIGHT(TEXT(AI35,"0.#"),1)=".",TRUE,FALSE)</formula>
    </cfRule>
  </conditionalFormatting>
  <conditionalFormatting sqref="AM103">
    <cfRule type="expression" dxfId="1459" priority="677">
      <formula>IF(RIGHT(TEXT(AM103,"0.#"),1)=".",FALSE,TRUE)</formula>
    </cfRule>
    <cfRule type="expression" dxfId="1458" priority="678">
      <formula>IF(RIGHT(TEXT(AM103,"0.#"),1)=".",TRUE,FALSE)</formula>
    </cfRule>
  </conditionalFormatting>
  <conditionalFormatting sqref="AE104 AM104">
    <cfRule type="expression" dxfId="1457" priority="675">
      <formula>IF(RIGHT(TEXT(AE104,"0.#"),1)=".",FALSE,TRUE)</formula>
    </cfRule>
    <cfRule type="expression" dxfId="1456" priority="676">
      <formula>IF(RIGHT(TEXT(AE104,"0.#"),1)=".",TRUE,FALSE)</formula>
    </cfRule>
  </conditionalFormatting>
  <conditionalFormatting sqref="AI104">
    <cfRule type="expression" dxfId="1455" priority="673">
      <formula>IF(RIGHT(TEXT(AI104,"0.#"),1)=".",FALSE,TRUE)</formula>
    </cfRule>
    <cfRule type="expression" dxfId="1454" priority="674">
      <formula>IF(RIGHT(TEXT(AI104,"0.#"),1)=".",TRUE,FALSE)</formula>
    </cfRule>
  </conditionalFormatting>
  <conditionalFormatting sqref="AQ104">
    <cfRule type="expression" dxfId="1453" priority="671">
      <formula>IF(RIGHT(TEXT(AQ104,"0.#"),1)=".",FALSE,TRUE)</formula>
    </cfRule>
    <cfRule type="expression" dxfId="1452" priority="672">
      <formula>IF(RIGHT(TEXT(AQ104,"0.#"),1)=".",TRUE,FALSE)</formula>
    </cfRule>
  </conditionalFormatting>
  <conditionalFormatting sqref="AE103 AQ103">
    <cfRule type="expression" dxfId="1451" priority="681">
      <formula>IF(RIGHT(TEXT(AE103,"0.#"),1)=".",FALSE,TRUE)</formula>
    </cfRule>
    <cfRule type="expression" dxfId="1450" priority="682">
      <formula>IF(RIGHT(TEXT(AE103,"0.#"),1)=".",TRUE,FALSE)</formula>
    </cfRule>
  </conditionalFormatting>
  <conditionalFormatting sqref="AI103">
    <cfRule type="expression" dxfId="1449" priority="679">
      <formula>IF(RIGHT(TEXT(AI103,"0.#"),1)=".",FALSE,TRUE)</formula>
    </cfRule>
    <cfRule type="expression" dxfId="1448" priority="680">
      <formula>IF(RIGHT(TEXT(AI103,"0.#"),1)=".",TRUE,FALSE)</formula>
    </cfRule>
  </conditionalFormatting>
  <conditionalFormatting sqref="AM137">
    <cfRule type="expression" dxfId="1447" priority="665">
      <formula>IF(RIGHT(TEXT(AM137,"0.#"),1)=".",FALSE,TRUE)</formula>
    </cfRule>
    <cfRule type="expression" dxfId="1446" priority="666">
      <formula>IF(RIGHT(TEXT(AM137,"0.#"),1)=".",TRUE,FALSE)</formula>
    </cfRule>
  </conditionalFormatting>
  <conditionalFormatting sqref="AE138 AM138">
    <cfRule type="expression" dxfId="1445" priority="663">
      <formula>IF(RIGHT(TEXT(AE138,"0.#"),1)=".",FALSE,TRUE)</formula>
    </cfRule>
    <cfRule type="expression" dxfId="1444" priority="664">
      <formula>IF(RIGHT(TEXT(AE138,"0.#"),1)=".",TRUE,FALSE)</formula>
    </cfRule>
  </conditionalFormatting>
  <conditionalFormatting sqref="AI138">
    <cfRule type="expression" dxfId="1443" priority="661">
      <formula>IF(RIGHT(TEXT(AI138,"0.#"),1)=".",FALSE,TRUE)</formula>
    </cfRule>
    <cfRule type="expression" dxfId="1442" priority="662">
      <formula>IF(RIGHT(TEXT(AI138,"0.#"),1)=".",TRUE,FALSE)</formula>
    </cfRule>
  </conditionalFormatting>
  <conditionalFormatting sqref="AQ138">
    <cfRule type="expression" dxfId="1441" priority="659">
      <formula>IF(RIGHT(TEXT(AQ138,"0.#"),1)=".",FALSE,TRUE)</formula>
    </cfRule>
    <cfRule type="expression" dxfId="1440" priority="660">
      <formula>IF(RIGHT(TEXT(AQ138,"0.#"),1)=".",TRUE,FALSE)</formula>
    </cfRule>
  </conditionalFormatting>
  <conditionalFormatting sqref="AE137 AQ137">
    <cfRule type="expression" dxfId="1439" priority="669">
      <formula>IF(RIGHT(TEXT(AE137,"0.#"),1)=".",FALSE,TRUE)</formula>
    </cfRule>
    <cfRule type="expression" dxfId="1438" priority="670">
      <formula>IF(RIGHT(TEXT(AE137,"0.#"),1)=".",TRUE,FALSE)</formula>
    </cfRule>
  </conditionalFormatting>
  <conditionalFormatting sqref="AI137">
    <cfRule type="expression" dxfId="1437" priority="667">
      <formula>IF(RIGHT(TEXT(AI137,"0.#"),1)=".",FALSE,TRUE)</formula>
    </cfRule>
    <cfRule type="expression" dxfId="1436" priority="668">
      <formula>IF(RIGHT(TEXT(AI137,"0.#"),1)=".",TRUE,FALSE)</formula>
    </cfRule>
  </conditionalFormatting>
  <conditionalFormatting sqref="AM171">
    <cfRule type="expression" dxfId="1435" priority="653">
      <formula>IF(RIGHT(TEXT(AM171,"0.#"),1)=".",FALSE,TRUE)</formula>
    </cfRule>
    <cfRule type="expression" dxfId="1434" priority="654">
      <formula>IF(RIGHT(TEXT(AM171,"0.#"),1)=".",TRUE,FALSE)</formula>
    </cfRule>
  </conditionalFormatting>
  <conditionalFormatting sqref="AE172 AM172">
    <cfRule type="expression" dxfId="1433" priority="651">
      <formula>IF(RIGHT(TEXT(AE172,"0.#"),1)=".",FALSE,TRUE)</formula>
    </cfRule>
    <cfRule type="expression" dxfId="1432" priority="652">
      <formula>IF(RIGHT(TEXT(AE172,"0.#"),1)=".",TRUE,FALSE)</formula>
    </cfRule>
  </conditionalFormatting>
  <conditionalFormatting sqref="AI172">
    <cfRule type="expression" dxfId="1431" priority="649">
      <formula>IF(RIGHT(TEXT(AI172,"0.#"),1)=".",FALSE,TRUE)</formula>
    </cfRule>
    <cfRule type="expression" dxfId="1430" priority="650">
      <formula>IF(RIGHT(TEXT(AI172,"0.#"),1)=".",TRUE,FALSE)</formula>
    </cfRule>
  </conditionalFormatting>
  <conditionalFormatting sqref="AQ172">
    <cfRule type="expression" dxfId="1429" priority="647">
      <formula>IF(RIGHT(TEXT(AQ172,"0.#"),1)=".",FALSE,TRUE)</formula>
    </cfRule>
    <cfRule type="expression" dxfId="1428" priority="648">
      <formula>IF(RIGHT(TEXT(AQ172,"0.#"),1)=".",TRUE,FALSE)</formula>
    </cfRule>
  </conditionalFormatting>
  <conditionalFormatting sqref="AE171 AQ171">
    <cfRule type="expression" dxfId="1427" priority="657">
      <formula>IF(RIGHT(TEXT(AE171,"0.#"),1)=".",FALSE,TRUE)</formula>
    </cfRule>
    <cfRule type="expression" dxfId="1426" priority="658">
      <formula>IF(RIGHT(TEXT(AE171,"0.#"),1)=".",TRUE,FALSE)</formula>
    </cfRule>
  </conditionalFormatting>
  <conditionalFormatting sqref="AI171">
    <cfRule type="expression" dxfId="1425" priority="655">
      <formula>IF(RIGHT(TEXT(AI171,"0.#"),1)=".",FALSE,TRUE)</formula>
    </cfRule>
    <cfRule type="expression" dxfId="1424" priority="656">
      <formula>IF(RIGHT(TEXT(AI171,"0.#"),1)=".",TRUE,FALSE)</formula>
    </cfRule>
  </conditionalFormatting>
  <conditionalFormatting sqref="AE73">
    <cfRule type="expression" dxfId="1423" priority="645">
      <formula>IF(RIGHT(TEXT(AE73,"0.#"),1)=".",FALSE,TRUE)</formula>
    </cfRule>
    <cfRule type="expression" dxfId="1422" priority="646">
      <formula>IF(RIGHT(TEXT(AE73,"0.#"),1)=".",TRUE,FALSE)</formula>
    </cfRule>
  </conditionalFormatting>
  <conditionalFormatting sqref="AM75">
    <cfRule type="expression" dxfId="1421" priority="629">
      <formula>IF(RIGHT(TEXT(AM75,"0.#"),1)=".",FALSE,TRUE)</formula>
    </cfRule>
    <cfRule type="expression" dxfId="1420" priority="630">
      <formula>IF(RIGHT(TEXT(AM75,"0.#"),1)=".",TRUE,FALSE)</formula>
    </cfRule>
  </conditionalFormatting>
  <conditionalFormatting sqref="AE74">
    <cfRule type="expression" dxfId="1419" priority="643">
      <formula>IF(RIGHT(TEXT(AE74,"0.#"),1)=".",FALSE,TRUE)</formula>
    </cfRule>
    <cfRule type="expression" dxfId="1418" priority="644">
      <formula>IF(RIGHT(TEXT(AE74,"0.#"),1)=".",TRUE,FALSE)</formula>
    </cfRule>
  </conditionalFormatting>
  <conditionalFormatting sqref="AE75">
    <cfRule type="expression" dxfId="1417" priority="641">
      <formula>IF(RIGHT(TEXT(AE75,"0.#"),1)=".",FALSE,TRUE)</formula>
    </cfRule>
    <cfRule type="expression" dxfId="1416" priority="642">
      <formula>IF(RIGHT(TEXT(AE75,"0.#"),1)=".",TRUE,FALSE)</formula>
    </cfRule>
  </conditionalFormatting>
  <conditionalFormatting sqref="AI75">
    <cfRule type="expression" dxfId="1415" priority="639">
      <formula>IF(RIGHT(TEXT(AI75,"0.#"),1)=".",FALSE,TRUE)</formula>
    </cfRule>
    <cfRule type="expression" dxfId="1414" priority="640">
      <formula>IF(RIGHT(TEXT(AI75,"0.#"),1)=".",TRUE,FALSE)</formula>
    </cfRule>
  </conditionalFormatting>
  <conditionalFormatting sqref="AI74">
    <cfRule type="expression" dxfId="1413" priority="637">
      <formula>IF(RIGHT(TEXT(AI74,"0.#"),1)=".",FALSE,TRUE)</formula>
    </cfRule>
    <cfRule type="expression" dxfId="1412" priority="638">
      <formula>IF(RIGHT(TEXT(AI74,"0.#"),1)=".",TRUE,FALSE)</formula>
    </cfRule>
  </conditionalFormatting>
  <conditionalFormatting sqref="AI73">
    <cfRule type="expression" dxfId="1411" priority="635">
      <formula>IF(RIGHT(TEXT(AI73,"0.#"),1)=".",FALSE,TRUE)</formula>
    </cfRule>
    <cfRule type="expression" dxfId="1410" priority="636">
      <formula>IF(RIGHT(TEXT(AI73,"0.#"),1)=".",TRUE,FALSE)</formula>
    </cfRule>
  </conditionalFormatting>
  <conditionalFormatting sqref="AM73">
    <cfRule type="expression" dxfId="1409" priority="633">
      <formula>IF(RIGHT(TEXT(AM73,"0.#"),1)=".",FALSE,TRUE)</formula>
    </cfRule>
    <cfRule type="expression" dxfId="1408" priority="634">
      <formula>IF(RIGHT(TEXT(AM73,"0.#"),1)=".",TRUE,FALSE)</formula>
    </cfRule>
  </conditionalFormatting>
  <conditionalFormatting sqref="AM74">
    <cfRule type="expression" dxfId="1407" priority="631">
      <formula>IF(RIGHT(TEXT(AM74,"0.#"),1)=".",FALSE,TRUE)</formula>
    </cfRule>
    <cfRule type="expression" dxfId="1406" priority="632">
      <formula>IF(RIGHT(TEXT(AM74,"0.#"),1)=".",TRUE,FALSE)</formula>
    </cfRule>
  </conditionalFormatting>
  <conditionalFormatting sqref="AQ73:AQ75">
    <cfRule type="expression" dxfId="1405" priority="627">
      <formula>IF(RIGHT(TEXT(AQ73,"0.#"),1)=".",FALSE,TRUE)</formula>
    </cfRule>
    <cfRule type="expression" dxfId="1404" priority="628">
      <formula>IF(RIGHT(TEXT(AQ73,"0.#"),1)=".",TRUE,FALSE)</formula>
    </cfRule>
  </conditionalFormatting>
  <conditionalFormatting sqref="AU73:AU75">
    <cfRule type="expression" dxfId="1403" priority="625">
      <formula>IF(RIGHT(TEXT(AU73,"0.#"),1)=".",FALSE,TRUE)</formula>
    </cfRule>
    <cfRule type="expression" dxfId="1402" priority="626">
      <formula>IF(RIGHT(TEXT(AU73,"0.#"),1)=".",TRUE,FALSE)</formula>
    </cfRule>
  </conditionalFormatting>
  <conditionalFormatting sqref="AE107">
    <cfRule type="expression" dxfId="1401" priority="623">
      <formula>IF(RIGHT(TEXT(AE107,"0.#"),1)=".",FALSE,TRUE)</formula>
    </cfRule>
    <cfRule type="expression" dxfId="1400" priority="624">
      <formula>IF(RIGHT(TEXT(AE107,"0.#"),1)=".",TRUE,FALSE)</formula>
    </cfRule>
  </conditionalFormatting>
  <conditionalFormatting sqref="AM109">
    <cfRule type="expression" dxfId="1399" priority="607">
      <formula>IF(RIGHT(TEXT(AM109,"0.#"),1)=".",FALSE,TRUE)</formula>
    </cfRule>
    <cfRule type="expression" dxfId="1398" priority="608">
      <formula>IF(RIGHT(TEXT(AM109,"0.#"),1)=".",TRUE,FALSE)</formula>
    </cfRule>
  </conditionalFormatting>
  <conditionalFormatting sqref="AE108">
    <cfRule type="expression" dxfId="1397" priority="621">
      <formula>IF(RIGHT(TEXT(AE108,"0.#"),1)=".",FALSE,TRUE)</formula>
    </cfRule>
    <cfRule type="expression" dxfId="1396" priority="622">
      <formula>IF(RIGHT(TEXT(AE108,"0.#"),1)=".",TRUE,FALSE)</formula>
    </cfRule>
  </conditionalFormatting>
  <conditionalFormatting sqref="AE109">
    <cfRule type="expression" dxfId="1395" priority="619">
      <formula>IF(RIGHT(TEXT(AE109,"0.#"),1)=".",FALSE,TRUE)</formula>
    </cfRule>
    <cfRule type="expression" dxfId="1394" priority="620">
      <formula>IF(RIGHT(TEXT(AE109,"0.#"),1)=".",TRUE,FALSE)</formula>
    </cfRule>
  </conditionalFormatting>
  <conditionalFormatting sqref="AI109">
    <cfRule type="expression" dxfId="1393" priority="617">
      <formula>IF(RIGHT(TEXT(AI109,"0.#"),1)=".",FALSE,TRUE)</formula>
    </cfRule>
    <cfRule type="expression" dxfId="1392" priority="618">
      <formula>IF(RIGHT(TEXT(AI109,"0.#"),1)=".",TRUE,FALSE)</formula>
    </cfRule>
  </conditionalFormatting>
  <conditionalFormatting sqref="AI108">
    <cfRule type="expression" dxfId="1391" priority="615">
      <formula>IF(RIGHT(TEXT(AI108,"0.#"),1)=".",FALSE,TRUE)</formula>
    </cfRule>
    <cfRule type="expression" dxfId="1390" priority="616">
      <formula>IF(RIGHT(TEXT(AI108,"0.#"),1)=".",TRUE,FALSE)</formula>
    </cfRule>
  </conditionalFormatting>
  <conditionalFormatting sqref="AI107">
    <cfRule type="expression" dxfId="1389" priority="613">
      <formula>IF(RIGHT(TEXT(AI107,"0.#"),1)=".",FALSE,TRUE)</formula>
    </cfRule>
    <cfRule type="expression" dxfId="1388" priority="614">
      <formula>IF(RIGHT(TEXT(AI107,"0.#"),1)=".",TRUE,FALSE)</formula>
    </cfRule>
  </conditionalFormatting>
  <conditionalFormatting sqref="AM107">
    <cfRule type="expression" dxfId="1387" priority="611">
      <formula>IF(RIGHT(TEXT(AM107,"0.#"),1)=".",FALSE,TRUE)</formula>
    </cfRule>
    <cfRule type="expression" dxfId="1386" priority="612">
      <formula>IF(RIGHT(TEXT(AM107,"0.#"),1)=".",TRUE,FALSE)</formula>
    </cfRule>
  </conditionalFormatting>
  <conditionalFormatting sqref="AM108">
    <cfRule type="expression" dxfId="1385" priority="609">
      <formula>IF(RIGHT(TEXT(AM108,"0.#"),1)=".",FALSE,TRUE)</formula>
    </cfRule>
    <cfRule type="expression" dxfId="1384" priority="610">
      <formula>IF(RIGHT(TEXT(AM108,"0.#"),1)=".",TRUE,FALSE)</formula>
    </cfRule>
  </conditionalFormatting>
  <conditionalFormatting sqref="AQ107:AQ109">
    <cfRule type="expression" dxfId="1383" priority="605">
      <formula>IF(RIGHT(TEXT(AQ107,"0.#"),1)=".",FALSE,TRUE)</formula>
    </cfRule>
    <cfRule type="expression" dxfId="1382" priority="606">
      <formula>IF(RIGHT(TEXT(AQ107,"0.#"),1)=".",TRUE,FALSE)</formula>
    </cfRule>
  </conditionalFormatting>
  <conditionalFormatting sqref="AU107:AU109">
    <cfRule type="expression" dxfId="1381" priority="603">
      <formula>IF(RIGHT(TEXT(AU107,"0.#"),1)=".",FALSE,TRUE)</formula>
    </cfRule>
    <cfRule type="expression" dxfId="1380" priority="604">
      <formula>IF(RIGHT(TEXT(AU107,"0.#"),1)=".",TRUE,FALSE)</formula>
    </cfRule>
  </conditionalFormatting>
  <conditionalFormatting sqref="AE141">
    <cfRule type="expression" dxfId="1379" priority="601">
      <formula>IF(RIGHT(TEXT(AE141,"0.#"),1)=".",FALSE,TRUE)</formula>
    </cfRule>
    <cfRule type="expression" dxfId="1378" priority="602">
      <formula>IF(RIGHT(TEXT(AE141,"0.#"),1)=".",TRUE,FALSE)</formula>
    </cfRule>
  </conditionalFormatting>
  <conditionalFormatting sqref="AM143">
    <cfRule type="expression" dxfId="1377" priority="585">
      <formula>IF(RIGHT(TEXT(AM143,"0.#"),1)=".",FALSE,TRUE)</formula>
    </cfRule>
    <cfRule type="expression" dxfId="1376" priority="586">
      <formula>IF(RIGHT(TEXT(AM143,"0.#"),1)=".",TRUE,FALSE)</formula>
    </cfRule>
  </conditionalFormatting>
  <conditionalFormatting sqref="AE142">
    <cfRule type="expression" dxfId="1375" priority="599">
      <formula>IF(RIGHT(TEXT(AE142,"0.#"),1)=".",FALSE,TRUE)</formula>
    </cfRule>
    <cfRule type="expression" dxfId="1374" priority="600">
      <formula>IF(RIGHT(TEXT(AE142,"0.#"),1)=".",TRUE,FALSE)</formula>
    </cfRule>
  </conditionalFormatting>
  <conditionalFormatting sqref="AE143">
    <cfRule type="expression" dxfId="1373" priority="597">
      <formula>IF(RIGHT(TEXT(AE143,"0.#"),1)=".",FALSE,TRUE)</formula>
    </cfRule>
    <cfRule type="expression" dxfId="1372" priority="598">
      <formula>IF(RIGHT(TEXT(AE143,"0.#"),1)=".",TRUE,FALSE)</formula>
    </cfRule>
  </conditionalFormatting>
  <conditionalFormatting sqref="AI143">
    <cfRule type="expression" dxfId="1371" priority="595">
      <formula>IF(RIGHT(TEXT(AI143,"0.#"),1)=".",FALSE,TRUE)</formula>
    </cfRule>
    <cfRule type="expression" dxfId="1370" priority="596">
      <formula>IF(RIGHT(TEXT(AI143,"0.#"),1)=".",TRUE,FALSE)</formula>
    </cfRule>
  </conditionalFormatting>
  <conditionalFormatting sqref="AI142">
    <cfRule type="expression" dxfId="1369" priority="593">
      <formula>IF(RIGHT(TEXT(AI142,"0.#"),1)=".",FALSE,TRUE)</formula>
    </cfRule>
    <cfRule type="expression" dxfId="1368" priority="594">
      <formula>IF(RIGHT(TEXT(AI142,"0.#"),1)=".",TRUE,FALSE)</formula>
    </cfRule>
  </conditionalFormatting>
  <conditionalFormatting sqref="AI141">
    <cfRule type="expression" dxfId="1367" priority="591">
      <formula>IF(RIGHT(TEXT(AI141,"0.#"),1)=".",FALSE,TRUE)</formula>
    </cfRule>
    <cfRule type="expression" dxfId="1366" priority="592">
      <formula>IF(RIGHT(TEXT(AI141,"0.#"),1)=".",TRUE,FALSE)</formula>
    </cfRule>
  </conditionalFormatting>
  <conditionalFormatting sqref="AM141">
    <cfRule type="expression" dxfId="1365" priority="589">
      <formula>IF(RIGHT(TEXT(AM141,"0.#"),1)=".",FALSE,TRUE)</formula>
    </cfRule>
    <cfRule type="expression" dxfId="1364" priority="590">
      <formula>IF(RIGHT(TEXT(AM141,"0.#"),1)=".",TRUE,FALSE)</formula>
    </cfRule>
  </conditionalFormatting>
  <conditionalFormatting sqref="AM142">
    <cfRule type="expression" dxfId="1363" priority="587">
      <formula>IF(RIGHT(TEXT(AM142,"0.#"),1)=".",FALSE,TRUE)</formula>
    </cfRule>
    <cfRule type="expression" dxfId="1362" priority="588">
      <formula>IF(RIGHT(TEXT(AM142,"0.#"),1)=".",TRUE,FALSE)</formula>
    </cfRule>
  </conditionalFormatting>
  <conditionalFormatting sqref="AQ141:AQ143">
    <cfRule type="expression" dxfId="1361" priority="583">
      <formula>IF(RIGHT(TEXT(AQ141,"0.#"),1)=".",FALSE,TRUE)</formula>
    </cfRule>
    <cfRule type="expression" dxfId="1360" priority="584">
      <formula>IF(RIGHT(TEXT(AQ141,"0.#"),1)=".",TRUE,FALSE)</formula>
    </cfRule>
  </conditionalFormatting>
  <conditionalFormatting sqref="AU141:AU143">
    <cfRule type="expression" dxfId="1359" priority="581">
      <formula>IF(RIGHT(TEXT(AU141,"0.#"),1)=".",FALSE,TRUE)</formula>
    </cfRule>
    <cfRule type="expression" dxfId="1358" priority="582">
      <formula>IF(RIGHT(TEXT(AU141,"0.#"),1)=".",TRUE,FALSE)</formula>
    </cfRule>
  </conditionalFormatting>
  <conditionalFormatting sqref="AE175">
    <cfRule type="expression" dxfId="1357" priority="579">
      <formula>IF(RIGHT(TEXT(AE175,"0.#"),1)=".",FALSE,TRUE)</formula>
    </cfRule>
    <cfRule type="expression" dxfId="1356" priority="580">
      <formula>IF(RIGHT(TEXT(AE175,"0.#"),1)=".",TRUE,FALSE)</formula>
    </cfRule>
  </conditionalFormatting>
  <conditionalFormatting sqref="AM177">
    <cfRule type="expression" dxfId="1355" priority="563">
      <formula>IF(RIGHT(TEXT(AM177,"0.#"),1)=".",FALSE,TRUE)</formula>
    </cfRule>
    <cfRule type="expression" dxfId="1354" priority="564">
      <formula>IF(RIGHT(TEXT(AM177,"0.#"),1)=".",TRUE,FALSE)</formula>
    </cfRule>
  </conditionalFormatting>
  <conditionalFormatting sqref="AE176">
    <cfRule type="expression" dxfId="1353" priority="577">
      <formula>IF(RIGHT(TEXT(AE176,"0.#"),1)=".",FALSE,TRUE)</formula>
    </cfRule>
    <cfRule type="expression" dxfId="1352" priority="578">
      <formula>IF(RIGHT(TEXT(AE176,"0.#"),1)=".",TRUE,FALSE)</formula>
    </cfRule>
  </conditionalFormatting>
  <conditionalFormatting sqref="AE177">
    <cfRule type="expression" dxfId="1351" priority="575">
      <formula>IF(RIGHT(TEXT(AE177,"0.#"),1)=".",FALSE,TRUE)</formula>
    </cfRule>
    <cfRule type="expression" dxfId="1350" priority="576">
      <formula>IF(RIGHT(TEXT(AE177,"0.#"),1)=".",TRUE,FALSE)</formula>
    </cfRule>
  </conditionalFormatting>
  <conditionalFormatting sqref="AI177">
    <cfRule type="expression" dxfId="1349" priority="573">
      <formula>IF(RIGHT(TEXT(AI177,"0.#"),1)=".",FALSE,TRUE)</formula>
    </cfRule>
    <cfRule type="expression" dxfId="1348" priority="574">
      <formula>IF(RIGHT(TEXT(AI177,"0.#"),1)=".",TRUE,FALSE)</formula>
    </cfRule>
  </conditionalFormatting>
  <conditionalFormatting sqref="AI176">
    <cfRule type="expression" dxfId="1347" priority="571">
      <formula>IF(RIGHT(TEXT(AI176,"0.#"),1)=".",FALSE,TRUE)</formula>
    </cfRule>
    <cfRule type="expression" dxfId="1346" priority="572">
      <formula>IF(RIGHT(TEXT(AI176,"0.#"),1)=".",TRUE,FALSE)</formula>
    </cfRule>
  </conditionalFormatting>
  <conditionalFormatting sqref="AI175">
    <cfRule type="expression" dxfId="1345" priority="569">
      <formula>IF(RIGHT(TEXT(AI175,"0.#"),1)=".",FALSE,TRUE)</formula>
    </cfRule>
    <cfRule type="expression" dxfId="1344" priority="570">
      <formula>IF(RIGHT(TEXT(AI175,"0.#"),1)=".",TRUE,FALSE)</formula>
    </cfRule>
  </conditionalFormatting>
  <conditionalFormatting sqref="AM175">
    <cfRule type="expression" dxfId="1343" priority="567">
      <formula>IF(RIGHT(TEXT(AM175,"0.#"),1)=".",FALSE,TRUE)</formula>
    </cfRule>
    <cfRule type="expression" dxfId="1342" priority="568">
      <formula>IF(RIGHT(TEXT(AM175,"0.#"),1)=".",TRUE,FALSE)</formula>
    </cfRule>
  </conditionalFormatting>
  <conditionalFormatting sqref="AM176">
    <cfRule type="expression" dxfId="1341" priority="565">
      <formula>IF(RIGHT(TEXT(AM176,"0.#"),1)=".",FALSE,TRUE)</formula>
    </cfRule>
    <cfRule type="expression" dxfId="1340" priority="566">
      <formula>IF(RIGHT(TEXT(AM176,"0.#"),1)=".",TRUE,FALSE)</formula>
    </cfRule>
  </conditionalFormatting>
  <conditionalFormatting sqref="AQ175:AQ177">
    <cfRule type="expression" dxfId="1339" priority="561">
      <formula>IF(RIGHT(TEXT(AQ175,"0.#"),1)=".",FALSE,TRUE)</formula>
    </cfRule>
    <cfRule type="expression" dxfId="1338" priority="562">
      <formula>IF(RIGHT(TEXT(AQ175,"0.#"),1)=".",TRUE,FALSE)</formula>
    </cfRule>
  </conditionalFormatting>
  <conditionalFormatting sqref="AU175:AU177">
    <cfRule type="expression" dxfId="1337" priority="559">
      <formula>IF(RIGHT(TEXT(AU175,"0.#"),1)=".",FALSE,TRUE)</formula>
    </cfRule>
    <cfRule type="expression" dxfId="1336" priority="560">
      <formula>IF(RIGHT(TEXT(AU175,"0.#"),1)=".",TRUE,FALSE)</formula>
    </cfRule>
  </conditionalFormatting>
  <conditionalFormatting sqref="AE61">
    <cfRule type="expression" dxfId="1335" priority="513">
      <formula>IF(RIGHT(TEXT(AE61,"0.#"),1)=".",FALSE,TRUE)</formula>
    </cfRule>
    <cfRule type="expression" dxfId="1334" priority="514">
      <formula>IF(RIGHT(TEXT(AE61,"0.#"),1)=".",TRUE,FALSE)</formula>
    </cfRule>
  </conditionalFormatting>
  <conditionalFormatting sqref="AE62">
    <cfRule type="expression" dxfId="1333" priority="511">
      <formula>IF(RIGHT(TEXT(AE62,"0.#"),1)=".",FALSE,TRUE)</formula>
    </cfRule>
    <cfRule type="expression" dxfId="1332" priority="512">
      <formula>IF(RIGHT(TEXT(AE62,"0.#"),1)=".",TRUE,FALSE)</formula>
    </cfRule>
  </conditionalFormatting>
  <conditionalFormatting sqref="AM61">
    <cfRule type="expression" dxfId="1331" priority="501">
      <formula>IF(RIGHT(TEXT(AM61,"0.#"),1)=".",FALSE,TRUE)</formula>
    </cfRule>
    <cfRule type="expression" dxfId="1330" priority="502">
      <formula>IF(RIGHT(TEXT(AM61,"0.#"),1)=".",TRUE,FALSE)</formula>
    </cfRule>
  </conditionalFormatting>
  <conditionalFormatting sqref="AE63">
    <cfRule type="expression" dxfId="1329" priority="509">
      <formula>IF(RIGHT(TEXT(AE63,"0.#"),1)=".",FALSE,TRUE)</formula>
    </cfRule>
    <cfRule type="expression" dxfId="1328" priority="510">
      <formula>IF(RIGHT(TEXT(AE63,"0.#"),1)=".",TRUE,FALSE)</formula>
    </cfRule>
  </conditionalFormatting>
  <conditionalFormatting sqref="AI63">
    <cfRule type="expression" dxfId="1327" priority="507">
      <formula>IF(RIGHT(TEXT(AI63,"0.#"),1)=".",FALSE,TRUE)</formula>
    </cfRule>
    <cfRule type="expression" dxfId="1326" priority="508">
      <formula>IF(RIGHT(TEXT(AI63,"0.#"),1)=".",TRUE,FALSE)</formula>
    </cfRule>
  </conditionalFormatting>
  <conditionalFormatting sqref="AI62">
    <cfRule type="expression" dxfId="1325" priority="505">
      <formula>IF(RIGHT(TEXT(AI62,"0.#"),1)=".",FALSE,TRUE)</formula>
    </cfRule>
    <cfRule type="expression" dxfId="1324" priority="506">
      <formula>IF(RIGHT(TEXT(AI62,"0.#"),1)=".",TRUE,FALSE)</formula>
    </cfRule>
  </conditionalFormatting>
  <conditionalFormatting sqref="AI61">
    <cfRule type="expression" dxfId="1323" priority="503">
      <formula>IF(RIGHT(TEXT(AI61,"0.#"),1)=".",FALSE,TRUE)</formula>
    </cfRule>
    <cfRule type="expression" dxfId="1322" priority="504">
      <formula>IF(RIGHT(TEXT(AI61,"0.#"),1)=".",TRUE,FALSE)</formula>
    </cfRule>
  </conditionalFormatting>
  <conditionalFormatting sqref="AM62">
    <cfRule type="expression" dxfId="1321" priority="499">
      <formula>IF(RIGHT(TEXT(AM62,"0.#"),1)=".",FALSE,TRUE)</formula>
    </cfRule>
    <cfRule type="expression" dxfId="1320" priority="500">
      <formula>IF(RIGHT(TEXT(AM62,"0.#"),1)=".",TRUE,FALSE)</formula>
    </cfRule>
  </conditionalFormatting>
  <conditionalFormatting sqref="AM63">
    <cfRule type="expression" dxfId="1319" priority="497">
      <formula>IF(RIGHT(TEXT(AM63,"0.#"),1)=".",FALSE,TRUE)</formula>
    </cfRule>
    <cfRule type="expression" dxfId="1318" priority="498">
      <formula>IF(RIGHT(TEXT(AM63,"0.#"),1)=".",TRUE,FALSE)</formula>
    </cfRule>
  </conditionalFormatting>
  <conditionalFormatting sqref="AQ61:AQ63">
    <cfRule type="expression" dxfId="1317" priority="495">
      <formula>IF(RIGHT(TEXT(AQ61,"0.#"),1)=".",FALSE,TRUE)</formula>
    </cfRule>
    <cfRule type="expression" dxfId="1316" priority="496">
      <formula>IF(RIGHT(TEXT(AQ61,"0.#"),1)=".",TRUE,FALSE)</formula>
    </cfRule>
  </conditionalFormatting>
  <conditionalFormatting sqref="AU61:AU63">
    <cfRule type="expression" dxfId="1315" priority="493">
      <formula>IF(RIGHT(TEXT(AU61,"0.#"),1)=".",FALSE,TRUE)</formula>
    </cfRule>
    <cfRule type="expression" dxfId="1314" priority="494">
      <formula>IF(RIGHT(TEXT(AU61,"0.#"),1)=".",TRUE,FALSE)</formula>
    </cfRule>
  </conditionalFormatting>
  <conditionalFormatting sqref="AE95">
    <cfRule type="expression" dxfId="1313" priority="491">
      <formula>IF(RIGHT(TEXT(AE95,"0.#"),1)=".",FALSE,TRUE)</formula>
    </cfRule>
    <cfRule type="expression" dxfId="1312" priority="492">
      <formula>IF(RIGHT(TEXT(AE95,"0.#"),1)=".",TRUE,FALSE)</formula>
    </cfRule>
  </conditionalFormatting>
  <conditionalFormatting sqref="AE96">
    <cfRule type="expression" dxfId="1311" priority="489">
      <formula>IF(RIGHT(TEXT(AE96,"0.#"),1)=".",FALSE,TRUE)</formula>
    </cfRule>
    <cfRule type="expression" dxfId="1310" priority="490">
      <formula>IF(RIGHT(TEXT(AE96,"0.#"),1)=".",TRUE,FALSE)</formula>
    </cfRule>
  </conditionalFormatting>
  <conditionalFormatting sqref="AM95">
    <cfRule type="expression" dxfId="1309" priority="479">
      <formula>IF(RIGHT(TEXT(AM95,"0.#"),1)=".",FALSE,TRUE)</formula>
    </cfRule>
    <cfRule type="expression" dxfId="1308" priority="480">
      <formula>IF(RIGHT(TEXT(AM95,"0.#"),1)=".",TRUE,FALSE)</formula>
    </cfRule>
  </conditionalFormatting>
  <conditionalFormatting sqref="AE97">
    <cfRule type="expression" dxfId="1307" priority="487">
      <formula>IF(RIGHT(TEXT(AE97,"0.#"),1)=".",FALSE,TRUE)</formula>
    </cfRule>
    <cfRule type="expression" dxfId="1306" priority="488">
      <formula>IF(RIGHT(TEXT(AE97,"0.#"),1)=".",TRUE,FALSE)</formula>
    </cfRule>
  </conditionalFormatting>
  <conditionalFormatting sqref="AI97">
    <cfRule type="expression" dxfId="1305" priority="485">
      <formula>IF(RIGHT(TEXT(AI97,"0.#"),1)=".",FALSE,TRUE)</formula>
    </cfRule>
    <cfRule type="expression" dxfId="1304" priority="486">
      <formula>IF(RIGHT(TEXT(AI97,"0.#"),1)=".",TRUE,FALSE)</formula>
    </cfRule>
  </conditionalFormatting>
  <conditionalFormatting sqref="AI96">
    <cfRule type="expression" dxfId="1303" priority="483">
      <formula>IF(RIGHT(TEXT(AI96,"0.#"),1)=".",FALSE,TRUE)</formula>
    </cfRule>
    <cfRule type="expression" dxfId="1302" priority="484">
      <formula>IF(RIGHT(TEXT(AI96,"0.#"),1)=".",TRUE,FALSE)</formula>
    </cfRule>
  </conditionalFormatting>
  <conditionalFormatting sqref="AI95">
    <cfRule type="expression" dxfId="1301" priority="481">
      <formula>IF(RIGHT(TEXT(AI95,"0.#"),1)=".",FALSE,TRUE)</formula>
    </cfRule>
    <cfRule type="expression" dxfId="1300" priority="482">
      <formula>IF(RIGHT(TEXT(AI95,"0.#"),1)=".",TRUE,FALSE)</formula>
    </cfRule>
  </conditionalFormatting>
  <conditionalFormatting sqref="AM96">
    <cfRule type="expression" dxfId="1299" priority="477">
      <formula>IF(RIGHT(TEXT(AM96,"0.#"),1)=".",FALSE,TRUE)</formula>
    </cfRule>
    <cfRule type="expression" dxfId="1298" priority="478">
      <formula>IF(RIGHT(TEXT(AM96,"0.#"),1)=".",TRUE,FALSE)</formula>
    </cfRule>
  </conditionalFormatting>
  <conditionalFormatting sqref="AM97">
    <cfRule type="expression" dxfId="1297" priority="475">
      <formula>IF(RIGHT(TEXT(AM97,"0.#"),1)=".",FALSE,TRUE)</formula>
    </cfRule>
    <cfRule type="expression" dxfId="1296" priority="476">
      <formula>IF(RIGHT(TEXT(AM97,"0.#"),1)=".",TRUE,FALSE)</formula>
    </cfRule>
  </conditionalFormatting>
  <conditionalFormatting sqref="AQ95:AQ97">
    <cfRule type="expression" dxfId="1295" priority="473">
      <formula>IF(RIGHT(TEXT(AQ95,"0.#"),1)=".",FALSE,TRUE)</formula>
    </cfRule>
    <cfRule type="expression" dxfId="1294" priority="474">
      <formula>IF(RIGHT(TEXT(AQ95,"0.#"),1)=".",TRUE,FALSE)</formula>
    </cfRule>
  </conditionalFormatting>
  <conditionalFormatting sqref="AU95:AU97">
    <cfRule type="expression" dxfId="1293" priority="471">
      <formula>IF(RIGHT(TEXT(AU95,"0.#"),1)=".",FALSE,TRUE)</formula>
    </cfRule>
    <cfRule type="expression" dxfId="1292" priority="472">
      <formula>IF(RIGHT(TEXT(AU95,"0.#"),1)=".",TRUE,FALSE)</formula>
    </cfRule>
  </conditionalFormatting>
  <conditionalFormatting sqref="AE129">
    <cfRule type="expression" dxfId="1291" priority="469">
      <formula>IF(RIGHT(TEXT(AE129,"0.#"),1)=".",FALSE,TRUE)</formula>
    </cfRule>
    <cfRule type="expression" dxfId="1290" priority="470">
      <formula>IF(RIGHT(TEXT(AE129,"0.#"),1)=".",TRUE,FALSE)</formula>
    </cfRule>
  </conditionalFormatting>
  <conditionalFormatting sqref="AE130">
    <cfRule type="expression" dxfId="1289" priority="467">
      <formula>IF(RIGHT(TEXT(AE130,"0.#"),1)=".",FALSE,TRUE)</formula>
    </cfRule>
    <cfRule type="expression" dxfId="1288" priority="468">
      <formula>IF(RIGHT(TEXT(AE130,"0.#"),1)=".",TRUE,FALSE)</formula>
    </cfRule>
  </conditionalFormatting>
  <conditionalFormatting sqref="AM129">
    <cfRule type="expression" dxfId="1287" priority="457">
      <formula>IF(RIGHT(TEXT(AM129,"0.#"),1)=".",FALSE,TRUE)</formula>
    </cfRule>
    <cfRule type="expression" dxfId="1286" priority="458">
      <formula>IF(RIGHT(TEXT(AM129,"0.#"),1)=".",TRUE,FALSE)</formula>
    </cfRule>
  </conditionalFormatting>
  <conditionalFormatting sqref="AE131">
    <cfRule type="expression" dxfId="1285" priority="465">
      <formula>IF(RIGHT(TEXT(AE131,"0.#"),1)=".",FALSE,TRUE)</formula>
    </cfRule>
    <cfRule type="expression" dxfId="1284" priority="466">
      <formula>IF(RIGHT(TEXT(AE131,"0.#"),1)=".",TRUE,FALSE)</formula>
    </cfRule>
  </conditionalFormatting>
  <conditionalFormatting sqref="AI131">
    <cfRule type="expression" dxfId="1283" priority="463">
      <formula>IF(RIGHT(TEXT(AI131,"0.#"),1)=".",FALSE,TRUE)</formula>
    </cfRule>
    <cfRule type="expression" dxfId="1282" priority="464">
      <formula>IF(RIGHT(TEXT(AI131,"0.#"),1)=".",TRUE,FALSE)</formula>
    </cfRule>
  </conditionalFormatting>
  <conditionalFormatting sqref="AI130">
    <cfRule type="expression" dxfId="1281" priority="461">
      <formula>IF(RIGHT(TEXT(AI130,"0.#"),1)=".",FALSE,TRUE)</formula>
    </cfRule>
    <cfRule type="expression" dxfId="1280" priority="462">
      <formula>IF(RIGHT(TEXT(AI130,"0.#"),1)=".",TRUE,FALSE)</formula>
    </cfRule>
  </conditionalFormatting>
  <conditionalFormatting sqref="AI129">
    <cfRule type="expression" dxfId="1279" priority="459">
      <formula>IF(RIGHT(TEXT(AI129,"0.#"),1)=".",FALSE,TRUE)</formula>
    </cfRule>
    <cfRule type="expression" dxfId="1278" priority="460">
      <formula>IF(RIGHT(TEXT(AI129,"0.#"),1)=".",TRUE,FALSE)</formula>
    </cfRule>
  </conditionalFormatting>
  <conditionalFormatting sqref="AM130">
    <cfRule type="expression" dxfId="1277" priority="455">
      <formula>IF(RIGHT(TEXT(AM130,"0.#"),1)=".",FALSE,TRUE)</formula>
    </cfRule>
    <cfRule type="expression" dxfId="1276" priority="456">
      <formula>IF(RIGHT(TEXT(AM130,"0.#"),1)=".",TRUE,FALSE)</formula>
    </cfRule>
  </conditionalFormatting>
  <conditionalFormatting sqref="AM131">
    <cfRule type="expression" dxfId="1275" priority="453">
      <formula>IF(RIGHT(TEXT(AM131,"0.#"),1)=".",FALSE,TRUE)</formula>
    </cfRule>
    <cfRule type="expression" dxfId="1274" priority="454">
      <formula>IF(RIGHT(TEXT(AM131,"0.#"),1)=".",TRUE,FALSE)</formula>
    </cfRule>
  </conditionalFormatting>
  <conditionalFormatting sqref="AQ129:AQ131">
    <cfRule type="expression" dxfId="1273" priority="451">
      <formula>IF(RIGHT(TEXT(AQ129,"0.#"),1)=".",FALSE,TRUE)</formula>
    </cfRule>
    <cfRule type="expression" dxfId="1272" priority="452">
      <formula>IF(RIGHT(TEXT(AQ129,"0.#"),1)=".",TRUE,FALSE)</formula>
    </cfRule>
  </conditionalFormatting>
  <conditionalFormatting sqref="AU129:AU131">
    <cfRule type="expression" dxfId="1271" priority="449">
      <formula>IF(RIGHT(TEXT(AU129,"0.#"),1)=".",FALSE,TRUE)</formula>
    </cfRule>
    <cfRule type="expression" dxfId="1270" priority="450">
      <formula>IF(RIGHT(TEXT(AU129,"0.#"),1)=".",TRUE,FALSE)</formula>
    </cfRule>
  </conditionalFormatting>
  <conditionalFormatting sqref="AE163">
    <cfRule type="expression" dxfId="1269" priority="447">
      <formula>IF(RIGHT(TEXT(AE163,"0.#"),1)=".",FALSE,TRUE)</formula>
    </cfRule>
    <cfRule type="expression" dxfId="1268" priority="448">
      <formula>IF(RIGHT(TEXT(AE163,"0.#"),1)=".",TRUE,FALSE)</formula>
    </cfRule>
  </conditionalFormatting>
  <conditionalFormatting sqref="AE164">
    <cfRule type="expression" dxfId="1267" priority="445">
      <formula>IF(RIGHT(TEXT(AE164,"0.#"),1)=".",FALSE,TRUE)</formula>
    </cfRule>
    <cfRule type="expression" dxfId="1266" priority="446">
      <formula>IF(RIGHT(TEXT(AE164,"0.#"),1)=".",TRUE,FALSE)</formula>
    </cfRule>
  </conditionalFormatting>
  <conditionalFormatting sqref="AM163">
    <cfRule type="expression" dxfId="1265" priority="435">
      <formula>IF(RIGHT(TEXT(AM163,"0.#"),1)=".",FALSE,TRUE)</formula>
    </cfRule>
    <cfRule type="expression" dxfId="1264" priority="436">
      <formula>IF(RIGHT(TEXT(AM163,"0.#"),1)=".",TRUE,FALSE)</formula>
    </cfRule>
  </conditionalFormatting>
  <conditionalFormatting sqref="AE165">
    <cfRule type="expression" dxfId="1263" priority="443">
      <formula>IF(RIGHT(TEXT(AE165,"0.#"),1)=".",FALSE,TRUE)</formula>
    </cfRule>
    <cfRule type="expression" dxfId="1262" priority="444">
      <formula>IF(RIGHT(TEXT(AE165,"0.#"),1)=".",TRUE,FALSE)</formula>
    </cfRule>
  </conditionalFormatting>
  <conditionalFormatting sqref="AI165">
    <cfRule type="expression" dxfId="1261" priority="441">
      <formula>IF(RIGHT(TEXT(AI165,"0.#"),1)=".",FALSE,TRUE)</formula>
    </cfRule>
    <cfRule type="expression" dxfId="1260" priority="442">
      <formula>IF(RIGHT(TEXT(AI165,"0.#"),1)=".",TRUE,FALSE)</formula>
    </cfRule>
  </conditionalFormatting>
  <conditionalFormatting sqref="AI164">
    <cfRule type="expression" dxfId="1259" priority="439">
      <formula>IF(RIGHT(TEXT(AI164,"0.#"),1)=".",FALSE,TRUE)</formula>
    </cfRule>
    <cfRule type="expression" dxfId="1258" priority="440">
      <formula>IF(RIGHT(TEXT(AI164,"0.#"),1)=".",TRUE,FALSE)</formula>
    </cfRule>
  </conditionalFormatting>
  <conditionalFormatting sqref="AI163">
    <cfRule type="expression" dxfId="1257" priority="437">
      <formula>IF(RIGHT(TEXT(AI163,"0.#"),1)=".",FALSE,TRUE)</formula>
    </cfRule>
    <cfRule type="expression" dxfId="1256" priority="438">
      <formula>IF(RIGHT(TEXT(AI163,"0.#"),1)=".",TRUE,FALSE)</formula>
    </cfRule>
  </conditionalFormatting>
  <conditionalFormatting sqref="AM164">
    <cfRule type="expression" dxfId="1255" priority="433">
      <formula>IF(RIGHT(TEXT(AM164,"0.#"),1)=".",FALSE,TRUE)</formula>
    </cfRule>
    <cfRule type="expression" dxfId="1254" priority="434">
      <formula>IF(RIGHT(TEXT(AM164,"0.#"),1)=".",TRUE,FALSE)</formula>
    </cfRule>
  </conditionalFormatting>
  <conditionalFormatting sqref="AM165">
    <cfRule type="expression" dxfId="1253" priority="431">
      <formula>IF(RIGHT(TEXT(AM165,"0.#"),1)=".",FALSE,TRUE)</formula>
    </cfRule>
    <cfRule type="expression" dxfId="1252" priority="432">
      <formula>IF(RIGHT(TEXT(AM165,"0.#"),1)=".",TRUE,FALSE)</formula>
    </cfRule>
  </conditionalFormatting>
  <conditionalFormatting sqref="AQ163:AQ165">
    <cfRule type="expression" dxfId="1251" priority="429">
      <formula>IF(RIGHT(TEXT(AQ163,"0.#"),1)=".",FALSE,TRUE)</formula>
    </cfRule>
    <cfRule type="expression" dxfId="1250" priority="430">
      <formula>IF(RIGHT(TEXT(AQ163,"0.#"),1)=".",TRUE,FALSE)</formula>
    </cfRule>
  </conditionalFormatting>
  <conditionalFormatting sqref="AU163:AU165">
    <cfRule type="expression" dxfId="1249" priority="427">
      <formula>IF(RIGHT(TEXT(AU163,"0.#"),1)=".",FALSE,TRUE)</formula>
    </cfRule>
    <cfRule type="expression" dxfId="1248" priority="428">
      <formula>IF(RIGHT(TEXT(AU163,"0.#"),1)=".",TRUE,FALSE)</formula>
    </cfRule>
  </conditionalFormatting>
  <conditionalFormatting sqref="AE197">
    <cfRule type="expression" dxfId="1247" priority="425">
      <formula>IF(RIGHT(TEXT(AE197,"0.#"),1)=".",FALSE,TRUE)</formula>
    </cfRule>
    <cfRule type="expression" dxfId="1246" priority="426">
      <formula>IF(RIGHT(TEXT(AE197,"0.#"),1)=".",TRUE,FALSE)</formula>
    </cfRule>
  </conditionalFormatting>
  <conditionalFormatting sqref="AE198">
    <cfRule type="expression" dxfId="1245" priority="423">
      <formula>IF(RIGHT(TEXT(AE198,"0.#"),1)=".",FALSE,TRUE)</formula>
    </cfRule>
    <cfRule type="expression" dxfId="1244" priority="424">
      <formula>IF(RIGHT(TEXT(AE198,"0.#"),1)=".",TRUE,FALSE)</formula>
    </cfRule>
  </conditionalFormatting>
  <conditionalFormatting sqref="AM197">
    <cfRule type="expression" dxfId="1243" priority="413">
      <formula>IF(RIGHT(TEXT(AM197,"0.#"),1)=".",FALSE,TRUE)</formula>
    </cfRule>
    <cfRule type="expression" dxfId="1242" priority="414">
      <formula>IF(RIGHT(TEXT(AM197,"0.#"),1)=".",TRUE,FALSE)</formula>
    </cfRule>
  </conditionalFormatting>
  <conditionalFormatting sqref="AE199">
    <cfRule type="expression" dxfId="1241" priority="421">
      <formula>IF(RIGHT(TEXT(AE199,"0.#"),1)=".",FALSE,TRUE)</formula>
    </cfRule>
    <cfRule type="expression" dxfId="1240" priority="422">
      <formula>IF(RIGHT(TEXT(AE199,"0.#"),1)=".",TRUE,FALSE)</formula>
    </cfRule>
  </conditionalFormatting>
  <conditionalFormatting sqref="AI199">
    <cfRule type="expression" dxfId="1239" priority="419">
      <formula>IF(RIGHT(TEXT(AI199,"0.#"),1)=".",FALSE,TRUE)</formula>
    </cfRule>
    <cfRule type="expression" dxfId="1238" priority="420">
      <formula>IF(RIGHT(TEXT(AI199,"0.#"),1)=".",TRUE,FALSE)</formula>
    </cfRule>
  </conditionalFormatting>
  <conditionalFormatting sqref="AI198">
    <cfRule type="expression" dxfId="1237" priority="417">
      <formula>IF(RIGHT(TEXT(AI198,"0.#"),1)=".",FALSE,TRUE)</formula>
    </cfRule>
    <cfRule type="expression" dxfId="1236" priority="418">
      <formula>IF(RIGHT(TEXT(AI198,"0.#"),1)=".",TRUE,FALSE)</formula>
    </cfRule>
  </conditionalFormatting>
  <conditionalFormatting sqref="AI197">
    <cfRule type="expression" dxfId="1235" priority="415">
      <formula>IF(RIGHT(TEXT(AI197,"0.#"),1)=".",FALSE,TRUE)</formula>
    </cfRule>
    <cfRule type="expression" dxfId="1234" priority="416">
      <formula>IF(RIGHT(TEXT(AI197,"0.#"),1)=".",TRUE,FALSE)</formula>
    </cfRule>
  </conditionalFormatting>
  <conditionalFormatting sqref="AM198">
    <cfRule type="expression" dxfId="1233" priority="411">
      <formula>IF(RIGHT(TEXT(AM198,"0.#"),1)=".",FALSE,TRUE)</formula>
    </cfRule>
    <cfRule type="expression" dxfId="1232" priority="412">
      <formula>IF(RIGHT(TEXT(AM198,"0.#"),1)=".",TRUE,FALSE)</formula>
    </cfRule>
  </conditionalFormatting>
  <conditionalFormatting sqref="AM199">
    <cfRule type="expression" dxfId="1231" priority="409">
      <formula>IF(RIGHT(TEXT(AM199,"0.#"),1)=".",FALSE,TRUE)</formula>
    </cfRule>
    <cfRule type="expression" dxfId="1230" priority="410">
      <formula>IF(RIGHT(TEXT(AM199,"0.#"),1)=".",TRUE,FALSE)</formula>
    </cfRule>
  </conditionalFormatting>
  <conditionalFormatting sqref="AQ197:AQ199">
    <cfRule type="expression" dxfId="1229" priority="407">
      <formula>IF(RIGHT(TEXT(AQ197,"0.#"),1)=".",FALSE,TRUE)</formula>
    </cfRule>
    <cfRule type="expression" dxfId="1228" priority="408">
      <formula>IF(RIGHT(TEXT(AQ197,"0.#"),1)=".",TRUE,FALSE)</formula>
    </cfRule>
  </conditionalFormatting>
  <conditionalFormatting sqref="AU197:AU199">
    <cfRule type="expression" dxfId="1227" priority="405">
      <formula>IF(RIGHT(TEXT(AU197,"0.#"),1)=".",FALSE,TRUE)</formula>
    </cfRule>
    <cfRule type="expression" dxfId="1226" priority="406">
      <formula>IF(RIGHT(TEXT(AU197,"0.#"),1)=".",TRUE,FALSE)</formula>
    </cfRule>
  </conditionalFormatting>
  <conditionalFormatting sqref="AE134 AQ134">
    <cfRule type="expression" dxfId="1225" priority="403">
      <formula>IF(RIGHT(TEXT(AE134,"0.#"),1)=".",FALSE,TRUE)</formula>
    </cfRule>
    <cfRule type="expression" dxfId="1224" priority="404">
      <formula>IF(RIGHT(TEXT(AE134,"0.#"),1)=".",TRUE,FALSE)</formula>
    </cfRule>
  </conditionalFormatting>
  <conditionalFormatting sqref="AI134">
    <cfRule type="expression" dxfId="1223" priority="401">
      <formula>IF(RIGHT(TEXT(AI134,"0.#"),1)=".",FALSE,TRUE)</formula>
    </cfRule>
    <cfRule type="expression" dxfId="1222" priority="402">
      <formula>IF(RIGHT(TEXT(AI134,"0.#"),1)=".",TRUE,FALSE)</formula>
    </cfRule>
  </conditionalFormatting>
  <conditionalFormatting sqref="AM134">
    <cfRule type="expression" dxfId="1221" priority="399">
      <formula>IF(RIGHT(TEXT(AM134,"0.#"),1)=".",FALSE,TRUE)</formula>
    </cfRule>
    <cfRule type="expression" dxfId="1220" priority="400">
      <formula>IF(RIGHT(TEXT(AM134,"0.#"),1)=".",TRUE,FALSE)</formula>
    </cfRule>
  </conditionalFormatting>
  <conditionalFormatting sqref="AE135">
    <cfRule type="expression" dxfId="1219" priority="397">
      <formula>IF(RIGHT(TEXT(AE135,"0.#"),1)=".",FALSE,TRUE)</formula>
    </cfRule>
    <cfRule type="expression" dxfId="1218" priority="398">
      <formula>IF(RIGHT(TEXT(AE135,"0.#"),1)=".",TRUE,FALSE)</formula>
    </cfRule>
  </conditionalFormatting>
  <conditionalFormatting sqref="AI135">
    <cfRule type="expression" dxfId="1217" priority="395">
      <formula>IF(RIGHT(TEXT(AI135,"0.#"),1)=".",FALSE,TRUE)</formula>
    </cfRule>
    <cfRule type="expression" dxfId="1216" priority="396">
      <formula>IF(RIGHT(TEXT(AI135,"0.#"),1)=".",TRUE,FALSE)</formula>
    </cfRule>
  </conditionalFormatting>
  <conditionalFormatting sqref="AM135">
    <cfRule type="expression" dxfId="1215" priority="393">
      <formula>IF(RIGHT(TEXT(AM135,"0.#"),1)=".",FALSE,TRUE)</formula>
    </cfRule>
    <cfRule type="expression" dxfId="1214" priority="394">
      <formula>IF(RIGHT(TEXT(AM135,"0.#"),1)=".",TRUE,FALSE)</formula>
    </cfRule>
  </conditionalFormatting>
  <conditionalFormatting sqref="AQ135">
    <cfRule type="expression" dxfId="1213" priority="391">
      <formula>IF(RIGHT(TEXT(AQ135,"0.#"),1)=".",FALSE,TRUE)</formula>
    </cfRule>
    <cfRule type="expression" dxfId="1212" priority="392">
      <formula>IF(RIGHT(TEXT(AQ135,"0.#"),1)=".",TRUE,FALSE)</formula>
    </cfRule>
  </conditionalFormatting>
  <conditionalFormatting sqref="AU134">
    <cfRule type="expression" dxfId="1211" priority="389">
      <formula>IF(RIGHT(TEXT(AU134,"0.#"),1)=".",FALSE,TRUE)</formula>
    </cfRule>
    <cfRule type="expression" dxfId="1210" priority="390">
      <formula>IF(RIGHT(TEXT(AU134,"0.#"),1)=".",TRUE,FALSE)</formula>
    </cfRule>
  </conditionalFormatting>
  <conditionalFormatting sqref="AU135">
    <cfRule type="expression" dxfId="1209" priority="387">
      <formula>IF(RIGHT(TEXT(AU135,"0.#"),1)=".",FALSE,TRUE)</formula>
    </cfRule>
    <cfRule type="expression" dxfId="1208" priority="388">
      <formula>IF(RIGHT(TEXT(AU135,"0.#"),1)=".",TRUE,FALSE)</formula>
    </cfRule>
  </conditionalFormatting>
  <conditionalFormatting sqref="AE168 AQ168">
    <cfRule type="expression" dxfId="1207" priority="385">
      <formula>IF(RIGHT(TEXT(AE168,"0.#"),1)=".",FALSE,TRUE)</formula>
    </cfRule>
    <cfRule type="expression" dxfId="1206" priority="386">
      <formula>IF(RIGHT(TEXT(AE168,"0.#"),1)=".",TRUE,FALSE)</formula>
    </cfRule>
  </conditionalFormatting>
  <conditionalFormatting sqref="AI168">
    <cfRule type="expression" dxfId="1205" priority="383">
      <formula>IF(RIGHT(TEXT(AI168,"0.#"),1)=".",FALSE,TRUE)</formula>
    </cfRule>
    <cfRule type="expression" dxfId="1204" priority="384">
      <formula>IF(RIGHT(TEXT(AI168,"0.#"),1)=".",TRUE,FALSE)</formula>
    </cfRule>
  </conditionalFormatting>
  <conditionalFormatting sqref="AM168">
    <cfRule type="expression" dxfId="1203" priority="381">
      <formula>IF(RIGHT(TEXT(AM168,"0.#"),1)=".",FALSE,TRUE)</formula>
    </cfRule>
    <cfRule type="expression" dxfId="1202" priority="382">
      <formula>IF(RIGHT(TEXT(AM168,"0.#"),1)=".",TRUE,FALSE)</formula>
    </cfRule>
  </conditionalFormatting>
  <conditionalFormatting sqref="AE169">
    <cfRule type="expression" dxfId="1201" priority="379">
      <formula>IF(RIGHT(TEXT(AE169,"0.#"),1)=".",FALSE,TRUE)</formula>
    </cfRule>
    <cfRule type="expression" dxfId="1200" priority="380">
      <formula>IF(RIGHT(TEXT(AE169,"0.#"),1)=".",TRUE,FALSE)</formula>
    </cfRule>
  </conditionalFormatting>
  <conditionalFormatting sqref="AI169">
    <cfRule type="expression" dxfId="1199" priority="377">
      <formula>IF(RIGHT(TEXT(AI169,"0.#"),1)=".",FALSE,TRUE)</formula>
    </cfRule>
    <cfRule type="expression" dxfId="1198" priority="378">
      <formula>IF(RIGHT(TEXT(AI169,"0.#"),1)=".",TRUE,FALSE)</formula>
    </cfRule>
  </conditionalFormatting>
  <conditionalFormatting sqref="AM169">
    <cfRule type="expression" dxfId="1197" priority="375">
      <formula>IF(RIGHT(TEXT(AM169,"0.#"),1)=".",FALSE,TRUE)</formula>
    </cfRule>
    <cfRule type="expression" dxfId="1196" priority="376">
      <formula>IF(RIGHT(TEXT(AM169,"0.#"),1)=".",TRUE,FALSE)</formula>
    </cfRule>
  </conditionalFormatting>
  <conditionalFormatting sqref="AQ169">
    <cfRule type="expression" dxfId="1195" priority="373">
      <formula>IF(RIGHT(TEXT(AQ169,"0.#"),1)=".",FALSE,TRUE)</formula>
    </cfRule>
    <cfRule type="expression" dxfId="1194" priority="374">
      <formula>IF(RIGHT(TEXT(AQ169,"0.#"),1)=".",TRUE,FALSE)</formula>
    </cfRule>
  </conditionalFormatting>
  <conditionalFormatting sqref="AU168">
    <cfRule type="expression" dxfId="1193" priority="371">
      <formula>IF(RIGHT(TEXT(AU168,"0.#"),1)=".",FALSE,TRUE)</formula>
    </cfRule>
    <cfRule type="expression" dxfId="1192" priority="372">
      <formula>IF(RIGHT(TEXT(AU168,"0.#"),1)=".",TRUE,FALSE)</formula>
    </cfRule>
  </conditionalFormatting>
  <conditionalFormatting sqref="AU169">
    <cfRule type="expression" dxfId="1191" priority="369">
      <formula>IF(RIGHT(TEXT(AU169,"0.#"),1)=".",FALSE,TRUE)</formula>
    </cfRule>
    <cfRule type="expression" dxfId="1190" priority="370">
      <formula>IF(RIGHT(TEXT(AU169,"0.#"),1)=".",TRUE,FALSE)</formula>
    </cfRule>
  </conditionalFormatting>
  <conditionalFormatting sqref="AE90">
    <cfRule type="expression" dxfId="1189" priority="367">
      <formula>IF(RIGHT(TEXT(AE90,"0.#"),1)=".",FALSE,TRUE)</formula>
    </cfRule>
    <cfRule type="expression" dxfId="1188" priority="368">
      <formula>IF(RIGHT(TEXT(AE90,"0.#"),1)=".",TRUE,FALSE)</formula>
    </cfRule>
  </conditionalFormatting>
  <conditionalFormatting sqref="AE91">
    <cfRule type="expression" dxfId="1187" priority="365">
      <formula>IF(RIGHT(TEXT(AE91,"0.#"),1)=".",FALSE,TRUE)</formula>
    </cfRule>
    <cfRule type="expression" dxfId="1186" priority="366">
      <formula>IF(RIGHT(TEXT(AE91,"0.#"),1)=".",TRUE,FALSE)</formula>
    </cfRule>
  </conditionalFormatting>
  <conditionalFormatting sqref="AM90">
    <cfRule type="expression" dxfId="1185" priority="355">
      <formula>IF(RIGHT(TEXT(AM90,"0.#"),1)=".",FALSE,TRUE)</formula>
    </cfRule>
    <cfRule type="expression" dxfId="1184" priority="356">
      <formula>IF(RIGHT(TEXT(AM90,"0.#"),1)=".",TRUE,FALSE)</formula>
    </cfRule>
  </conditionalFormatting>
  <conditionalFormatting sqref="AE92">
    <cfRule type="expression" dxfId="1183" priority="363">
      <formula>IF(RIGHT(TEXT(AE92,"0.#"),1)=".",FALSE,TRUE)</formula>
    </cfRule>
    <cfRule type="expression" dxfId="1182" priority="364">
      <formula>IF(RIGHT(TEXT(AE92,"0.#"),1)=".",TRUE,FALSE)</formula>
    </cfRule>
  </conditionalFormatting>
  <conditionalFormatting sqref="AI92">
    <cfRule type="expression" dxfId="1181" priority="361">
      <formula>IF(RIGHT(TEXT(AI92,"0.#"),1)=".",FALSE,TRUE)</formula>
    </cfRule>
    <cfRule type="expression" dxfId="1180" priority="362">
      <formula>IF(RIGHT(TEXT(AI92,"0.#"),1)=".",TRUE,FALSE)</formula>
    </cfRule>
  </conditionalFormatting>
  <conditionalFormatting sqref="AI91">
    <cfRule type="expression" dxfId="1179" priority="359">
      <formula>IF(RIGHT(TEXT(AI91,"0.#"),1)=".",FALSE,TRUE)</formula>
    </cfRule>
    <cfRule type="expression" dxfId="1178" priority="360">
      <formula>IF(RIGHT(TEXT(AI91,"0.#"),1)=".",TRUE,FALSE)</formula>
    </cfRule>
  </conditionalFormatting>
  <conditionalFormatting sqref="AI90">
    <cfRule type="expression" dxfId="1177" priority="357">
      <formula>IF(RIGHT(TEXT(AI90,"0.#"),1)=".",FALSE,TRUE)</formula>
    </cfRule>
    <cfRule type="expression" dxfId="1176" priority="358">
      <formula>IF(RIGHT(TEXT(AI90,"0.#"),1)=".",TRUE,FALSE)</formula>
    </cfRule>
  </conditionalFormatting>
  <conditionalFormatting sqref="AM91">
    <cfRule type="expression" dxfId="1175" priority="353">
      <formula>IF(RIGHT(TEXT(AM91,"0.#"),1)=".",FALSE,TRUE)</formula>
    </cfRule>
    <cfRule type="expression" dxfId="1174" priority="354">
      <formula>IF(RIGHT(TEXT(AM91,"0.#"),1)=".",TRUE,FALSE)</formula>
    </cfRule>
  </conditionalFormatting>
  <conditionalFormatting sqref="AM92">
    <cfRule type="expression" dxfId="1173" priority="351">
      <formula>IF(RIGHT(TEXT(AM92,"0.#"),1)=".",FALSE,TRUE)</formula>
    </cfRule>
    <cfRule type="expression" dxfId="1172" priority="352">
      <formula>IF(RIGHT(TEXT(AM92,"0.#"),1)=".",TRUE,FALSE)</formula>
    </cfRule>
  </conditionalFormatting>
  <conditionalFormatting sqref="AQ90:AQ92">
    <cfRule type="expression" dxfId="1171" priority="349">
      <formula>IF(RIGHT(TEXT(AQ90,"0.#"),1)=".",FALSE,TRUE)</formula>
    </cfRule>
    <cfRule type="expression" dxfId="1170" priority="350">
      <formula>IF(RIGHT(TEXT(AQ90,"0.#"),1)=".",TRUE,FALSE)</formula>
    </cfRule>
  </conditionalFormatting>
  <conditionalFormatting sqref="AU90:AU92">
    <cfRule type="expression" dxfId="1169" priority="347">
      <formula>IF(RIGHT(TEXT(AU90,"0.#"),1)=".",FALSE,TRUE)</formula>
    </cfRule>
    <cfRule type="expression" dxfId="1168" priority="348">
      <formula>IF(RIGHT(TEXT(AU90,"0.#"),1)=".",TRUE,FALSE)</formula>
    </cfRule>
  </conditionalFormatting>
  <conditionalFormatting sqref="AE85">
    <cfRule type="expression" dxfId="1167" priority="345">
      <formula>IF(RIGHT(TEXT(AE85,"0.#"),1)=".",FALSE,TRUE)</formula>
    </cfRule>
    <cfRule type="expression" dxfId="1166" priority="346">
      <formula>IF(RIGHT(TEXT(AE85,"0.#"),1)=".",TRUE,FALSE)</formula>
    </cfRule>
  </conditionalFormatting>
  <conditionalFormatting sqref="AE86">
    <cfRule type="expression" dxfId="1165" priority="343">
      <formula>IF(RIGHT(TEXT(AE86,"0.#"),1)=".",FALSE,TRUE)</formula>
    </cfRule>
    <cfRule type="expression" dxfId="1164" priority="344">
      <formula>IF(RIGHT(TEXT(AE86,"0.#"),1)=".",TRUE,FALSE)</formula>
    </cfRule>
  </conditionalFormatting>
  <conditionalFormatting sqref="AM85">
    <cfRule type="expression" dxfId="1163" priority="333">
      <formula>IF(RIGHT(TEXT(AM85,"0.#"),1)=".",FALSE,TRUE)</formula>
    </cfRule>
    <cfRule type="expression" dxfId="1162" priority="334">
      <formula>IF(RIGHT(TEXT(AM85,"0.#"),1)=".",TRUE,FALSE)</formula>
    </cfRule>
  </conditionalFormatting>
  <conditionalFormatting sqref="AE87">
    <cfRule type="expression" dxfId="1161" priority="341">
      <formula>IF(RIGHT(TEXT(AE87,"0.#"),1)=".",FALSE,TRUE)</formula>
    </cfRule>
    <cfRule type="expression" dxfId="1160" priority="342">
      <formula>IF(RIGHT(TEXT(AE87,"0.#"),1)=".",TRUE,FALSE)</formula>
    </cfRule>
  </conditionalFormatting>
  <conditionalFormatting sqref="AI87">
    <cfRule type="expression" dxfId="1159" priority="339">
      <formula>IF(RIGHT(TEXT(AI87,"0.#"),1)=".",FALSE,TRUE)</formula>
    </cfRule>
    <cfRule type="expression" dxfId="1158" priority="340">
      <formula>IF(RIGHT(TEXT(AI87,"0.#"),1)=".",TRUE,FALSE)</formula>
    </cfRule>
  </conditionalFormatting>
  <conditionalFormatting sqref="AI86">
    <cfRule type="expression" dxfId="1157" priority="337">
      <formula>IF(RIGHT(TEXT(AI86,"0.#"),1)=".",FALSE,TRUE)</formula>
    </cfRule>
    <cfRule type="expression" dxfId="1156" priority="338">
      <formula>IF(RIGHT(TEXT(AI86,"0.#"),1)=".",TRUE,FALSE)</formula>
    </cfRule>
  </conditionalFormatting>
  <conditionalFormatting sqref="AI85">
    <cfRule type="expression" dxfId="1155" priority="335">
      <formula>IF(RIGHT(TEXT(AI85,"0.#"),1)=".",FALSE,TRUE)</formula>
    </cfRule>
    <cfRule type="expression" dxfId="1154" priority="336">
      <formula>IF(RIGHT(TEXT(AI85,"0.#"),1)=".",TRUE,FALSE)</formula>
    </cfRule>
  </conditionalFormatting>
  <conditionalFormatting sqref="AM86">
    <cfRule type="expression" dxfId="1153" priority="331">
      <formula>IF(RIGHT(TEXT(AM86,"0.#"),1)=".",FALSE,TRUE)</formula>
    </cfRule>
    <cfRule type="expression" dxfId="1152" priority="332">
      <formula>IF(RIGHT(TEXT(AM86,"0.#"),1)=".",TRUE,FALSE)</formula>
    </cfRule>
  </conditionalFormatting>
  <conditionalFormatting sqref="AM87">
    <cfRule type="expression" dxfId="1151" priority="329">
      <formula>IF(RIGHT(TEXT(AM87,"0.#"),1)=".",FALSE,TRUE)</formula>
    </cfRule>
    <cfRule type="expression" dxfId="1150" priority="330">
      <formula>IF(RIGHT(TEXT(AM87,"0.#"),1)=".",TRUE,FALSE)</formula>
    </cfRule>
  </conditionalFormatting>
  <conditionalFormatting sqref="AQ85:AQ87">
    <cfRule type="expression" dxfId="1149" priority="327">
      <formula>IF(RIGHT(TEXT(AQ85,"0.#"),1)=".",FALSE,TRUE)</formula>
    </cfRule>
    <cfRule type="expression" dxfId="1148" priority="328">
      <formula>IF(RIGHT(TEXT(AQ85,"0.#"),1)=".",TRUE,FALSE)</formula>
    </cfRule>
  </conditionalFormatting>
  <conditionalFormatting sqref="AU85:AU87">
    <cfRule type="expression" dxfId="1147" priority="325">
      <formula>IF(RIGHT(TEXT(AU85,"0.#"),1)=".",FALSE,TRUE)</formula>
    </cfRule>
    <cfRule type="expression" dxfId="1146" priority="326">
      <formula>IF(RIGHT(TEXT(AU85,"0.#"),1)=".",TRUE,FALSE)</formula>
    </cfRule>
  </conditionalFormatting>
  <conditionalFormatting sqref="AE124">
    <cfRule type="expression" dxfId="1145" priority="323">
      <formula>IF(RIGHT(TEXT(AE124,"0.#"),1)=".",FALSE,TRUE)</formula>
    </cfRule>
    <cfRule type="expression" dxfId="1144" priority="324">
      <formula>IF(RIGHT(TEXT(AE124,"0.#"),1)=".",TRUE,FALSE)</formula>
    </cfRule>
  </conditionalFormatting>
  <conditionalFormatting sqref="AE125">
    <cfRule type="expression" dxfId="1143" priority="321">
      <formula>IF(RIGHT(TEXT(AE125,"0.#"),1)=".",FALSE,TRUE)</formula>
    </cfRule>
    <cfRule type="expression" dxfId="1142" priority="322">
      <formula>IF(RIGHT(TEXT(AE125,"0.#"),1)=".",TRUE,FALSE)</formula>
    </cfRule>
  </conditionalFormatting>
  <conditionalFormatting sqref="AM124">
    <cfRule type="expression" dxfId="1141" priority="311">
      <formula>IF(RIGHT(TEXT(AM124,"0.#"),1)=".",FALSE,TRUE)</formula>
    </cfRule>
    <cfRule type="expression" dxfId="1140" priority="312">
      <formula>IF(RIGHT(TEXT(AM124,"0.#"),1)=".",TRUE,FALSE)</formula>
    </cfRule>
  </conditionalFormatting>
  <conditionalFormatting sqref="AE126">
    <cfRule type="expression" dxfId="1139" priority="319">
      <formula>IF(RIGHT(TEXT(AE126,"0.#"),1)=".",FALSE,TRUE)</formula>
    </cfRule>
    <cfRule type="expression" dxfId="1138" priority="320">
      <formula>IF(RIGHT(TEXT(AE126,"0.#"),1)=".",TRUE,FALSE)</formula>
    </cfRule>
  </conditionalFormatting>
  <conditionalFormatting sqref="AI126">
    <cfRule type="expression" dxfId="1137" priority="317">
      <formula>IF(RIGHT(TEXT(AI126,"0.#"),1)=".",FALSE,TRUE)</formula>
    </cfRule>
    <cfRule type="expression" dxfId="1136" priority="318">
      <formula>IF(RIGHT(TEXT(AI126,"0.#"),1)=".",TRUE,FALSE)</formula>
    </cfRule>
  </conditionalFormatting>
  <conditionalFormatting sqref="AI125">
    <cfRule type="expression" dxfId="1135" priority="315">
      <formula>IF(RIGHT(TEXT(AI125,"0.#"),1)=".",FALSE,TRUE)</formula>
    </cfRule>
    <cfRule type="expression" dxfId="1134" priority="316">
      <formula>IF(RIGHT(TEXT(AI125,"0.#"),1)=".",TRUE,FALSE)</formula>
    </cfRule>
  </conditionalFormatting>
  <conditionalFormatting sqref="AI124">
    <cfRule type="expression" dxfId="1133" priority="313">
      <formula>IF(RIGHT(TEXT(AI124,"0.#"),1)=".",FALSE,TRUE)</formula>
    </cfRule>
    <cfRule type="expression" dxfId="1132" priority="314">
      <formula>IF(RIGHT(TEXT(AI124,"0.#"),1)=".",TRUE,FALSE)</formula>
    </cfRule>
  </conditionalFormatting>
  <conditionalFormatting sqref="AM125">
    <cfRule type="expression" dxfId="1131" priority="309">
      <formula>IF(RIGHT(TEXT(AM125,"0.#"),1)=".",FALSE,TRUE)</formula>
    </cfRule>
    <cfRule type="expression" dxfId="1130" priority="310">
      <formula>IF(RIGHT(TEXT(AM125,"0.#"),1)=".",TRUE,FALSE)</formula>
    </cfRule>
  </conditionalFormatting>
  <conditionalFormatting sqref="AM126">
    <cfRule type="expression" dxfId="1129" priority="307">
      <formula>IF(RIGHT(TEXT(AM126,"0.#"),1)=".",FALSE,TRUE)</formula>
    </cfRule>
    <cfRule type="expression" dxfId="1128" priority="308">
      <formula>IF(RIGHT(TEXT(AM126,"0.#"),1)=".",TRUE,FALSE)</formula>
    </cfRule>
  </conditionalFormatting>
  <conditionalFormatting sqref="AQ124:AQ126">
    <cfRule type="expression" dxfId="1127" priority="305">
      <formula>IF(RIGHT(TEXT(AQ124,"0.#"),1)=".",FALSE,TRUE)</formula>
    </cfRule>
    <cfRule type="expression" dxfId="1126" priority="306">
      <formula>IF(RIGHT(TEXT(AQ124,"0.#"),1)=".",TRUE,FALSE)</formula>
    </cfRule>
  </conditionalFormatting>
  <conditionalFormatting sqref="AU124:AU126">
    <cfRule type="expression" dxfId="1125" priority="303">
      <formula>IF(RIGHT(TEXT(AU124,"0.#"),1)=".",FALSE,TRUE)</formula>
    </cfRule>
    <cfRule type="expression" dxfId="1124" priority="304">
      <formula>IF(RIGHT(TEXT(AU124,"0.#"),1)=".",TRUE,FALSE)</formula>
    </cfRule>
  </conditionalFormatting>
  <conditionalFormatting sqref="AE119">
    <cfRule type="expression" dxfId="1123" priority="301">
      <formula>IF(RIGHT(TEXT(AE119,"0.#"),1)=".",FALSE,TRUE)</formula>
    </cfRule>
    <cfRule type="expression" dxfId="1122" priority="302">
      <formula>IF(RIGHT(TEXT(AE119,"0.#"),1)=".",TRUE,FALSE)</formula>
    </cfRule>
  </conditionalFormatting>
  <conditionalFormatting sqref="AE120">
    <cfRule type="expression" dxfId="1121" priority="299">
      <formula>IF(RIGHT(TEXT(AE120,"0.#"),1)=".",FALSE,TRUE)</formula>
    </cfRule>
    <cfRule type="expression" dxfId="1120" priority="300">
      <formula>IF(RIGHT(TEXT(AE120,"0.#"),1)=".",TRUE,FALSE)</formula>
    </cfRule>
  </conditionalFormatting>
  <conditionalFormatting sqref="AM119">
    <cfRule type="expression" dxfId="1119" priority="289">
      <formula>IF(RIGHT(TEXT(AM119,"0.#"),1)=".",FALSE,TRUE)</formula>
    </cfRule>
    <cfRule type="expression" dxfId="1118" priority="290">
      <formula>IF(RIGHT(TEXT(AM119,"0.#"),1)=".",TRUE,FALSE)</formula>
    </cfRule>
  </conditionalFormatting>
  <conditionalFormatting sqref="AE121">
    <cfRule type="expression" dxfId="1117" priority="297">
      <formula>IF(RIGHT(TEXT(AE121,"0.#"),1)=".",FALSE,TRUE)</formula>
    </cfRule>
    <cfRule type="expression" dxfId="1116" priority="298">
      <formula>IF(RIGHT(TEXT(AE121,"0.#"),1)=".",TRUE,FALSE)</formula>
    </cfRule>
  </conditionalFormatting>
  <conditionalFormatting sqref="AI121">
    <cfRule type="expression" dxfId="1115" priority="295">
      <formula>IF(RIGHT(TEXT(AI121,"0.#"),1)=".",FALSE,TRUE)</formula>
    </cfRule>
    <cfRule type="expression" dxfId="1114" priority="296">
      <formula>IF(RIGHT(TEXT(AI121,"0.#"),1)=".",TRUE,FALSE)</formula>
    </cfRule>
  </conditionalFormatting>
  <conditionalFormatting sqref="AI120">
    <cfRule type="expression" dxfId="1113" priority="293">
      <formula>IF(RIGHT(TEXT(AI120,"0.#"),1)=".",FALSE,TRUE)</formula>
    </cfRule>
    <cfRule type="expression" dxfId="1112" priority="294">
      <formula>IF(RIGHT(TEXT(AI120,"0.#"),1)=".",TRUE,FALSE)</formula>
    </cfRule>
  </conditionalFormatting>
  <conditionalFormatting sqref="AI119">
    <cfRule type="expression" dxfId="1111" priority="291">
      <formula>IF(RIGHT(TEXT(AI119,"0.#"),1)=".",FALSE,TRUE)</formula>
    </cfRule>
    <cfRule type="expression" dxfId="1110" priority="292">
      <formula>IF(RIGHT(TEXT(AI119,"0.#"),1)=".",TRUE,FALSE)</formula>
    </cfRule>
  </conditionalFormatting>
  <conditionalFormatting sqref="AM120">
    <cfRule type="expression" dxfId="1109" priority="287">
      <formula>IF(RIGHT(TEXT(AM120,"0.#"),1)=".",FALSE,TRUE)</formula>
    </cfRule>
    <cfRule type="expression" dxfId="1108" priority="288">
      <formula>IF(RIGHT(TEXT(AM120,"0.#"),1)=".",TRUE,FALSE)</formula>
    </cfRule>
  </conditionalFormatting>
  <conditionalFormatting sqref="AM121">
    <cfRule type="expression" dxfId="1107" priority="285">
      <formula>IF(RIGHT(TEXT(AM121,"0.#"),1)=".",FALSE,TRUE)</formula>
    </cfRule>
    <cfRule type="expression" dxfId="1106" priority="286">
      <formula>IF(RIGHT(TEXT(AM121,"0.#"),1)=".",TRUE,FALSE)</formula>
    </cfRule>
  </conditionalFormatting>
  <conditionalFormatting sqref="AQ119:AQ121">
    <cfRule type="expression" dxfId="1105" priority="283">
      <formula>IF(RIGHT(TEXT(AQ119,"0.#"),1)=".",FALSE,TRUE)</formula>
    </cfRule>
    <cfRule type="expression" dxfId="1104" priority="284">
      <formula>IF(RIGHT(TEXT(AQ119,"0.#"),1)=".",TRUE,FALSE)</formula>
    </cfRule>
  </conditionalFormatting>
  <conditionalFormatting sqref="AU119:AU121">
    <cfRule type="expression" dxfId="1103" priority="281">
      <formula>IF(RIGHT(TEXT(AU119,"0.#"),1)=".",FALSE,TRUE)</formula>
    </cfRule>
    <cfRule type="expression" dxfId="1102" priority="282">
      <formula>IF(RIGHT(TEXT(AU119,"0.#"),1)=".",TRUE,FALSE)</formula>
    </cfRule>
  </conditionalFormatting>
  <conditionalFormatting sqref="AE158">
    <cfRule type="expression" dxfId="1101" priority="279">
      <formula>IF(RIGHT(TEXT(AE158,"0.#"),1)=".",FALSE,TRUE)</formula>
    </cfRule>
    <cfRule type="expression" dxfId="1100" priority="280">
      <formula>IF(RIGHT(TEXT(AE158,"0.#"),1)=".",TRUE,FALSE)</formula>
    </cfRule>
  </conditionalFormatting>
  <conditionalFormatting sqref="AE159">
    <cfRule type="expression" dxfId="1099" priority="277">
      <formula>IF(RIGHT(TEXT(AE159,"0.#"),1)=".",FALSE,TRUE)</formula>
    </cfRule>
    <cfRule type="expression" dxfId="1098" priority="278">
      <formula>IF(RIGHT(TEXT(AE159,"0.#"),1)=".",TRUE,FALSE)</formula>
    </cfRule>
  </conditionalFormatting>
  <conditionalFormatting sqref="AM158">
    <cfRule type="expression" dxfId="1097" priority="267">
      <formula>IF(RIGHT(TEXT(AM158,"0.#"),1)=".",FALSE,TRUE)</formula>
    </cfRule>
    <cfRule type="expression" dxfId="1096" priority="268">
      <formula>IF(RIGHT(TEXT(AM158,"0.#"),1)=".",TRUE,FALSE)</formula>
    </cfRule>
  </conditionalFormatting>
  <conditionalFormatting sqref="AE160">
    <cfRule type="expression" dxfId="1095" priority="275">
      <formula>IF(RIGHT(TEXT(AE160,"0.#"),1)=".",FALSE,TRUE)</formula>
    </cfRule>
    <cfRule type="expression" dxfId="1094" priority="276">
      <formula>IF(RIGHT(TEXT(AE160,"0.#"),1)=".",TRUE,FALSE)</formula>
    </cfRule>
  </conditionalFormatting>
  <conditionalFormatting sqref="AI160">
    <cfRule type="expression" dxfId="1093" priority="273">
      <formula>IF(RIGHT(TEXT(AI160,"0.#"),1)=".",FALSE,TRUE)</formula>
    </cfRule>
    <cfRule type="expression" dxfId="1092" priority="274">
      <formula>IF(RIGHT(TEXT(AI160,"0.#"),1)=".",TRUE,FALSE)</formula>
    </cfRule>
  </conditionalFormatting>
  <conditionalFormatting sqref="AI159">
    <cfRule type="expression" dxfId="1091" priority="271">
      <formula>IF(RIGHT(TEXT(AI159,"0.#"),1)=".",FALSE,TRUE)</formula>
    </cfRule>
    <cfRule type="expression" dxfId="1090" priority="272">
      <formula>IF(RIGHT(TEXT(AI159,"0.#"),1)=".",TRUE,FALSE)</formula>
    </cfRule>
  </conditionalFormatting>
  <conditionalFormatting sqref="AI158">
    <cfRule type="expression" dxfId="1089" priority="269">
      <formula>IF(RIGHT(TEXT(AI158,"0.#"),1)=".",FALSE,TRUE)</formula>
    </cfRule>
    <cfRule type="expression" dxfId="1088" priority="270">
      <formula>IF(RIGHT(TEXT(AI158,"0.#"),1)=".",TRUE,FALSE)</formula>
    </cfRule>
  </conditionalFormatting>
  <conditionalFormatting sqref="AM159">
    <cfRule type="expression" dxfId="1087" priority="265">
      <formula>IF(RIGHT(TEXT(AM159,"0.#"),1)=".",FALSE,TRUE)</formula>
    </cfRule>
    <cfRule type="expression" dxfId="1086" priority="266">
      <formula>IF(RIGHT(TEXT(AM159,"0.#"),1)=".",TRUE,FALSE)</formula>
    </cfRule>
  </conditionalFormatting>
  <conditionalFormatting sqref="AM160">
    <cfRule type="expression" dxfId="1085" priority="263">
      <formula>IF(RIGHT(TEXT(AM160,"0.#"),1)=".",FALSE,TRUE)</formula>
    </cfRule>
    <cfRule type="expression" dxfId="1084" priority="264">
      <formula>IF(RIGHT(TEXT(AM160,"0.#"),1)=".",TRUE,FALSE)</formula>
    </cfRule>
  </conditionalFormatting>
  <conditionalFormatting sqref="AQ158:AQ160">
    <cfRule type="expression" dxfId="1083" priority="261">
      <formula>IF(RIGHT(TEXT(AQ158,"0.#"),1)=".",FALSE,TRUE)</formula>
    </cfRule>
    <cfRule type="expression" dxfId="1082" priority="262">
      <formula>IF(RIGHT(TEXT(AQ158,"0.#"),1)=".",TRUE,FALSE)</formula>
    </cfRule>
  </conditionalFormatting>
  <conditionalFormatting sqref="AU158:AU160">
    <cfRule type="expression" dxfId="1081" priority="259">
      <formula>IF(RIGHT(TEXT(AU158,"0.#"),1)=".",FALSE,TRUE)</formula>
    </cfRule>
    <cfRule type="expression" dxfId="1080" priority="260">
      <formula>IF(RIGHT(TEXT(AU158,"0.#"),1)=".",TRUE,FALSE)</formula>
    </cfRule>
  </conditionalFormatting>
  <conditionalFormatting sqref="AE153">
    <cfRule type="expression" dxfId="1079" priority="257">
      <formula>IF(RIGHT(TEXT(AE153,"0.#"),1)=".",FALSE,TRUE)</formula>
    </cfRule>
    <cfRule type="expression" dxfId="1078" priority="258">
      <formula>IF(RIGHT(TEXT(AE153,"0.#"),1)=".",TRUE,FALSE)</formula>
    </cfRule>
  </conditionalFormatting>
  <conditionalFormatting sqref="AE154">
    <cfRule type="expression" dxfId="1077" priority="255">
      <formula>IF(RIGHT(TEXT(AE154,"0.#"),1)=".",FALSE,TRUE)</formula>
    </cfRule>
    <cfRule type="expression" dxfId="1076" priority="256">
      <formula>IF(RIGHT(TEXT(AE154,"0.#"),1)=".",TRUE,FALSE)</formula>
    </cfRule>
  </conditionalFormatting>
  <conditionalFormatting sqref="AM153">
    <cfRule type="expression" dxfId="1075" priority="245">
      <formula>IF(RIGHT(TEXT(AM153,"0.#"),1)=".",FALSE,TRUE)</formula>
    </cfRule>
    <cfRule type="expression" dxfId="1074" priority="246">
      <formula>IF(RIGHT(TEXT(AM153,"0.#"),1)=".",TRUE,FALSE)</formula>
    </cfRule>
  </conditionalFormatting>
  <conditionalFormatting sqref="AE155">
    <cfRule type="expression" dxfId="1073" priority="253">
      <formula>IF(RIGHT(TEXT(AE155,"0.#"),1)=".",FALSE,TRUE)</formula>
    </cfRule>
    <cfRule type="expression" dxfId="1072" priority="254">
      <formula>IF(RIGHT(TEXT(AE155,"0.#"),1)=".",TRUE,FALSE)</formula>
    </cfRule>
  </conditionalFormatting>
  <conditionalFormatting sqref="AI155">
    <cfRule type="expression" dxfId="1071" priority="251">
      <formula>IF(RIGHT(TEXT(AI155,"0.#"),1)=".",FALSE,TRUE)</formula>
    </cfRule>
    <cfRule type="expression" dxfId="1070" priority="252">
      <formula>IF(RIGHT(TEXT(AI155,"0.#"),1)=".",TRUE,FALSE)</formula>
    </cfRule>
  </conditionalFormatting>
  <conditionalFormatting sqref="AI154">
    <cfRule type="expression" dxfId="1069" priority="249">
      <formula>IF(RIGHT(TEXT(AI154,"0.#"),1)=".",FALSE,TRUE)</formula>
    </cfRule>
    <cfRule type="expression" dxfId="1068" priority="250">
      <formula>IF(RIGHT(TEXT(AI154,"0.#"),1)=".",TRUE,FALSE)</formula>
    </cfRule>
  </conditionalFormatting>
  <conditionalFormatting sqref="AI153">
    <cfRule type="expression" dxfId="1067" priority="247">
      <formula>IF(RIGHT(TEXT(AI153,"0.#"),1)=".",FALSE,TRUE)</formula>
    </cfRule>
    <cfRule type="expression" dxfId="1066" priority="248">
      <formula>IF(RIGHT(TEXT(AI153,"0.#"),1)=".",TRUE,FALSE)</formula>
    </cfRule>
  </conditionalFormatting>
  <conditionalFormatting sqref="AM154">
    <cfRule type="expression" dxfId="1065" priority="243">
      <formula>IF(RIGHT(TEXT(AM154,"0.#"),1)=".",FALSE,TRUE)</formula>
    </cfRule>
    <cfRule type="expression" dxfId="1064" priority="244">
      <formula>IF(RIGHT(TEXT(AM154,"0.#"),1)=".",TRUE,FALSE)</formula>
    </cfRule>
  </conditionalFormatting>
  <conditionalFormatting sqref="AM155">
    <cfRule type="expression" dxfId="1063" priority="241">
      <formula>IF(RIGHT(TEXT(AM155,"0.#"),1)=".",FALSE,TRUE)</formula>
    </cfRule>
    <cfRule type="expression" dxfId="1062" priority="242">
      <formula>IF(RIGHT(TEXT(AM155,"0.#"),1)=".",TRUE,FALSE)</formula>
    </cfRule>
  </conditionalFormatting>
  <conditionalFormatting sqref="AQ153:AQ155">
    <cfRule type="expression" dxfId="1061" priority="239">
      <formula>IF(RIGHT(TEXT(AQ153,"0.#"),1)=".",FALSE,TRUE)</formula>
    </cfRule>
    <cfRule type="expression" dxfId="1060" priority="240">
      <formula>IF(RIGHT(TEXT(AQ153,"0.#"),1)=".",TRUE,FALSE)</formula>
    </cfRule>
  </conditionalFormatting>
  <conditionalFormatting sqref="AU153:AU155">
    <cfRule type="expression" dxfId="1059" priority="237">
      <formula>IF(RIGHT(TEXT(AU153,"0.#"),1)=".",FALSE,TRUE)</formula>
    </cfRule>
    <cfRule type="expression" dxfId="1058" priority="238">
      <formula>IF(RIGHT(TEXT(AU153,"0.#"),1)=".",TRUE,FALSE)</formula>
    </cfRule>
  </conditionalFormatting>
  <conditionalFormatting sqref="AE192">
    <cfRule type="expression" dxfId="1057" priority="235">
      <formula>IF(RIGHT(TEXT(AE192,"0.#"),1)=".",FALSE,TRUE)</formula>
    </cfRule>
    <cfRule type="expression" dxfId="1056" priority="236">
      <formula>IF(RIGHT(TEXT(AE192,"0.#"),1)=".",TRUE,FALSE)</formula>
    </cfRule>
  </conditionalFormatting>
  <conditionalFormatting sqref="AE193">
    <cfRule type="expression" dxfId="1055" priority="233">
      <formula>IF(RIGHT(TEXT(AE193,"0.#"),1)=".",FALSE,TRUE)</formula>
    </cfRule>
    <cfRule type="expression" dxfId="1054" priority="234">
      <formula>IF(RIGHT(TEXT(AE193,"0.#"),1)=".",TRUE,FALSE)</formula>
    </cfRule>
  </conditionalFormatting>
  <conditionalFormatting sqref="AM192">
    <cfRule type="expression" dxfId="1053" priority="223">
      <formula>IF(RIGHT(TEXT(AM192,"0.#"),1)=".",FALSE,TRUE)</formula>
    </cfRule>
    <cfRule type="expression" dxfId="1052" priority="224">
      <formula>IF(RIGHT(TEXT(AM192,"0.#"),1)=".",TRUE,FALSE)</formula>
    </cfRule>
  </conditionalFormatting>
  <conditionalFormatting sqref="AE194">
    <cfRule type="expression" dxfId="1051" priority="231">
      <formula>IF(RIGHT(TEXT(AE194,"0.#"),1)=".",FALSE,TRUE)</formula>
    </cfRule>
    <cfRule type="expression" dxfId="1050" priority="232">
      <formula>IF(RIGHT(TEXT(AE194,"0.#"),1)=".",TRUE,FALSE)</formula>
    </cfRule>
  </conditionalFormatting>
  <conditionalFormatting sqref="AI194">
    <cfRule type="expression" dxfId="1049" priority="229">
      <formula>IF(RIGHT(TEXT(AI194,"0.#"),1)=".",FALSE,TRUE)</formula>
    </cfRule>
    <cfRule type="expression" dxfId="1048" priority="230">
      <formula>IF(RIGHT(TEXT(AI194,"0.#"),1)=".",TRUE,FALSE)</formula>
    </cfRule>
  </conditionalFormatting>
  <conditionalFormatting sqref="AI193">
    <cfRule type="expression" dxfId="1047" priority="227">
      <formula>IF(RIGHT(TEXT(AI193,"0.#"),1)=".",FALSE,TRUE)</formula>
    </cfRule>
    <cfRule type="expression" dxfId="1046" priority="228">
      <formula>IF(RIGHT(TEXT(AI193,"0.#"),1)=".",TRUE,FALSE)</formula>
    </cfRule>
  </conditionalFormatting>
  <conditionalFormatting sqref="AI192">
    <cfRule type="expression" dxfId="1045" priority="225">
      <formula>IF(RIGHT(TEXT(AI192,"0.#"),1)=".",FALSE,TRUE)</formula>
    </cfRule>
    <cfRule type="expression" dxfId="1044" priority="226">
      <formula>IF(RIGHT(TEXT(AI192,"0.#"),1)=".",TRUE,FALSE)</formula>
    </cfRule>
  </conditionalFormatting>
  <conditionalFormatting sqref="AM193">
    <cfRule type="expression" dxfId="1043" priority="221">
      <formula>IF(RIGHT(TEXT(AM193,"0.#"),1)=".",FALSE,TRUE)</formula>
    </cfRule>
    <cfRule type="expression" dxfId="1042" priority="222">
      <formula>IF(RIGHT(TEXT(AM193,"0.#"),1)=".",TRUE,FALSE)</formula>
    </cfRule>
  </conditionalFormatting>
  <conditionalFormatting sqref="AM194">
    <cfRule type="expression" dxfId="1041" priority="219">
      <formula>IF(RIGHT(TEXT(AM194,"0.#"),1)=".",FALSE,TRUE)</formula>
    </cfRule>
    <cfRule type="expression" dxfId="1040" priority="220">
      <formula>IF(RIGHT(TEXT(AM194,"0.#"),1)=".",TRUE,FALSE)</formula>
    </cfRule>
  </conditionalFormatting>
  <conditionalFormatting sqref="AQ192:AQ194">
    <cfRule type="expression" dxfId="1039" priority="217">
      <formula>IF(RIGHT(TEXT(AQ192,"0.#"),1)=".",FALSE,TRUE)</formula>
    </cfRule>
    <cfRule type="expression" dxfId="1038" priority="218">
      <formula>IF(RIGHT(TEXT(AQ192,"0.#"),1)=".",TRUE,FALSE)</formula>
    </cfRule>
  </conditionalFormatting>
  <conditionalFormatting sqref="AU192:AU194">
    <cfRule type="expression" dxfId="1037" priority="215">
      <formula>IF(RIGHT(TEXT(AU192,"0.#"),1)=".",FALSE,TRUE)</formula>
    </cfRule>
    <cfRule type="expression" dxfId="1036" priority="216">
      <formula>IF(RIGHT(TEXT(AU192,"0.#"),1)=".",TRUE,FALSE)</formula>
    </cfRule>
  </conditionalFormatting>
  <conditionalFormatting sqref="AE187">
    <cfRule type="expression" dxfId="1035" priority="213">
      <formula>IF(RIGHT(TEXT(AE187,"0.#"),1)=".",FALSE,TRUE)</formula>
    </cfRule>
    <cfRule type="expression" dxfId="1034" priority="214">
      <formula>IF(RIGHT(TEXT(AE187,"0.#"),1)=".",TRUE,FALSE)</formula>
    </cfRule>
  </conditionalFormatting>
  <conditionalFormatting sqref="AE188">
    <cfRule type="expression" dxfId="1033" priority="211">
      <formula>IF(RIGHT(TEXT(AE188,"0.#"),1)=".",FALSE,TRUE)</formula>
    </cfRule>
    <cfRule type="expression" dxfId="1032" priority="212">
      <formula>IF(RIGHT(TEXT(AE188,"0.#"),1)=".",TRUE,FALSE)</formula>
    </cfRule>
  </conditionalFormatting>
  <conditionalFormatting sqref="AM187">
    <cfRule type="expression" dxfId="1031" priority="201">
      <formula>IF(RIGHT(TEXT(AM187,"0.#"),1)=".",FALSE,TRUE)</formula>
    </cfRule>
    <cfRule type="expression" dxfId="1030" priority="202">
      <formula>IF(RIGHT(TEXT(AM187,"0.#"),1)=".",TRUE,FALSE)</formula>
    </cfRule>
  </conditionalFormatting>
  <conditionalFormatting sqref="AE189">
    <cfRule type="expression" dxfId="1029" priority="209">
      <formula>IF(RIGHT(TEXT(AE189,"0.#"),1)=".",FALSE,TRUE)</formula>
    </cfRule>
    <cfRule type="expression" dxfId="1028" priority="210">
      <formula>IF(RIGHT(TEXT(AE189,"0.#"),1)=".",TRUE,FALSE)</formula>
    </cfRule>
  </conditionalFormatting>
  <conditionalFormatting sqref="AI189">
    <cfRule type="expression" dxfId="1027" priority="207">
      <formula>IF(RIGHT(TEXT(AI189,"0.#"),1)=".",FALSE,TRUE)</formula>
    </cfRule>
    <cfRule type="expression" dxfId="1026" priority="208">
      <formula>IF(RIGHT(TEXT(AI189,"0.#"),1)=".",TRUE,FALSE)</formula>
    </cfRule>
  </conditionalFormatting>
  <conditionalFormatting sqref="AI188">
    <cfRule type="expression" dxfId="1025" priority="205">
      <formula>IF(RIGHT(TEXT(AI188,"0.#"),1)=".",FALSE,TRUE)</formula>
    </cfRule>
    <cfRule type="expression" dxfId="1024" priority="206">
      <formula>IF(RIGHT(TEXT(AI188,"0.#"),1)=".",TRUE,FALSE)</formula>
    </cfRule>
  </conditionalFormatting>
  <conditionalFormatting sqref="AI187">
    <cfRule type="expression" dxfId="1023" priority="203">
      <formula>IF(RIGHT(TEXT(AI187,"0.#"),1)=".",FALSE,TRUE)</formula>
    </cfRule>
    <cfRule type="expression" dxfId="1022" priority="204">
      <formula>IF(RIGHT(TEXT(AI187,"0.#"),1)=".",TRUE,FALSE)</formula>
    </cfRule>
  </conditionalFormatting>
  <conditionalFormatting sqref="AM188">
    <cfRule type="expression" dxfId="1021" priority="199">
      <formula>IF(RIGHT(TEXT(AM188,"0.#"),1)=".",FALSE,TRUE)</formula>
    </cfRule>
    <cfRule type="expression" dxfId="1020" priority="200">
      <formula>IF(RIGHT(TEXT(AM188,"0.#"),1)=".",TRUE,FALSE)</formula>
    </cfRule>
  </conditionalFormatting>
  <conditionalFormatting sqref="AM189">
    <cfRule type="expression" dxfId="1019" priority="197">
      <formula>IF(RIGHT(TEXT(AM189,"0.#"),1)=".",FALSE,TRUE)</formula>
    </cfRule>
    <cfRule type="expression" dxfId="1018" priority="198">
      <formula>IF(RIGHT(TEXT(AM189,"0.#"),1)=".",TRUE,FALSE)</formula>
    </cfRule>
  </conditionalFormatting>
  <conditionalFormatting sqref="AQ187:AQ189">
    <cfRule type="expression" dxfId="1017" priority="195">
      <formula>IF(RIGHT(TEXT(AQ187,"0.#"),1)=".",FALSE,TRUE)</formula>
    </cfRule>
    <cfRule type="expression" dxfId="1016" priority="196">
      <formula>IF(RIGHT(TEXT(AQ187,"0.#"),1)=".",TRUE,FALSE)</formula>
    </cfRule>
  </conditionalFormatting>
  <conditionalFormatting sqref="AU187:AU189">
    <cfRule type="expression" dxfId="1015" priority="193">
      <formula>IF(RIGHT(TEXT(AU187,"0.#"),1)=".",FALSE,TRUE)</formula>
    </cfRule>
    <cfRule type="expression" dxfId="1014" priority="194">
      <formula>IF(RIGHT(TEXT(AU187,"0.#"),1)=".",TRUE,FALSE)</formula>
    </cfRule>
  </conditionalFormatting>
  <conditionalFormatting sqref="AE56">
    <cfRule type="expression" dxfId="1013" priority="191">
      <formula>IF(RIGHT(TEXT(AE56,"0.#"),1)=".",FALSE,TRUE)</formula>
    </cfRule>
    <cfRule type="expression" dxfId="1012" priority="192">
      <formula>IF(RIGHT(TEXT(AE56,"0.#"),1)=".",TRUE,FALSE)</formula>
    </cfRule>
  </conditionalFormatting>
  <conditionalFormatting sqref="AE57">
    <cfRule type="expression" dxfId="1011" priority="189">
      <formula>IF(RIGHT(TEXT(AE57,"0.#"),1)=".",FALSE,TRUE)</formula>
    </cfRule>
    <cfRule type="expression" dxfId="1010" priority="190">
      <formula>IF(RIGHT(TEXT(AE57,"0.#"),1)=".",TRUE,FALSE)</formula>
    </cfRule>
  </conditionalFormatting>
  <conditionalFormatting sqref="AM56">
    <cfRule type="expression" dxfId="1009" priority="179">
      <formula>IF(RIGHT(TEXT(AM56,"0.#"),1)=".",FALSE,TRUE)</formula>
    </cfRule>
    <cfRule type="expression" dxfId="1008" priority="180">
      <formula>IF(RIGHT(TEXT(AM56,"0.#"),1)=".",TRUE,FALSE)</formula>
    </cfRule>
  </conditionalFormatting>
  <conditionalFormatting sqref="AE58">
    <cfRule type="expression" dxfId="1007" priority="187">
      <formula>IF(RIGHT(TEXT(AE58,"0.#"),1)=".",FALSE,TRUE)</formula>
    </cfRule>
    <cfRule type="expression" dxfId="1006" priority="188">
      <formula>IF(RIGHT(TEXT(AE58,"0.#"),1)=".",TRUE,FALSE)</formula>
    </cfRule>
  </conditionalFormatting>
  <conditionalFormatting sqref="AI58">
    <cfRule type="expression" dxfId="1005" priority="185">
      <formula>IF(RIGHT(TEXT(AI58,"0.#"),1)=".",FALSE,TRUE)</formula>
    </cfRule>
    <cfRule type="expression" dxfId="1004" priority="186">
      <formula>IF(RIGHT(TEXT(AI58,"0.#"),1)=".",TRUE,FALSE)</formula>
    </cfRule>
  </conditionalFormatting>
  <conditionalFormatting sqref="AI57">
    <cfRule type="expression" dxfId="1003" priority="183">
      <formula>IF(RIGHT(TEXT(AI57,"0.#"),1)=".",FALSE,TRUE)</formula>
    </cfRule>
    <cfRule type="expression" dxfId="1002" priority="184">
      <formula>IF(RIGHT(TEXT(AI57,"0.#"),1)=".",TRUE,FALSE)</formula>
    </cfRule>
  </conditionalFormatting>
  <conditionalFormatting sqref="AI56">
    <cfRule type="expression" dxfId="1001" priority="181">
      <formula>IF(RIGHT(TEXT(AI56,"0.#"),1)=".",FALSE,TRUE)</formula>
    </cfRule>
    <cfRule type="expression" dxfId="1000" priority="182">
      <formula>IF(RIGHT(TEXT(AI56,"0.#"),1)=".",TRUE,FALSE)</formula>
    </cfRule>
  </conditionalFormatting>
  <conditionalFormatting sqref="AM57">
    <cfRule type="expression" dxfId="999" priority="177">
      <formula>IF(RIGHT(TEXT(AM57,"0.#"),1)=".",FALSE,TRUE)</formula>
    </cfRule>
    <cfRule type="expression" dxfId="998" priority="178">
      <formula>IF(RIGHT(TEXT(AM57,"0.#"),1)=".",TRUE,FALSE)</formula>
    </cfRule>
  </conditionalFormatting>
  <conditionalFormatting sqref="AM58">
    <cfRule type="expression" dxfId="997" priority="175">
      <formula>IF(RIGHT(TEXT(AM58,"0.#"),1)=".",FALSE,TRUE)</formula>
    </cfRule>
    <cfRule type="expression" dxfId="996" priority="176">
      <formula>IF(RIGHT(TEXT(AM58,"0.#"),1)=".",TRUE,FALSE)</formula>
    </cfRule>
  </conditionalFormatting>
  <conditionalFormatting sqref="AQ56:AQ58">
    <cfRule type="expression" dxfId="995" priority="173">
      <formula>IF(RIGHT(TEXT(AQ56,"0.#"),1)=".",FALSE,TRUE)</formula>
    </cfRule>
    <cfRule type="expression" dxfId="994" priority="174">
      <formula>IF(RIGHT(TEXT(AQ56,"0.#"),1)=".",TRUE,FALSE)</formula>
    </cfRule>
  </conditionalFormatting>
  <conditionalFormatting sqref="AU56:AU58">
    <cfRule type="expression" dxfId="993" priority="171">
      <formula>IF(RIGHT(TEXT(AU56,"0.#"),1)=".",FALSE,TRUE)</formula>
    </cfRule>
    <cfRule type="expression" dxfId="992" priority="172">
      <formula>IF(RIGHT(TEXT(AU56,"0.#"),1)=".",TRUE,FALSE)</formula>
    </cfRule>
  </conditionalFormatting>
  <conditionalFormatting sqref="AE51">
    <cfRule type="expression" dxfId="991" priority="169">
      <formula>IF(RIGHT(TEXT(AE51,"0.#"),1)=".",FALSE,TRUE)</formula>
    </cfRule>
    <cfRule type="expression" dxfId="990" priority="170">
      <formula>IF(RIGHT(TEXT(AE51,"0.#"),1)=".",TRUE,FALSE)</formula>
    </cfRule>
  </conditionalFormatting>
  <conditionalFormatting sqref="AE52">
    <cfRule type="expression" dxfId="989" priority="167">
      <formula>IF(RIGHT(TEXT(AE52,"0.#"),1)=".",FALSE,TRUE)</formula>
    </cfRule>
    <cfRule type="expression" dxfId="988" priority="168">
      <formula>IF(RIGHT(TEXT(AE52,"0.#"),1)=".",TRUE,FALSE)</formula>
    </cfRule>
  </conditionalFormatting>
  <conditionalFormatting sqref="AM51">
    <cfRule type="expression" dxfId="987" priority="157">
      <formula>IF(RIGHT(TEXT(AM51,"0.#"),1)=".",FALSE,TRUE)</formula>
    </cfRule>
    <cfRule type="expression" dxfId="986" priority="158">
      <formula>IF(RIGHT(TEXT(AM51,"0.#"),1)=".",TRUE,FALSE)</formula>
    </cfRule>
  </conditionalFormatting>
  <conditionalFormatting sqref="AE53">
    <cfRule type="expression" dxfId="985" priority="165">
      <formula>IF(RIGHT(TEXT(AE53,"0.#"),1)=".",FALSE,TRUE)</formula>
    </cfRule>
    <cfRule type="expression" dxfId="984" priority="166">
      <formula>IF(RIGHT(TEXT(AE53,"0.#"),1)=".",TRUE,FALSE)</formula>
    </cfRule>
  </conditionalFormatting>
  <conditionalFormatting sqref="AI53">
    <cfRule type="expression" dxfId="983" priority="163">
      <formula>IF(RIGHT(TEXT(AI53,"0.#"),1)=".",FALSE,TRUE)</formula>
    </cfRule>
    <cfRule type="expression" dxfId="982" priority="164">
      <formula>IF(RIGHT(TEXT(AI53,"0.#"),1)=".",TRUE,FALSE)</formula>
    </cfRule>
  </conditionalFormatting>
  <conditionalFormatting sqref="AI52">
    <cfRule type="expression" dxfId="981" priority="161">
      <formula>IF(RIGHT(TEXT(AI52,"0.#"),1)=".",FALSE,TRUE)</formula>
    </cfRule>
    <cfRule type="expression" dxfId="980" priority="162">
      <formula>IF(RIGHT(TEXT(AI52,"0.#"),1)=".",TRUE,FALSE)</formula>
    </cfRule>
  </conditionalFormatting>
  <conditionalFormatting sqref="AI51">
    <cfRule type="expression" dxfId="979" priority="159">
      <formula>IF(RIGHT(TEXT(AI51,"0.#"),1)=".",FALSE,TRUE)</formula>
    </cfRule>
    <cfRule type="expression" dxfId="978" priority="160">
      <formula>IF(RIGHT(TEXT(AI51,"0.#"),1)=".",TRUE,FALSE)</formula>
    </cfRule>
  </conditionalFormatting>
  <conditionalFormatting sqref="AM52">
    <cfRule type="expression" dxfId="977" priority="155">
      <formula>IF(RIGHT(TEXT(AM52,"0.#"),1)=".",FALSE,TRUE)</formula>
    </cfRule>
    <cfRule type="expression" dxfId="976" priority="156">
      <formula>IF(RIGHT(TEXT(AM52,"0.#"),1)=".",TRUE,FALSE)</formula>
    </cfRule>
  </conditionalFormatting>
  <conditionalFormatting sqref="AM53">
    <cfRule type="expression" dxfId="975" priority="153">
      <formula>IF(RIGHT(TEXT(AM53,"0.#"),1)=".",FALSE,TRUE)</formula>
    </cfRule>
    <cfRule type="expression" dxfId="974" priority="154">
      <formula>IF(RIGHT(TEXT(AM53,"0.#"),1)=".",TRUE,FALSE)</formula>
    </cfRule>
  </conditionalFormatting>
  <conditionalFormatting sqref="AQ51:AQ53">
    <cfRule type="expression" dxfId="973" priority="151">
      <formula>IF(RIGHT(TEXT(AQ51,"0.#"),1)=".",FALSE,TRUE)</formula>
    </cfRule>
    <cfRule type="expression" dxfId="972" priority="152">
      <formula>IF(RIGHT(TEXT(AQ51,"0.#"),1)=".",TRUE,FALSE)</formula>
    </cfRule>
  </conditionalFormatting>
  <conditionalFormatting sqref="AU51:AU53">
    <cfRule type="expression" dxfId="971" priority="149">
      <formula>IF(RIGHT(TEXT(AU51,"0.#"),1)=".",FALSE,TRUE)</formula>
    </cfRule>
    <cfRule type="expression" dxfId="970" priority="150">
      <formula>IF(RIGHT(TEXT(AU51,"0.#"),1)=".",TRUE,FALSE)</formula>
    </cfRule>
  </conditionalFormatting>
  <conditionalFormatting sqref="Y311">
    <cfRule type="expression" dxfId="969" priority="145">
      <formula>IF(RIGHT(TEXT(Y311,"0.#"),1)=".",FALSE,TRUE)</formula>
    </cfRule>
    <cfRule type="expression" dxfId="968" priority="146">
      <formula>IF(RIGHT(TEXT(Y311,"0.#"),1)=".",TRUE,FALSE)</formula>
    </cfRule>
  </conditionalFormatting>
  <conditionalFormatting sqref="Y312">
    <cfRule type="expression" dxfId="967" priority="143">
      <formula>IF(RIGHT(TEXT(Y312,"0.#"),1)=".",FALSE,TRUE)</formula>
    </cfRule>
    <cfRule type="expression" dxfId="966" priority="144">
      <formula>IF(RIGHT(TEXT(Y312,"0.#"),1)=".",TRUE,FALSE)</formula>
    </cfRule>
  </conditionalFormatting>
  <conditionalFormatting sqref="Y313">
    <cfRule type="expression" dxfId="965" priority="141">
      <formula>IF(RIGHT(TEXT(Y313,"0.#"),1)=".",FALSE,TRUE)</formula>
    </cfRule>
    <cfRule type="expression" dxfId="964" priority="142">
      <formula>IF(RIGHT(TEXT(Y313,"0.#"),1)=".",TRUE,FALSE)</formula>
    </cfRule>
  </conditionalFormatting>
  <conditionalFormatting sqref="Y314">
    <cfRule type="expression" dxfId="963" priority="135">
      <formula>IF(RIGHT(TEXT(Y314,"0.#"),1)=".",FALSE,TRUE)</formula>
    </cfRule>
    <cfRule type="expression" dxfId="962" priority="136">
      <formula>IF(RIGHT(TEXT(Y314,"0.#"),1)=".",TRUE,FALSE)</formula>
    </cfRule>
  </conditionalFormatting>
  <conditionalFormatting sqref="Y315">
    <cfRule type="expression" dxfId="961" priority="133">
      <formula>IF(RIGHT(TEXT(Y315,"0.#"),1)=".",FALSE,TRUE)</formula>
    </cfRule>
    <cfRule type="expression" dxfId="960" priority="134">
      <formula>IF(RIGHT(TEXT(Y315,"0.#"),1)=".",TRUE,FALSE)</formula>
    </cfRule>
  </conditionalFormatting>
  <conditionalFormatting sqref="Y316">
    <cfRule type="expression" dxfId="959" priority="131">
      <formula>IF(RIGHT(TEXT(Y316,"0.#"),1)=".",FALSE,TRUE)</formula>
    </cfRule>
    <cfRule type="expression" dxfId="958" priority="132">
      <formula>IF(RIGHT(TEXT(Y316,"0.#"),1)=".",TRUE,FALSE)</formula>
    </cfRule>
  </conditionalFormatting>
  <conditionalFormatting sqref="Y317">
    <cfRule type="expression" dxfId="957" priority="129">
      <formula>IF(RIGHT(TEXT(Y317,"0.#"),1)=".",FALSE,TRUE)</formula>
    </cfRule>
    <cfRule type="expression" dxfId="956" priority="130">
      <formula>IF(RIGHT(TEXT(Y317,"0.#"),1)=".",TRUE,FALSE)</formula>
    </cfRule>
  </conditionalFormatting>
  <conditionalFormatting sqref="Y318">
    <cfRule type="expression" dxfId="955" priority="127">
      <formula>IF(RIGHT(TEXT(Y318,"0.#"),1)=".",FALSE,TRUE)</formula>
    </cfRule>
    <cfRule type="expression" dxfId="954" priority="128">
      <formula>IF(RIGHT(TEXT(Y318,"0.#"),1)=".",TRUE,FALSE)</formula>
    </cfRule>
  </conditionalFormatting>
  <conditionalFormatting sqref="Y319">
    <cfRule type="expression" dxfId="953" priority="125">
      <formula>IF(RIGHT(TEXT(Y319,"0.#"),1)=".",FALSE,TRUE)</formula>
    </cfRule>
    <cfRule type="expression" dxfId="952" priority="126">
      <formula>IF(RIGHT(TEXT(Y319,"0.#"),1)=".",TRUE,FALSE)</formula>
    </cfRule>
  </conditionalFormatting>
  <conditionalFormatting sqref="AU317">
    <cfRule type="expression" dxfId="951" priority="123">
      <formula>IF(RIGHT(TEXT(AU317,"0.#"),1)=".",FALSE,TRUE)</formula>
    </cfRule>
    <cfRule type="expression" dxfId="950" priority="124">
      <formula>IF(RIGHT(TEXT(AU317,"0.#"),1)=".",TRUE,FALSE)</formula>
    </cfRule>
  </conditionalFormatting>
  <conditionalFormatting sqref="AU318">
    <cfRule type="expression" dxfId="949" priority="119">
      <formula>IF(RIGHT(TEXT(AU318,"0.#"),1)=".",FALSE,TRUE)</formula>
    </cfRule>
    <cfRule type="expression" dxfId="948" priority="120">
      <formula>IF(RIGHT(TEXT(AU318,"0.#"),1)=".",TRUE,FALSE)</formula>
    </cfRule>
  </conditionalFormatting>
  <conditionalFormatting sqref="AU313">
    <cfRule type="expression" dxfId="947" priority="115">
      <formula>IF(RIGHT(TEXT(AU313,"0.#"),1)=".",FALSE,TRUE)</formula>
    </cfRule>
    <cfRule type="expression" dxfId="946" priority="116">
      <formula>IF(RIGHT(TEXT(AU313,"0.#"),1)=".",TRUE,FALSE)</formula>
    </cfRule>
  </conditionalFormatting>
  <conditionalFormatting sqref="AU315">
    <cfRule type="expression" dxfId="945" priority="113">
      <formula>IF(RIGHT(TEXT(AU315,"0.#"),1)=".",FALSE,TRUE)</formula>
    </cfRule>
    <cfRule type="expression" dxfId="944" priority="114">
      <formula>IF(RIGHT(TEXT(AU315,"0.#"),1)=".",TRUE,FALSE)</formula>
    </cfRule>
  </conditionalFormatting>
  <conditionalFormatting sqref="Y330">
    <cfRule type="expression" dxfId="943" priority="111">
      <formula>IF(RIGHT(TEXT(Y330,"0.#"),1)=".",FALSE,TRUE)</formula>
    </cfRule>
    <cfRule type="expression" dxfId="942" priority="112">
      <formula>IF(RIGHT(TEXT(Y330,"0.#"),1)=".",TRUE,FALSE)</formula>
    </cfRule>
  </conditionalFormatting>
  <conditionalFormatting sqref="Y331">
    <cfRule type="expression" dxfId="941" priority="109">
      <formula>IF(RIGHT(TEXT(Y331,"0.#"),1)=".",FALSE,TRUE)</formula>
    </cfRule>
    <cfRule type="expression" dxfId="940" priority="110">
      <formula>IF(RIGHT(TEXT(Y331,"0.#"),1)=".",TRUE,FALSE)</formula>
    </cfRule>
  </conditionalFormatting>
  <conditionalFormatting sqref="Y325">
    <cfRule type="expression" dxfId="939" priority="107">
      <formula>IF(RIGHT(TEXT(Y325,"0.#"),1)=".",FALSE,TRUE)</formula>
    </cfRule>
    <cfRule type="expression" dxfId="938" priority="108">
      <formula>IF(RIGHT(TEXT(Y325,"0.#"),1)=".",TRUE,FALSE)</formula>
    </cfRule>
  </conditionalFormatting>
  <conditionalFormatting sqref="Y326">
    <cfRule type="expression" dxfId="937" priority="105">
      <formula>IF(RIGHT(TEXT(Y326,"0.#"),1)=".",FALSE,TRUE)</formula>
    </cfRule>
    <cfRule type="expression" dxfId="936" priority="106">
      <formula>IF(RIGHT(TEXT(Y326,"0.#"),1)=".",TRUE,FALSE)</formula>
    </cfRule>
  </conditionalFormatting>
  <conditionalFormatting sqref="Y327">
    <cfRule type="expression" dxfId="935" priority="103">
      <formula>IF(RIGHT(TEXT(Y327,"0.#"),1)=".",FALSE,TRUE)</formula>
    </cfRule>
    <cfRule type="expression" dxfId="934" priority="104">
      <formula>IF(RIGHT(TEXT(Y327,"0.#"),1)=".",TRUE,FALSE)</formula>
    </cfRule>
  </conditionalFormatting>
  <conditionalFormatting sqref="Y328">
    <cfRule type="expression" dxfId="933" priority="101">
      <formula>IF(RIGHT(TEXT(Y328,"0.#"),1)=".",FALSE,TRUE)</formula>
    </cfRule>
    <cfRule type="expression" dxfId="932" priority="102">
      <formula>IF(RIGHT(TEXT(Y328,"0.#"),1)=".",TRUE,FALSE)</formula>
    </cfRule>
  </conditionalFormatting>
  <conditionalFormatting sqref="AU324">
    <cfRule type="expression" dxfId="931" priority="99">
      <formula>IF(RIGHT(TEXT(AU324,"0.#"),1)=".",FALSE,TRUE)</formula>
    </cfRule>
    <cfRule type="expression" dxfId="930" priority="100">
      <formula>IF(RIGHT(TEXT(AU324,"0.#"),1)=".",TRUE,FALSE)</formula>
    </cfRule>
  </conditionalFormatting>
  <conditionalFormatting sqref="AU328">
    <cfRule type="expression" dxfId="929" priority="97">
      <formula>IF(RIGHT(TEXT(AU328,"0.#"),1)=".",FALSE,TRUE)</formula>
    </cfRule>
    <cfRule type="expression" dxfId="928" priority="98">
      <formula>IF(RIGHT(TEXT(AU328,"0.#"),1)=".",TRUE,FALSE)</formula>
    </cfRule>
  </conditionalFormatting>
  <conditionalFormatting sqref="AU326">
    <cfRule type="expression" dxfId="927" priority="95">
      <formula>IF(RIGHT(TEXT(AU326,"0.#"),1)=".",FALSE,TRUE)</formula>
    </cfRule>
    <cfRule type="expression" dxfId="926" priority="96">
      <formula>IF(RIGHT(TEXT(AU326,"0.#"),1)=".",TRUE,FALSE)</formula>
    </cfRule>
  </conditionalFormatting>
  <conditionalFormatting sqref="Y337">
    <cfRule type="expression" dxfId="925" priority="93">
      <formula>IF(RIGHT(TEXT(Y337,"0.#"),1)=".",FALSE,TRUE)</formula>
    </cfRule>
    <cfRule type="expression" dxfId="924" priority="94">
      <formula>IF(RIGHT(TEXT(Y337,"0.#"),1)=".",TRUE,FALSE)</formula>
    </cfRule>
  </conditionalFormatting>
  <conditionalFormatting sqref="Y338">
    <cfRule type="expression" dxfId="923" priority="91">
      <formula>IF(RIGHT(TEXT(Y338,"0.#"),1)=".",FALSE,TRUE)</formula>
    </cfRule>
    <cfRule type="expression" dxfId="922" priority="92">
      <formula>IF(RIGHT(TEXT(Y338,"0.#"),1)=".",TRUE,FALSE)</formula>
    </cfRule>
  </conditionalFormatting>
  <conditionalFormatting sqref="Y339">
    <cfRule type="expression" dxfId="921" priority="85">
      <formula>IF(RIGHT(TEXT(Y339,"0.#"),1)=".",FALSE,TRUE)</formula>
    </cfRule>
    <cfRule type="expression" dxfId="920" priority="86">
      <formula>IF(RIGHT(TEXT(Y339,"0.#"),1)=".",TRUE,FALSE)</formula>
    </cfRule>
  </conditionalFormatting>
  <conditionalFormatting sqref="Y340">
    <cfRule type="expression" dxfId="919" priority="83">
      <formula>IF(RIGHT(TEXT(Y340,"0.#"),1)=".",FALSE,TRUE)</formula>
    </cfRule>
    <cfRule type="expression" dxfId="918" priority="84">
      <formula>IF(RIGHT(TEXT(Y340,"0.#"),1)=".",TRUE,FALSE)</formula>
    </cfRule>
  </conditionalFormatting>
  <conditionalFormatting sqref="Y341">
    <cfRule type="expression" dxfId="917" priority="81">
      <formula>IF(RIGHT(TEXT(Y341,"0.#"),1)=".",FALSE,TRUE)</formula>
    </cfRule>
    <cfRule type="expression" dxfId="916" priority="82">
      <formula>IF(RIGHT(TEXT(Y341,"0.#"),1)=".",TRUE,FALSE)</formula>
    </cfRule>
  </conditionalFormatting>
  <conditionalFormatting sqref="Y342">
    <cfRule type="expression" dxfId="915" priority="79">
      <formula>IF(RIGHT(TEXT(Y342,"0.#"),1)=".",FALSE,TRUE)</formula>
    </cfRule>
    <cfRule type="expression" dxfId="914" priority="80">
      <formula>IF(RIGHT(TEXT(Y342,"0.#"),1)=".",TRUE,FALSE)</formula>
    </cfRule>
  </conditionalFormatting>
  <conditionalFormatting sqref="Y343">
    <cfRule type="expression" dxfId="913" priority="77">
      <formula>IF(RIGHT(TEXT(Y343,"0.#"),1)=".",FALSE,TRUE)</formula>
    </cfRule>
    <cfRule type="expression" dxfId="912" priority="78">
      <formula>IF(RIGHT(TEXT(Y343,"0.#"),1)=".",TRUE,FALSE)</formula>
    </cfRule>
  </conditionalFormatting>
  <conditionalFormatting sqref="AU337">
    <cfRule type="expression" dxfId="911" priority="75">
      <formula>IF(RIGHT(TEXT(AU337,"0.#"),1)=".",FALSE,TRUE)</formula>
    </cfRule>
    <cfRule type="expression" dxfId="910" priority="76">
      <formula>IF(RIGHT(TEXT(AU337,"0.#"),1)=".",TRUE,FALSE)</formula>
    </cfRule>
  </conditionalFormatting>
  <conditionalFormatting sqref="AU338">
    <cfRule type="expression" dxfId="909" priority="73">
      <formula>IF(RIGHT(TEXT(AU338,"0.#"),1)=".",FALSE,TRUE)</formula>
    </cfRule>
    <cfRule type="expression" dxfId="908" priority="74">
      <formula>IF(RIGHT(TEXT(AU338,"0.#"),1)=".",TRUE,FALSE)</formula>
    </cfRule>
  </conditionalFormatting>
  <conditionalFormatting sqref="AU340">
    <cfRule type="expression" dxfId="907" priority="71">
      <formula>IF(RIGHT(TEXT(AU340,"0.#"),1)=".",FALSE,TRUE)</formula>
    </cfRule>
    <cfRule type="expression" dxfId="906" priority="72">
      <formula>IF(RIGHT(TEXT(AU340,"0.#"),1)=".",TRUE,FALSE)</formula>
    </cfRule>
  </conditionalFormatting>
  <conditionalFormatting sqref="AU341">
    <cfRule type="expression" dxfId="905" priority="69">
      <formula>IF(RIGHT(TEXT(AU341,"0.#"),1)=".",FALSE,TRUE)</formula>
    </cfRule>
    <cfRule type="expression" dxfId="904" priority="70">
      <formula>IF(RIGHT(TEXT(AU341,"0.#"),1)=".",TRUE,FALSE)</formula>
    </cfRule>
  </conditionalFormatting>
  <conditionalFormatting sqref="AU343">
    <cfRule type="expression" dxfId="903" priority="67">
      <formula>IF(RIGHT(TEXT(AU343,"0.#"),1)=".",FALSE,TRUE)</formula>
    </cfRule>
    <cfRule type="expression" dxfId="902" priority="68">
      <formula>IF(RIGHT(TEXT(AU343,"0.#"),1)=".",TRUE,FALSE)</formula>
    </cfRule>
  </conditionalFormatting>
  <conditionalFormatting sqref="AU342">
    <cfRule type="expression" dxfId="901" priority="65">
      <formula>IF(RIGHT(TEXT(AU342,"0.#"),1)=".",FALSE,TRUE)</formula>
    </cfRule>
    <cfRule type="expression" dxfId="900" priority="66">
      <formula>IF(RIGHT(TEXT(AU342,"0.#"),1)=".",TRUE,FALSE)</formula>
    </cfRule>
  </conditionalFormatting>
  <conditionalFormatting sqref="AU314">
    <cfRule type="expression" dxfId="899" priority="63">
      <formula>IF(RIGHT(TEXT(AU314,"0.#"),1)=".",FALSE,TRUE)</formula>
    </cfRule>
    <cfRule type="expression" dxfId="898" priority="64">
      <formula>IF(RIGHT(TEXT(AU314,"0.#"),1)=".",TRUE,FALSE)</formula>
    </cfRule>
  </conditionalFormatting>
  <conditionalFormatting sqref="AU311">
    <cfRule type="expression" dxfId="897" priority="61">
      <formula>IF(RIGHT(TEXT(AU311,"0.#"),1)=".",FALSE,TRUE)</formula>
    </cfRule>
    <cfRule type="expression" dxfId="896" priority="62">
      <formula>IF(RIGHT(TEXT(AU311,"0.#"),1)=".",TRUE,FALSE)</formula>
    </cfRule>
  </conditionalFormatting>
  <conditionalFormatting sqref="AU312">
    <cfRule type="expression" dxfId="895" priority="59">
      <formula>IF(RIGHT(TEXT(AU312,"0.#"),1)=".",FALSE,TRUE)</formula>
    </cfRule>
    <cfRule type="expression" dxfId="894" priority="60">
      <formula>IF(RIGHT(TEXT(AU312,"0.#"),1)=".",TRUE,FALSE)</formula>
    </cfRule>
  </conditionalFormatting>
  <conditionalFormatting sqref="Y382">
    <cfRule type="expression" dxfId="893" priority="57">
      <formula>IF(RIGHT(TEXT(Y382,"0.#"),1)=".",FALSE,TRUE)</formula>
    </cfRule>
    <cfRule type="expression" dxfId="892" priority="58">
      <formula>IF(RIGHT(TEXT(Y382,"0.#"),1)=".",TRUE,FALSE)</formula>
    </cfRule>
  </conditionalFormatting>
  <conditionalFormatting sqref="Y381">
    <cfRule type="expression" dxfId="891" priority="55">
      <formula>IF(RIGHT(TEXT(Y381,"0.#"),1)=".",FALSE,TRUE)</formula>
    </cfRule>
    <cfRule type="expression" dxfId="890" priority="56">
      <formula>IF(RIGHT(TEXT(Y381,"0.#"),1)=".",TRUE,FALSE)</formula>
    </cfRule>
  </conditionalFormatting>
  <conditionalFormatting sqref="Y380">
    <cfRule type="expression" dxfId="889" priority="53">
      <formula>IF(RIGHT(TEXT(Y380,"0.#"),1)=".",FALSE,TRUE)</formula>
    </cfRule>
    <cfRule type="expression" dxfId="888" priority="54">
      <formula>IF(RIGHT(TEXT(Y380,"0.#"),1)=".",TRUE,FALSE)</formula>
    </cfRule>
  </conditionalFormatting>
  <conditionalFormatting sqref="AL381:AO381">
    <cfRule type="expression" dxfId="887" priority="49">
      <formula>IF(AND(AL381&gt;=0, RIGHT(TEXT(AL381,"0.#"),1)&lt;&gt;"."),TRUE,FALSE)</formula>
    </cfRule>
    <cfRule type="expression" dxfId="886" priority="50">
      <formula>IF(AND(AL381&gt;=0, RIGHT(TEXT(AL381,"0.#"),1)="."),TRUE,FALSE)</formula>
    </cfRule>
    <cfRule type="expression" dxfId="885" priority="51">
      <formula>IF(AND(AL381&lt;0, RIGHT(TEXT(AL381,"0.#"),1)&lt;&gt;"."),TRUE,FALSE)</formula>
    </cfRule>
    <cfRule type="expression" dxfId="884" priority="52">
      <formula>IF(AND(AL381&lt;0, RIGHT(TEXT(AL381,"0.#"),1)="."),TRUE,FALSE)</formula>
    </cfRule>
  </conditionalFormatting>
  <conditionalFormatting sqref="AL388:AO389">
    <cfRule type="expression" dxfId="883" priority="45">
      <formula>IF(AND(AL388&gt;=0, RIGHT(TEXT(AL388,"0.#"),1)&lt;&gt;"."),TRUE,FALSE)</formula>
    </cfRule>
    <cfRule type="expression" dxfId="882" priority="46">
      <formula>IF(AND(AL388&gt;=0, RIGHT(TEXT(AL388,"0.#"),1)="."),TRUE,FALSE)</formula>
    </cfRule>
    <cfRule type="expression" dxfId="881" priority="47">
      <formula>IF(AND(AL388&lt;0, RIGHT(TEXT(AL388,"0.#"),1)&lt;&gt;"."),TRUE,FALSE)</formula>
    </cfRule>
    <cfRule type="expression" dxfId="880" priority="48">
      <formula>IF(AND(AL388&lt;0, RIGHT(TEXT(AL388,"0.#"),1)="."),TRUE,FALSE)</formula>
    </cfRule>
  </conditionalFormatting>
  <conditionalFormatting sqref="Y388:Y389">
    <cfRule type="expression" dxfId="879" priority="43">
      <formula>IF(RIGHT(TEXT(Y388,"0.#"),1)=".",FALSE,TRUE)</formula>
    </cfRule>
    <cfRule type="expression" dxfId="878" priority="44">
      <formula>IF(RIGHT(TEXT(Y388,"0.#"),1)=".",TRUE,FALSE)</formula>
    </cfRule>
  </conditionalFormatting>
  <conditionalFormatting sqref="AL399:AO399">
    <cfRule type="expression" dxfId="877" priority="39">
      <formula>IF(AND(AL399&gt;=0, RIGHT(TEXT(AL399,"0.#"),1)&lt;&gt;"."),TRUE,FALSE)</formula>
    </cfRule>
    <cfRule type="expression" dxfId="876" priority="40">
      <formula>IF(AND(AL399&gt;=0, RIGHT(TEXT(AL399,"0.#"),1)="."),TRUE,FALSE)</formula>
    </cfRule>
    <cfRule type="expression" dxfId="875" priority="41">
      <formula>IF(AND(AL399&lt;0, RIGHT(TEXT(AL399,"0.#"),1)&lt;&gt;"."),TRUE,FALSE)</formula>
    </cfRule>
    <cfRule type="expression" dxfId="874" priority="42">
      <formula>IF(AND(AL399&lt;0, RIGHT(TEXT(AL399,"0.#"),1)="."),TRUE,FALSE)</formula>
    </cfRule>
  </conditionalFormatting>
  <conditionalFormatting sqref="Y399">
    <cfRule type="expression" dxfId="873" priority="37">
      <formula>IF(RIGHT(TEXT(Y399,"0.#"),1)=".",FALSE,TRUE)</formula>
    </cfRule>
    <cfRule type="expression" dxfId="872" priority="38">
      <formula>IF(RIGHT(TEXT(Y399,"0.#"),1)=".",TRUE,FALSE)</formula>
    </cfRule>
  </conditionalFormatting>
  <conditionalFormatting sqref="AL432:AO432">
    <cfRule type="expression" dxfId="871" priority="33">
      <formula>IF(AND(AL432&gt;=0, RIGHT(TEXT(AL432,"0.#"),1)&lt;&gt;"."),TRUE,FALSE)</formula>
    </cfRule>
    <cfRule type="expression" dxfId="870" priority="34">
      <formula>IF(AND(AL432&gt;=0, RIGHT(TEXT(AL432,"0.#"),1)="."),TRUE,FALSE)</formula>
    </cfRule>
    <cfRule type="expression" dxfId="869" priority="35">
      <formula>IF(AND(AL432&lt;0, RIGHT(TEXT(AL432,"0.#"),1)&lt;&gt;"."),TRUE,FALSE)</formula>
    </cfRule>
    <cfRule type="expression" dxfId="868" priority="36">
      <formula>IF(AND(AL432&lt;0, RIGHT(TEXT(AL432,"0.#"),1)="."),TRUE,FALSE)</formula>
    </cfRule>
  </conditionalFormatting>
  <conditionalFormatting sqref="Y432">
    <cfRule type="expression" dxfId="867" priority="31">
      <formula>IF(RIGHT(TEXT(Y432,"0.#"),1)=".",FALSE,TRUE)</formula>
    </cfRule>
    <cfRule type="expression" dxfId="866" priority="32">
      <formula>IF(RIGHT(TEXT(Y432,"0.#"),1)=".",TRUE,FALSE)</formula>
    </cfRule>
  </conditionalFormatting>
  <conditionalFormatting sqref="AL465:AO465">
    <cfRule type="expression" dxfId="865" priority="27">
      <formula>IF(AND(AL465&gt;=0, RIGHT(TEXT(AL465,"0.#"),1)&lt;&gt;"."),TRUE,FALSE)</formula>
    </cfRule>
    <cfRule type="expression" dxfId="864" priority="28">
      <formula>IF(AND(AL465&gt;=0, RIGHT(TEXT(AL465,"0.#"),1)="."),TRUE,FALSE)</formula>
    </cfRule>
    <cfRule type="expression" dxfId="863" priority="29">
      <formula>IF(AND(AL465&lt;0, RIGHT(TEXT(AL465,"0.#"),1)&lt;&gt;"."),TRUE,FALSE)</formula>
    </cfRule>
    <cfRule type="expression" dxfId="862" priority="30">
      <formula>IF(AND(AL465&lt;0, RIGHT(TEXT(AL465,"0.#"),1)="."),TRUE,FALSE)</formula>
    </cfRule>
  </conditionalFormatting>
  <conditionalFormatting sqref="Y465">
    <cfRule type="expression" dxfId="861" priority="25">
      <formula>IF(RIGHT(TEXT(Y465,"0.#"),1)=".",FALSE,TRUE)</formula>
    </cfRule>
    <cfRule type="expression" dxfId="860" priority="26">
      <formula>IF(RIGHT(TEXT(Y465,"0.#"),1)=".",TRUE,FALSE)</formula>
    </cfRule>
  </conditionalFormatting>
  <conditionalFormatting sqref="AL498:AO498">
    <cfRule type="expression" dxfId="859" priority="21">
      <formula>IF(AND(AL498&gt;=0, RIGHT(TEXT(AL498,"0.#"),1)&lt;&gt;"."),TRUE,FALSE)</formula>
    </cfRule>
    <cfRule type="expression" dxfId="858" priority="22">
      <formula>IF(AND(AL498&gt;=0, RIGHT(TEXT(AL498,"0.#"),1)="."),TRUE,FALSE)</formula>
    </cfRule>
    <cfRule type="expression" dxfId="857" priority="23">
      <formula>IF(AND(AL498&lt;0, RIGHT(TEXT(AL498,"0.#"),1)&lt;&gt;"."),TRUE,FALSE)</formula>
    </cfRule>
    <cfRule type="expression" dxfId="856" priority="24">
      <formula>IF(AND(AL498&lt;0, RIGHT(TEXT(AL498,"0.#"),1)="."),TRUE,FALSE)</formula>
    </cfRule>
  </conditionalFormatting>
  <conditionalFormatting sqref="Y498">
    <cfRule type="expression" dxfId="855" priority="19">
      <formula>IF(RIGHT(TEXT(Y498,"0.#"),1)=".",FALSE,TRUE)</formula>
    </cfRule>
    <cfRule type="expression" dxfId="854" priority="20">
      <formula>IF(RIGHT(TEXT(Y498,"0.#"),1)=".",TRUE,FALSE)</formula>
    </cfRule>
  </conditionalFormatting>
  <conditionalFormatting sqref="AL531:AO531">
    <cfRule type="expression" dxfId="853" priority="15">
      <formula>IF(AND(AL531&gt;=0, RIGHT(TEXT(AL531,"0.#"),1)&lt;&gt;"."),TRUE,FALSE)</formula>
    </cfRule>
    <cfRule type="expression" dxfId="852" priority="16">
      <formula>IF(AND(AL531&gt;=0, RIGHT(TEXT(AL531,"0.#"),1)="."),TRUE,FALSE)</formula>
    </cfRule>
    <cfRule type="expression" dxfId="851" priority="17">
      <formula>IF(AND(AL531&lt;0, RIGHT(TEXT(AL531,"0.#"),1)&lt;&gt;"."),TRUE,FALSE)</formula>
    </cfRule>
    <cfRule type="expression" dxfId="850" priority="18">
      <formula>IF(AND(AL531&lt;0, RIGHT(TEXT(AL531,"0.#"),1)="."),TRUE,FALSE)</formula>
    </cfRule>
  </conditionalFormatting>
  <conditionalFormatting sqref="Y531">
    <cfRule type="expression" dxfId="849" priority="13">
      <formula>IF(RIGHT(TEXT(Y531,"0.#"),1)=".",FALSE,TRUE)</formula>
    </cfRule>
    <cfRule type="expression" dxfId="848" priority="14">
      <formula>IF(RIGHT(TEXT(Y531,"0.#"),1)=".",TRUE,FALSE)</formula>
    </cfRule>
  </conditionalFormatting>
  <conditionalFormatting sqref="AL564:AO564">
    <cfRule type="expression" dxfId="847" priority="9">
      <formula>IF(AND(AL564&gt;=0, RIGHT(TEXT(AL564,"0.#"),1)&lt;&gt;"."),TRUE,FALSE)</formula>
    </cfRule>
    <cfRule type="expression" dxfId="846" priority="10">
      <formula>IF(AND(AL564&gt;=0, RIGHT(TEXT(AL564,"0.#"),1)="."),TRUE,FALSE)</formula>
    </cfRule>
    <cfRule type="expression" dxfId="845" priority="11">
      <formula>IF(AND(AL564&lt;0, RIGHT(TEXT(AL564,"0.#"),1)&lt;&gt;"."),TRUE,FALSE)</formula>
    </cfRule>
    <cfRule type="expression" dxfId="844" priority="12">
      <formula>IF(AND(AL564&lt;0, RIGHT(TEXT(AL564,"0.#"),1)="."),TRUE,FALSE)</formula>
    </cfRule>
  </conditionalFormatting>
  <conditionalFormatting sqref="Y564">
    <cfRule type="expression" dxfId="843" priority="7">
      <formula>IF(RIGHT(TEXT(Y564,"0.#"),1)=".",FALSE,TRUE)</formula>
    </cfRule>
    <cfRule type="expression" dxfId="842" priority="8">
      <formula>IF(RIGHT(TEXT(Y564,"0.#"),1)=".",TRUE,FALSE)</formula>
    </cfRule>
  </conditionalFormatting>
  <conditionalFormatting sqref="AL597:AO597">
    <cfRule type="expression" dxfId="841" priority="3">
      <formula>IF(AND(AL597&gt;=0, RIGHT(TEXT(AL597,"0.#"),1)&lt;&gt;"."),TRUE,FALSE)</formula>
    </cfRule>
    <cfRule type="expression" dxfId="840" priority="4">
      <formula>IF(AND(AL597&gt;=0, RIGHT(TEXT(AL597,"0.#"),1)="."),TRUE,FALSE)</formula>
    </cfRule>
    <cfRule type="expression" dxfId="839" priority="5">
      <formula>IF(AND(AL597&lt;0, RIGHT(TEXT(AL597,"0.#"),1)&lt;&gt;"."),TRUE,FALSE)</formula>
    </cfRule>
    <cfRule type="expression" dxfId="838" priority="6">
      <formula>IF(AND(AL597&lt;0, RIGHT(TEXT(AL597,"0.#"),1)="."),TRUE,FALSE)</formula>
    </cfRule>
  </conditionalFormatting>
  <conditionalFormatting sqref="Y597">
    <cfRule type="expression" dxfId="837" priority="1">
      <formula>IF(RIGHT(TEXT(Y597,"0.#"),1)=".",FALSE,TRUE)</formula>
    </cfRule>
    <cfRule type="expression" dxfId="836" priority="2">
      <formula>IF(RIGHT(TEXT(Y597,"0.#"),1)=".",TRUE,FALSE)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07" max="16383" man="1"/>
    <brk id="248" max="16383" man="1"/>
    <brk id="268" max="16383" man="1"/>
    <brk id="305"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6" sqref="A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479</v>
      </c>
      <c r="AA1" s="29" t="s">
        <v>78</v>
      </c>
      <c r="AB1" s="29" t="s">
        <v>480</v>
      </c>
      <c r="AC1" s="29" t="s">
        <v>32</v>
      </c>
      <c r="AD1" s="28"/>
      <c r="AE1" s="29" t="s">
        <v>44</v>
      </c>
      <c r="AF1" s="30"/>
      <c r="AG1" s="51" t="s">
        <v>226</v>
      </c>
      <c r="AI1" s="51" t="s">
        <v>229</v>
      </c>
      <c r="AK1" s="51" t="s">
        <v>234</v>
      </c>
      <c r="AM1" s="77"/>
      <c r="AN1" s="77"/>
      <c r="AP1" s="28" t="s">
        <v>303</v>
      </c>
    </row>
    <row r="2" spans="1:42" ht="13.5" customHeight="1" x14ac:dyDescent="0.2">
      <c r="A2" s="14" t="s">
        <v>81</v>
      </c>
      <c r="B2" s="15"/>
      <c r="C2" s="13" t="str">
        <f>IF(B2="","",A2)</f>
        <v/>
      </c>
      <c r="D2" s="13" t="str">
        <f>IF(C2="","",IF(D1&lt;&gt;"",CONCATENATE(D1,"、",C2),C2))</f>
        <v/>
      </c>
      <c r="F2" s="12" t="s">
        <v>68</v>
      </c>
      <c r="G2" s="17" t="s">
        <v>703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348</v>
      </c>
      <c r="AB2" s="86" t="s">
        <v>574</v>
      </c>
      <c r="AC2" s="87" t="s">
        <v>130</v>
      </c>
      <c r="AD2" s="28"/>
      <c r="AE2" s="43" t="s">
        <v>165</v>
      </c>
      <c r="AF2" s="30"/>
      <c r="AG2" s="53" t="s">
        <v>314</v>
      </c>
      <c r="AI2" s="51" t="s">
        <v>345</v>
      </c>
      <c r="AK2" s="51" t="s">
        <v>235</v>
      </c>
      <c r="AM2" s="77"/>
      <c r="AN2" s="77"/>
      <c r="AP2" s="53" t="s">
        <v>314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703</v>
      </c>
      <c r="R3" s="13" t="str">
        <f t="shared" ref="R3:R8" si="3">IF(Q3="","",P3)</f>
        <v>委託・請負</v>
      </c>
      <c r="S3" s="13" t="str">
        <f t="shared" ref="S3:S8" si="4">IF(R3="",S2,IF(S2&lt;&gt;"",CONCATENATE(S2,"、",R3),R3))</f>
        <v>委託・請負</v>
      </c>
      <c r="T3" s="13"/>
      <c r="U3" s="32" t="s">
        <v>605</v>
      </c>
      <c r="W3" s="32" t="s">
        <v>141</v>
      </c>
      <c r="Y3" s="32" t="s">
        <v>65</v>
      </c>
      <c r="Z3" s="32" t="s">
        <v>481</v>
      </c>
      <c r="AA3" s="86" t="s">
        <v>447</v>
      </c>
      <c r="AB3" s="86" t="s">
        <v>575</v>
      </c>
      <c r="AC3" s="87" t="s">
        <v>131</v>
      </c>
      <c r="AD3" s="28"/>
      <c r="AE3" s="43" t="s">
        <v>166</v>
      </c>
      <c r="AF3" s="30"/>
      <c r="AG3" s="53" t="s">
        <v>315</v>
      </c>
      <c r="AI3" s="51" t="s">
        <v>228</v>
      </c>
      <c r="AK3" s="51" t="str">
        <f>CHAR(CODE(AK2)+1)</f>
        <v>B</v>
      </c>
      <c r="AM3" s="77"/>
      <c r="AN3" s="77"/>
      <c r="AP3" s="53" t="s">
        <v>315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664</v>
      </c>
      <c r="W4" s="32" t="s">
        <v>142</v>
      </c>
      <c r="Y4" s="32" t="s">
        <v>354</v>
      </c>
      <c r="Z4" s="32" t="s">
        <v>482</v>
      </c>
      <c r="AA4" s="86" t="s">
        <v>448</v>
      </c>
      <c r="AB4" s="86" t="s">
        <v>576</v>
      </c>
      <c r="AC4" s="86" t="s">
        <v>132</v>
      </c>
      <c r="AD4" s="28"/>
      <c r="AE4" s="43" t="s">
        <v>167</v>
      </c>
      <c r="AF4" s="30"/>
      <c r="AG4" s="53" t="s">
        <v>316</v>
      </c>
      <c r="AI4" s="51" t="s">
        <v>230</v>
      </c>
      <c r="AK4" s="51" t="str">
        <f t="shared" ref="AK4:AK49" si="7">CHAR(CODE(AK3)+1)</f>
        <v>C</v>
      </c>
      <c r="AM4" s="77"/>
      <c r="AN4" s="77"/>
      <c r="AP4" s="53" t="s">
        <v>316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629</v>
      </c>
      <c r="Y5" s="32" t="s">
        <v>355</v>
      </c>
      <c r="Z5" s="32" t="s">
        <v>483</v>
      </c>
      <c r="AA5" s="86" t="s">
        <v>449</v>
      </c>
      <c r="AB5" s="86" t="s">
        <v>577</v>
      </c>
      <c r="AC5" s="86" t="s">
        <v>168</v>
      </c>
      <c r="AD5" s="31"/>
      <c r="AE5" s="43" t="s">
        <v>326</v>
      </c>
      <c r="AF5" s="30"/>
      <c r="AG5" s="53" t="s">
        <v>317</v>
      </c>
      <c r="AI5" s="51" t="s">
        <v>352</v>
      </c>
      <c r="AK5" s="51" t="str">
        <f t="shared" si="7"/>
        <v>D</v>
      </c>
      <c r="AP5" s="53" t="s">
        <v>317</v>
      </c>
    </row>
    <row r="6" spans="1:42" ht="13.5" customHeight="1" x14ac:dyDescent="0.2">
      <c r="A6" s="14" t="s">
        <v>85</v>
      </c>
      <c r="B6" s="15" t="s">
        <v>703</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328</v>
      </c>
      <c r="W6" s="32" t="s">
        <v>631</v>
      </c>
      <c r="Y6" s="32" t="s">
        <v>356</v>
      </c>
      <c r="Z6" s="32" t="s">
        <v>484</v>
      </c>
      <c r="AA6" s="86" t="s">
        <v>450</v>
      </c>
      <c r="AB6" s="86" t="s">
        <v>578</v>
      </c>
      <c r="AC6" s="86" t="s">
        <v>133</v>
      </c>
      <c r="AD6" s="31"/>
      <c r="AE6" s="43" t="s">
        <v>324</v>
      </c>
      <c r="AF6" s="30"/>
      <c r="AG6" s="53" t="s">
        <v>318</v>
      </c>
      <c r="AI6" s="51" t="s">
        <v>353</v>
      </c>
      <c r="AK6" s="51" t="str">
        <f>CHAR(CODE(AK5)+1)</f>
        <v>E</v>
      </c>
      <c r="AP6" s="53" t="s">
        <v>318</v>
      </c>
    </row>
    <row r="7" spans="1:42" ht="13.5" customHeight="1" x14ac:dyDescent="0.2">
      <c r="A7" s="14" t="s">
        <v>86</v>
      </c>
      <c r="B7" s="15"/>
      <c r="C7" s="13" t="str">
        <f t="shared" si="0"/>
        <v/>
      </c>
      <c r="D7" s="13" t="str">
        <f t="shared" si="8"/>
        <v>科学技術・イノベーション</v>
      </c>
      <c r="F7" s="18" t="s">
        <v>263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357</v>
      </c>
      <c r="Z7" s="32" t="s">
        <v>485</v>
      </c>
      <c r="AA7" s="86" t="s">
        <v>451</v>
      </c>
      <c r="AB7" s="86" t="s">
        <v>579</v>
      </c>
      <c r="AC7" s="31"/>
      <c r="AD7" s="31"/>
      <c r="AE7" s="32" t="s">
        <v>133</v>
      </c>
      <c r="AF7" s="30"/>
      <c r="AG7" s="53" t="s">
        <v>319</v>
      </c>
      <c r="AH7" s="80"/>
      <c r="AI7" s="53" t="s">
        <v>341</v>
      </c>
      <c r="AK7" s="51" t="str">
        <f>CHAR(CODE(AK6)+1)</f>
        <v>F</v>
      </c>
      <c r="AP7" s="53" t="s">
        <v>319</v>
      </c>
    </row>
    <row r="8" spans="1:42" ht="13.5" customHeight="1" x14ac:dyDescent="0.2">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350</v>
      </c>
      <c r="W8" s="32" t="s">
        <v>144</v>
      </c>
      <c r="Y8" s="32" t="s">
        <v>358</v>
      </c>
      <c r="Z8" s="32" t="s">
        <v>486</v>
      </c>
      <c r="AA8" s="86" t="s">
        <v>452</v>
      </c>
      <c r="AB8" s="86" t="s">
        <v>580</v>
      </c>
      <c r="AC8" s="31"/>
      <c r="AD8" s="31"/>
      <c r="AE8" s="31"/>
      <c r="AF8" s="30"/>
      <c r="AG8" s="53" t="s">
        <v>320</v>
      </c>
      <c r="AI8" s="51" t="s">
        <v>342</v>
      </c>
      <c r="AK8" s="51" t="str">
        <f t="shared" si="7"/>
        <v>G</v>
      </c>
      <c r="AP8" s="53" t="s">
        <v>320</v>
      </c>
    </row>
    <row r="9" spans="1:42" ht="13.5" customHeight="1" x14ac:dyDescent="0.2">
      <c r="A9" s="14" t="s">
        <v>88</v>
      </c>
      <c r="B9" s="15"/>
      <c r="C9" s="13" t="str">
        <f t="shared" si="0"/>
        <v/>
      </c>
      <c r="D9" s="13" t="str">
        <f t="shared" si="8"/>
        <v>科学技術・イノベーション</v>
      </c>
      <c r="F9" s="18" t="s">
        <v>264</v>
      </c>
      <c r="G9" s="17"/>
      <c r="H9" s="13" t="str">
        <f t="shared" si="1"/>
        <v/>
      </c>
      <c r="I9" s="13" t="str">
        <f t="shared" si="5"/>
        <v>一般会計</v>
      </c>
      <c r="K9" s="14" t="s">
        <v>105</v>
      </c>
      <c r="L9" s="15"/>
      <c r="M9" s="13" t="str">
        <f t="shared" si="2"/>
        <v/>
      </c>
      <c r="N9" s="13" t="str">
        <f t="shared" si="6"/>
        <v/>
      </c>
      <c r="O9" s="13"/>
      <c r="P9" s="13"/>
      <c r="Q9" s="19"/>
      <c r="T9" s="13"/>
      <c r="U9" s="32" t="s">
        <v>351</v>
      </c>
      <c r="W9" s="32" t="s">
        <v>145</v>
      </c>
      <c r="Y9" s="32" t="s">
        <v>359</v>
      </c>
      <c r="Z9" s="32" t="s">
        <v>487</v>
      </c>
      <c r="AA9" s="86" t="s">
        <v>453</v>
      </c>
      <c r="AB9" s="86" t="s">
        <v>581</v>
      </c>
      <c r="AC9" s="31"/>
      <c r="AD9" s="31"/>
      <c r="AE9" s="31"/>
      <c r="AF9" s="30"/>
      <c r="AG9" s="53" t="s">
        <v>321</v>
      </c>
      <c r="AI9" s="76"/>
      <c r="AK9" s="51" t="str">
        <f t="shared" si="7"/>
        <v>H</v>
      </c>
      <c r="AP9" s="53" t="s">
        <v>321</v>
      </c>
    </row>
    <row r="10" spans="1:42" ht="13.5" customHeight="1" x14ac:dyDescent="0.2">
      <c r="A10" s="14" t="s">
        <v>285</v>
      </c>
      <c r="B10" s="15"/>
      <c r="C10" s="13" t="str">
        <f t="shared" si="0"/>
        <v/>
      </c>
      <c r="D10" s="13" t="str">
        <f t="shared" si="8"/>
        <v>科学技術・イノベーション</v>
      </c>
      <c r="F10" s="18" t="s">
        <v>112</v>
      </c>
      <c r="G10" s="17"/>
      <c r="H10" s="13" t="str">
        <f t="shared" si="1"/>
        <v/>
      </c>
      <c r="I10" s="13" t="str">
        <f t="shared" si="5"/>
        <v>一般会計</v>
      </c>
      <c r="K10" s="14" t="s">
        <v>288</v>
      </c>
      <c r="L10" s="15"/>
      <c r="M10" s="13" t="str">
        <f t="shared" si="2"/>
        <v/>
      </c>
      <c r="N10" s="13" t="str">
        <f t="shared" si="6"/>
        <v/>
      </c>
      <c r="O10" s="13"/>
      <c r="P10" s="13" t="str">
        <f>S8</f>
        <v>委託・請負</v>
      </c>
      <c r="Q10" s="19"/>
      <c r="T10" s="13"/>
      <c r="W10" s="32" t="s">
        <v>146</v>
      </c>
      <c r="Y10" s="32" t="s">
        <v>360</v>
      </c>
      <c r="Z10" s="32" t="s">
        <v>488</v>
      </c>
      <c r="AA10" s="86" t="s">
        <v>454</v>
      </c>
      <c r="AB10" s="86" t="s">
        <v>582</v>
      </c>
      <c r="AC10" s="31"/>
      <c r="AD10" s="31"/>
      <c r="AE10" s="31"/>
      <c r="AF10" s="30"/>
      <c r="AG10" s="53" t="s">
        <v>306</v>
      </c>
      <c r="AK10" s="51" t="str">
        <f t="shared" si="7"/>
        <v>I</v>
      </c>
      <c r="AP10" s="51" t="s">
        <v>304</v>
      </c>
    </row>
    <row r="11" spans="1:42" ht="13.5" customHeight="1" x14ac:dyDescent="0.2">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703</v>
      </c>
      <c r="M11" s="13" t="str">
        <f t="shared" si="2"/>
        <v>その他の事項経費</v>
      </c>
      <c r="N11" s="13" t="str">
        <f t="shared" si="6"/>
        <v>その他の事項経費</v>
      </c>
      <c r="O11" s="13"/>
      <c r="P11" s="13"/>
      <c r="Q11" s="19"/>
      <c r="T11" s="13"/>
      <c r="W11" s="32" t="s">
        <v>661</v>
      </c>
      <c r="Y11" s="32" t="s">
        <v>361</v>
      </c>
      <c r="Z11" s="32" t="s">
        <v>489</v>
      </c>
      <c r="AA11" s="86" t="s">
        <v>455</v>
      </c>
      <c r="AB11" s="86" t="s">
        <v>583</v>
      </c>
      <c r="AC11" s="31"/>
      <c r="AD11" s="31"/>
      <c r="AE11" s="31"/>
      <c r="AF11" s="30"/>
      <c r="AG11" s="51" t="s">
        <v>309</v>
      </c>
      <c r="AK11" s="51" t="str">
        <f t="shared" si="7"/>
        <v>J</v>
      </c>
    </row>
    <row r="12" spans="1:42" ht="13.5" customHeight="1" x14ac:dyDescent="0.2">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606</v>
      </c>
      <c r="W12" s="32" t="s">
        <v>147</v>
      </c>
      <c r="Y12" s="32" t="s">
        <v>362</v>
      </c>
      <c r="Z12" s="32" t="s">
        <v>490</v>
      </c>
      <c r="AA12" s="86" t="s">
        <v>456</v>
      </c>
      <c r="AB12" s="86" t="s">
        <v>584</v>
      </c>
      <c r="AC12" s="31"/>
      <c r="AD12" s="31"/>
      <c r="AE12" s="31"/>
      <c r="AF12" s="30"/>
      <c r="AG12" s="51" t="s">
        <v>307</v>
      </c>
      <c r="AK12" s="51" t="str">
        <f t="shared" si="7"/>
        <v>K</v>
      </c>
    </row>
    <row r="13" spans="1:42" ht="13.5" customHeight="1" x14ac:dyDescent="0.2">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363</v>
      </c>
      <c r="Z13" s="32" t="s">
        <v>491</v>
      </c>
      <c r="AA13" s="86" t="s">
        <v>457</v>
      </c>
      <c r="AB13" s="86" t="s">
        <v>585</v>
      </c>
      <c r="AC13" s="31"/>
      <c r="AD13" s="31"/>
      <c r="AE13" s="31"/>
      <c r="AF13" s="30"/>
      <c r="AG13" s="51" t="s">
        <v>308</v>
      </c>
      <c r="AK13" s="51" t="str">
        <f t="shared" si="7"/>
        <v>L</v>
      </c>
    </row>
    <row r="14" spans="1:42" ht="13.5" customHeight="1" x14ac:dyDescent="0.2">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607</v>
      </c>
      <c r="W14" s="32" t="s">
        <v>149</v>
      </c>
      <c r="Y14" s="32" t="s">
        <v>364</v>
      </c>
      <c r="Z14" s="32" t="s">
        <v>492</v>
      </c>
      <c r="AA14" s="86" t="s">
        <v>458</v>
      </c>
      <c r="AB14" s="86" t="s">
        <v>586</v>
      </c>
      <c r="AC14" s="31"/>
      <c r="AD14" s="31"/>
      <c r="AE14" s="31"/>
      <c r="AF14" s="30"/>
      <c r="AG14" s="76"/>
      <c r="AK14" s="51" t="str">
        <f t="shared" si="7"/>
        <v>M</v>
      </c>
    </row>
    <row r="15" spans="1:42" ht="13.5" customHeight="1" x14ac:dyDescent="0.2">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608</v>
      </c>
      <c r="W15" s="32" t="s">
        <v>150</v>
      </c>
      <c r="Y15" s="32" t="s">
        <v>365</v>
      </c>
      <c r="Z15" s="32" t="s">
        <v>493</v>
      </c>
      <c r="AA15" s="86" t="s">
        <v>459</v>
      </c>
      <c r="AB15" s="86" t="s">
        <v>587</v>
      </c>
      <c r="AC15" s="31"/>
      <c r="AD15" s="31"/>
      <c r="AE15" s="31"/>
      <c r="AF15" s="30"/>
      <c r="AG15" s="77"/>
      <c r="AK15" s="51" t="str">
        <f t="shared" si="7"/>
        <v>N</v>
      </c>
    </row>
    <row r="16" spans="1:42" ht="13.5" customHeight="1" x14ac:dyDescent="0.2">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609</v>
      </c>
      <c r="W16" s="32" t="s">
        <v>151</v>
      </c>
      <c r="Y16" s="32" t="s">
        <v>366</v>
      </c>
      <c r="Z16" s="32" t="s">
        <v>494</v>
      </c>
      <c r="AA16" s="86" t="s">
        <v>460</v>
      </c>
      <c r="AB16" s="86" t="s">
        <v>588</v>
      </c>
      <c r="AC16" s="31"/>
      <c r="AD16" s="31"/>
      <c r="AE16" s="31"/>
      <c r="AF16" s="30"/>
      <c r="AG16" s="77"/>
      <c r="AK16" s="51" t="str">
        <f t="shared" si="7"/>
        <v>O</v>
      </c>
    </row>
    <row r="17" spans="1:37" ht="13.5" customHeight="1" x14ac:dyDescent="0.2">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627</v>
      </c>
      <c r="W17" s="32" t="s">
        <v>152</v>
      </c>
      <c r="Y17" s="32" t="s">
        <v>367</v>
      </c>
      <c r="Z17" s="32" t="s">
        <v>495</v>
      </c>
      <c r="AA17" s="86" t="s">
        <v>461</v>
      </c>
      <c r="AB17" s="86" t="s">
        <v>589</v>
      </c>
      <c r="AC17" s="31"/>
      <c r="AD17" s="31"/>
      <c r="AE17" s="31"/>
      <c r="AF17" s="30"/>
      <c r="AG17" s="77"/>
      <c r="AK17" s="51" t="str">
        <f t="shared" si="7"/>
        <v>P</v>
      </c>
    </row>
    <row r="18" spans="1:37" ht="13.5" customHeight="1" x14ac:dyDescent="0.2">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610</v>
      </c>
      <c r="W18" s="32" t="s">
        <v>153</v>
      </c>
      <c r="Y18" s="32" t="s">
        <v>368</v>
      </c>
      <c r="Z18" s="32" t="s">
        <v>496</v>
      </c>
      <c r="AA18" s="86" t="s">
        <v>462</v>
      </c>
      <c r="AB18" s="86" t="s">
        <v>590</v>
      </c>
      <c r="AC18" s="31"/>
      <c r="AD18" s="31"/>
      <c r="AE18" s="31"/>
      <c r="AF18" s="30"/>
      <c r="AK18" s="51" t="str">
        <f t="shared" si="7"/>
        <v>Q</v>
      </c>
    </row>
    <row r="19" spans="1:37" ht="13.5" customHeight="1" x14ac:dyDescent="0.2">
      <c r="A19" s="14" t="s">
        <v>274</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611</v>
      </c>
      <c r="W19" s="32" t="s">
        <v>154</v>
      </c>
      <c r="Y19" s="32" t="s">
        <v>369</v>
      </c>
      <c r="Z19" s="32" t="s">
        <v>497</v>
      </c>
      <c r="AA19" s="86" t="s">
        <v>463</v>
      </c>
      <c r="AB19" s="86" t="s">
        <v>591</v>
      </c>
      <c r="AC19" s="31"/>
      <c r="AD19" s="31"/>
      <c r="AE19" s="31"/>
      <c r="AF19" s="30"/>
      <c r="AK19" s="51" t="str">
        <f t="shared" si="7"/>
        <v>R</v>
      </c>
    </row>
    <row r="20" spans="1:37" ht="13.5" customHeight="1" x14ac:dyDescent="0.2">
      <c r="A20" s="14" t="s">
        <v>275</v>
      </c>
      <c r="B20" s="15"/>
      <c r="C20" s="13" t="str">
        <f t="shared" si="9"/>
        <v/>
      </c>
      <c r="D20" s="13" t="str">
        <f t="shared" si="8"/>
        <v>科学技術・イノベーション</v>
      </c>
      <c r="F20" s="18" t="s">
        <v>273</v>
      </c>
      <c r="G20" s="17"/>
      <c r="H20" s="13" t="str">
        <f t="shared" si="1"/>
        <v/>
      </c>
      <c r="I20" s="13" t="str">
        <f t="shared" si="5"/>
        <v>一般会計</v>
      </c>
      <c r="K20" s="13"/>
      <c r="L20" s="13"/>
      <c r="O20" s="13"/>
      <c r="P20" s="13"/>
      <c r="Q20" s="19"/>
      <c r="T20" s="13"/>
      <c r="U20" s="32" t="s">
        <v>612</v>
      </c>
      <c r="W20" s="32" t="s">
        <v>155</v>
      </c>
      <c r="Y20" s="32" t="s">
        <v>370</v>
      </c>
      <c r="Z20" s="32" t="s">
        <v>498</v>
      </c>
      <c r="AA20" s="86" t="s">
        <v>464</v>
      </c>
      <c r="AB20" s="86" t="s">
        <v>592</v>
      </c>
      <c r="AC20" s="31"/>
      <c r="AD20" s="31"/>
      <c r="AE20" s="31"/>
      <c r="AF20" s="30"/>
      <c r="AK20" s="51" t="str">
        <f t="shared" si="7"/>
        <v>S</v>
      </c>
    </row>
    <row r="21" spans="1:37" ht="13.5" customHeight="1" x14ac:dyDescent="0.2">
      <c r="A21" s="14" t="s">
        <v>276</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613</v>
      </c>
      <c r="W21" s="32" t="s">
        <v>156</v>
      </c>
      <c r="Y21" s="32" t="s">
        <v>371</v>
      </c>
      <c r="Z21" s="32" t="s">
        <v>499</v>
      </c>
      <c r="AA21" s="86" t="s">
        <v>465</v>
      </c>
      <c r="AB21" s="86" t="s">
        <v>593</v>
      </c>
      <c r="AC21" s="31"/>
      <c r="AD21" s="31"/>
      <c r="AE21" s="31"/>
      <c r="AF21" s="30"/>
      <c r="AK21" s="51" t="str">
        <f t="shared" si="7"/>
        <v>T</v>
      </c>
    </row>
    <row r="22" spans="1:37" ht="13.5" customHeight="1" x14ac:dyDescent="0.2">
      <c r="A22" s="14" t="s">
        <v>277</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663</v>
      </c>
      <c r="W22" s="32" t="s">
        <v>157</v>
      </c>
      <c r="Y22" s="32" t="s">
        <v>372</v>
      </c>
      <c r="Z22" s="32" t="s">
        <v>500</v>
      </c>
      <c r="AA22" s="86" t="s">
        <v>466</v>
      </c>
      <c r="AB22" s="86" t="s">
        <v>594</v>
      </c>
      <c r="AC22" s="31"/>
      <c r="AD22" s="31"/>
      <c r="AE22" s="31"/>
      <c r="AF22" s="30"/>
      <c r="AK22" s="51" t="str">
        <f t="shared" si="7"/>
        <v>U</v>
      </c>
    </row>
    <row r="23" spans="1:37" ht="13.5" customHeight="1" x14ac:dyDescent="0.2">
      <c r="A23" s="83" t="s">
        <v>343</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614</v>
      </c>
      <c r="W23" s="32" t="s">
        <v>158</v>
      </c>
      <c r="Y23" s="32" t="s">
        <v>373</v>
      </c>
      <c r="Z23" s="32" t="s">
        <v>501</v>
      </c>
      <c r="AA23" s="86" t="s">
        <v>467</v>
      </c>
      <c r="AB23" s="86" t="s">
        <v>595</v>
      </c>
      <c r="AC23" s="31"/>
      <c r="AD23" s="31"/>
      <c r="AE23" s="31"/>
      <c r="AF23" s="30"/>
      <c r="AK23" s="51" t="str">
        <f t="shared" si="7"/>
        <v>V</v>
      </c>
    </row>
    <row r="24" spans="1:37" ht="13.5" customHeight="1" x14ac:dyDescent="0.2">
      <c r="A24" s="98"/>
      <c r="B24" s="81"/>
      <c r="F24" s="18" t="s">
        <v>346</v>
      </c>
      <c r="G24" s="17"/>
      <c r="H24" s="13" t="str">
        <f t="shared" si="1"/>
        <v/>
      </c>
      <c r="I24" s="13" t="str">
        <f t="shared" si="5"/>
        <v>一般会計</v>
      </c>
      <c r="K24" s="13"/>
      <c r="L24" s="13"/>
      <c r="O24" s="13"/>
      <c r="P24" s="13"/>
      <c r="Q24" s="19"/>
      <c r="T24" s="13"/>
      <c r="U24" s="32" t="s">
        <v>615</v>
      </c>
      <c r="W24" s="32" t="s">
        <v>159</v>
      </c>
      <c r="Y24" s="32" t="s">
        <v>374</v>
      </c>
      <c r="Z24" s="32" t="s">
        <v>502</v>
      </c>
      <c r="AA24" s="86" t="s">
        <v>468</v>
      </c>
      <c r="AB24" s="86" t="s">
        <v>596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616</v>
      </c>
      <c r="W25" s="74"/>
      <c r="Y25" s="32" t="s">
        <v>375</v>
      </c>
      <c r="Z25" s="32" t="s">
        <v>503</v>
      </c>
      <c r="AA25" s="86" t="s">
        <v>469</v>
      </c>
      <c r="AB25" s="86" t="s">
        <v>597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617</v>
      </c>
      <c r="Y26" s="32" t="s">
        <v>376</v>
      </c>
      <c r="Z26" s="32" t="s">
        <v>504</v>
      </c>
      <c r="AA26" s="86" t="s">
        <v>470</v>
      </c>
      <c r="AB26" s="86" t="s">
        <v>598</v>
      </c>
      <c r="AC26" s="31"/>
      <c r="AD26" s="31"/>
      <c r="AE26" s="31"/>
      <c r="AF26" s="30"/>
      <c r="AK26" s="51" t="str">
        <f t="shared" si="7"/>
        <v>Y</v>
      </c>
    </row>
    <row r="27" spans="1:37" ht="13.5" customHeight="1" x14ac:dyDescent="0.2">
      <c r="A27" s="13" t="str">
        <f>IF(D23="", "-", D23)</f>
        <v>科学技術・イノベーション</v>
      </c>
      <c r="B27" s="13"/>
      <c r="F27" s="18" t="s">
        <v>127</v>
      </c>
      <c r="G27" s="17"/>
      <c r="H27" s="13" t="str">
        <f t="shared" si="1"/>
        <v/>
      </c>
      <c r="I27" s="13" t="str">
        <f t="shared" si="5"/>
        <v>一般会計</v>
      </c>
      <c r="K27" s="13"/>
      <c r="L27" s="13"/>
      <c r="O27" s="13"/>
      <c r="P27" s="13"/>
      <c r="Q27" s="19"/>
      <c r="T27" s="13"/>
      <c r="U27" s="32" t="s">
        <v>618</v>
      </c>
      <c r="Y27" s="32" t="s">
        <v>377</v>
      </c>
      <c r="Z27" s="32" t="s">
        <v>505</v>
      </c>
      <c r="AA27" s="86" t="s">
        <v>471</v>
      </c>
      <c r="AB27" s="86" t="s">
        <v>599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619</v>
      </c>
      <c r="Y28" s="32" t="s">
        <v>378</v>
      </c>
      <c r="Z28" s="32" t="s">
        <v>506</v>
      </c>
      <c r="AA28" s="86" t="s">
        <v>472</v>
      </c>
      <c r="AB28" s="86" t="s">
        <v>600</v>
      </c>
      <c r="AC28" s="31"/>
      <c r="AD28" s="31"/>
      <c r="AE28" s="31"/>
      <c r="AF28" s="30"/>
      <c r="AK28" s="51" t="s">
        <v>236</v>
      </c>
    </row>
    <row r="29" spans="1:37" ht="13.5" customHeight="1" x14ac:dyDescent="0.2">
      <c r="A29" s="13"/>
      <c r="B29" s="13"/>
      <c r="F29" s="18" t="s">
        <v>265</v>
      </c>
      <c r="G29" s="17"/>
      <c r="H29" s="13" t="str">
        <f t="shared" si="1"/>
        <v/>
      </c>
      <c r="I29" s="13" t="str">
        <f t="shared" si="5"/>
        <v>一般会計</v>
      </c>
      <c r="K29" s="13"/>
      <c r="L29" s="13"/>
      <c r="O29" s="13"/>
      <c r="P29" s="13"/>
      <c r="Q29" s="19"/>
      <c r="T29" s="13"/>
      <c r="U29" s="32" t="s">
        <v>620</v>
      </c>
      <c r="Y29" s="32" t="s">
        <v>379</v>
      </c>
      <c r="Z29" s="32" t="s">
        <v>507</v>
      </c>
      <c r="AA29" s="86" t="s">
        <v>473</v>
      </c>
      <c r="AB29" s="86" t="s">
        <v>601</v>
      </c>
      <c r="AC29" s="31"/>
      <c r="AD29" s="31"/>
      <c r="AE29" s="31"/>
      <c r="AF29" s="30"/>
      <c r="AK29" s="51" t="str">
        <f t="shared" si="7"/>
        <v>b</v>
      </c>
    </row>
    <row r="30" spans="1:37" ht="13.5" customHeight="1" x14ac:dyDescent="0.2">
      <c r="A30" s="13"/>
      <c r="B30" s="13"/>
      <c r="F30" s="18" t="s">
        <v>266</v>
      </c>
      <c r="G30" s="17"/>
      <c r="H30" s="13" t="str">
        <f t="shared" si="1"/>
        <v/>
      </c>
      <c r="I30" s="13" t="str">
        <f t="shared" si="5"/>
        <v>一般会計</v>
      </c>
      <c r="K30" s="13"/>
      <c r="L30" s="13"/>
      <c r="O30" s="13"/>
      <c r="P30" s="13"/>
      <c r="Q30" s="19"/>
      <c r="T30" s="13"/>
      <c r="U30" s="32" t="s">
        <v>621</v>
      </c>
      <c r="Y30" s="32" t="s">
        <v>380</v>
      </c>
      <c r="Z30" s="32" t="s">
        <v>508</v>
      </c>
      <c r="AA30" s="86" t="s">
        <v>474</v>
      </c>
      <c r="AB30" s="86" t="s">
        <v>602</v>
      </c>
      <c r="AC30" s="31"/>
      <c r="AD30" s="31"/>
      <c r="AE30" s="31"/>
      <c r="AF30" s="30"/>
      <c r="AK30" s="51" t="str">
        <f t="shared" si="7"/>
        <v>c</v>
      </c>
    </row>
    <row r="31" spans="1:37" ht="13.5" customHeight="1" x14ac:dyDescent="0.2">
      <c r="A31" s="13"/>
      <c r="B31" s="13"/>
      <c r="F31" s="18" t="s">
        <v>267</v>
      </c>
      <c r="G31" s="17"/>
      <c r="H31" s="13" t="str">
        <f t="shared" si="1"/>
        <v/>
      </c>
      <c r="I31" s="13" t="str">
        <f t="shared" si="5"/>
        <v>一般会計</v>
      </c>
      <c r="K31" s="13"/>
      <c r="L31" s="13"/>
      <c r="O31" s="13"/>
      <c r="P31" s="13"/>
      <c r="Q31" s="19"/>
      <c r="T31" s="13"/>
      <c r="U31" s="32" t="s">
        <v>622</v>
      </c>
      <c r="Y31" s="32" t="s">
        <v>381</v>
      </c>
      <c r="Z31" s="32" t="s">
        <v>509</v>
      </c>
      <c r="AA31" s="86" t="s">
        <v>475</v>
      </c>
      <c r="AB31" s="86" t="s">
        <v>603</v>
      </c>
      <c r="AC31" s="31"/>
      <c r="AD31" s="31"/>
      <c r="AE31" s="31"/>
      <c r="AF31" s="30"/>
      <c r="AK31" s="51" t="str">
        <f t="shared" si="7"/>
        <v>d</v>
      </c>
    </row>
    <row r="32" spans="1:37" ht="13.5" customHeight="1" x14ac:dyDescent="0.2">
      <c r="A32" s="13"/>
      <c r="B32" s="13"/>
      <c r="F32" s="18" t="s">
        <v>268</v>
      </c>
      <c r="G32" s="17"/>
      <c r="H32" s="13" t="str">
        <f t="shared" si="1"/>
        <v/>
      </c>
      <c r="I32" s="13" t="str">
        <f t="shared" si="5"/>
        <v>一般会計</v>
      </c>
      <c r="K32" s="13"/>
      <c r="L32" s="13"/>
      <c r="O32" s="13"/>
      <c r="P32" s="13"/>
      <c r="Q32" s="19"/>
      <c r="T32" s="13"/>
      <c r="U32" s="32" t="s">
        <v>623</v>
      </c>
      <c r="Y32" s="32" t="s">
        <v>382</v>
      </c>
      <c r="Z32" s="32" t="s">
        <v>510</v>
      </c>
      <c r="AA32" s="86" t="s">
        <v>66</v>
      </c>
      <c r="AB32" s="86" t="s">
        <v>66</v>
      </c>
      <c r="AC32" s="31"/>
      <c r="AD32" s="31"/>
      <c r="AE32" s="31"/>
      <c r="AF32" s="30"/>
      <c r="AK32" s="51" t="str">
        <f t="shared" si="7"/>
        <v>e</v>
      </c>
    </row>
    <row r="33" spans="1:37" ht="13.5" customHeight="1" x14ac:dyDescent="0.2">
      <c r="A33" s="13"/>
      <c r="B33" s="13"/>
      <c r="F33" s="18" t="s">
        <v>269</v>
      </c>
      <c r="G33" s="17"/>
      <c r="H33" s="13" t="str">
        <f t="shared" si="1"/>
        <v/>
      </c>
      <c r="I33" s="13" t="str">
        <f t="shared" si="5"/>
        <v>一般会計</v>
      </c>
      <c r="K33" s="13"/>
      <c r="L33" s="13"/>
      <c r="O33" s="13"/>
      <c r="P33" s="13"/>
      <c r="Q33" s="19"/>
      <c r="T33" s="13"/>
      <c r="U33" s="32" t="s">
        <v>624</v>
      </c>
      <c r="Y33" s="32" t="s">
        <v>383</v>
      </c>
      <c r="Z33" s="32" t="s">
        <v>511</v>
      </c>
      <c r="AA33" s="74"/>
      <c r="AB33" s="31"/>
      <c r="AC33" s="31"/>
      <c r="AD33" s="31"/>
      <c r="AE33" s="31"/>
      <c r="AF33" s="30"/>
      <c r="AK33" s="51" t="str">
        <f t="shared" si="7"/>
        <v>f</v>
      </c>
    </row>
    <row r="34" spans="1:37" ht="13.5" customHeight="1" x14ac:dyDescent="0.2">
      <c r="A34" s="13"/>
      <c r="B34" s="13"/>
      <c r="F34" s="18" t="s">
        <v>270</v>
      </c>
      <c r="G34" s="17"/>
      <c r="H34" s="13" t="str">
        <f t="shared" si="1"/>
        <v/>
      </c>
      <c r="I34" s="13" t="str">
        <f t="shared" si="5"/>
        <v>一般会計</v>
      </c>
      <c r="K34" s="13"/>
      <c r="L34" s="13"/>
      <c r="O34" s="13"/>
      <c r="P34" s="13"/>
      <c r="Q34" s="19"/>
      <c r="T34" s="13"/>
      <c r="U34" s="32" t="s">
        <v>625</v>
      </c>
      <c r="Y34" s="32" t="s">
        <v>384</v>
      </c>
      <c r="Z34" s="32" t="s">
        <v>512</v>
      </c>
      <c r="AB34" s="31"/>
      <c r="AC34" s="31"/>
      <c r="AD34" s="31"/>
      <c r="AE34" s="31"/>
      <c r="AF34" s="30"/>
      <c r="AK34" s="51" t="str">
        <f t="shared" si="7"/>
        <v>g</v>
      </c>
    </row>
    <row r="35" spans="1:37" ht="13.5" customHeight="1" x14ac:dyDescent="0.2">
      <c r="A35" s="13"/>
      <c r="B35" s="13"/>
      <c r="F35" s="18" t="s">
        <v>271</v>
      </c>
      <c r="G35" s="17"/>
      <c r="H35" s="13" t="str">
        <f t="shared" si="1"/>
        <v/>
      </c>
      <c r="I35" s="13" t="str">
        <f t="shared" si="5"/>
        <v>一般会計</v>
      </c>
      <c r="K35" s="13"/>
      <c r="L35" s="13"/>
      <c r="O35" s="13"/>
      <c r="P35" s="13"/>
      <c r="Q35" s="19"/>
      <c r="T35" s="13"/>
      <c r="U35" s="32" t="s">
        <v>626</v>
      </c>
      <c r="Y35" s="32" t="s">
        <v>385</v>
      </c>
      <c r="Z35" s="32" t="s">
        <v>513</v>
      </c>
      <c r="AC35" s="31"/>
      <c r="AF35" s="30"/>
      <c r="AK35" s="51" t="str">
        <f t="shared" si="7"/>
        <v>h</v>
      </c>
    </row>
    <row r="36" spans="1:37" ht="13.5" customHeight="1" x14ac:dyDescent="0.2">
      <c r="A36" s="13"/>
      <c r="B36" s="13"/>
      <c r="F36" s="18" t="s">
        <v>272</v>
      </c>
      <c r="G36" s="17"/>
      <c r="H36" s="13" t="str">
        <f t="shared" si="1"/>
        <v/>
      </c>
      <c r="I36" s="13" t="str">
        <f t="shared" si="5"/>
        <v>一般会計</v>
      </c>
      <c r="K36" s="13"/>
      <c r="L36" s="13"/>
      <c r="O36" s="13"/>
      <c r="P36" s="13"/>
      <c r="Q36" s="19"/>
      <c r="T36" s="13"/>
      <c r="Y36" s="32" t="s">
        <v>386</v>
      </c>
      <c r="Z36" s="32" t="s">
        <v>514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2" t="s">
        <v>515</v>
      </c>
      <c r="AF37" s="30"/>
      <c r="AK37" s="51" t="str">
        <f t="shared" si="7"/>
        <v>j</v>
      </c>
    </row>
    <row r="38" spans="1:37" x14ac:dyDescent="0.2">
      <c r="A38" s="13"/>
      <c r="B38" s="13"/>
      <c r="F38" s="13"/>
      <c r="G38" s="19"/>
      <c r="K38" s="13"/>
      <c r="L38" s="13"/>
      <c r="O38" s="13"/>
      <c r="P38" s="13"/>
      <c r="Q38" s="19"/>
      <c r="T38" s="13"/>
      <c r="Y38" s="32" t="s">
        <v>388</v>
      </c>
      <c r="Z38" s="32" t="s">
        <v>516</v>
      </c>
      <c r="AF38" s="30"/>
      <c r="AK38" s="51" t="str">
        <f t="shared" si="7"/>
        <v>k</v>
      </c>
    </row>
    <row r="39" spans="1:37" x14ac:dyDescent="0.2">
      <c r="A39" s="13"/>
      <c r="B39" s="13"/>
      <c r="F39" s="13" t="str">
        <f>I37</f>
        <v>一般会計</v>
      </c>
      <c r="G39" s="19"/>
      <c r="K39" s="13"/>
      <c r="L39" s="13"/>
      <c r="O39" s="13"/>
      <c r="P39" s="13"/>
      <c r="Q39" s="19"/>
      <c r="T39" s="13"/>
      <c r="U39" s="32" t="s">
        <v>628</v>
      </c>
      <c r="Y39" s="32" t="s">
        <v>389</v>
      </c>
      <c r="Z39" s="32" t="s">
        <v>517</v>
      </c>
      <c r="AF39" s="30"/>
      <c r="AK39" s="51" t="str">
        <f t="shared" si="7"/>
        <v>l</v>
      </c>
    </row>
    <row r="40" spans="1:37" x14ac:dyDescent="0.2">
      <c r="A40" s="13"/>
      <c r="B40" s="13"/>
      <c r="F40" s="13"/>
      <c r="G40" s="19"/>
      <c r="K40" s="13"/>
      <c r="L40" s="13"/>
      <c r="O40" s="13"/>
      <c r="P40" s="13"/>
      <c r="Q40" s="19"/>
      <c r="T40" s="13"/>
      <c r="U40" s="32"/>
      <c r="Y40" s="32" t="s">
        <v>390</v>
      </c>
      <c r="Z40" s="32" t="s">
        <v>518</v>
      </c>
      <c r="AF40" s="30"/>
      <c r="AK40" s="51" t="str">
        <f t="shared" si="7"/>
        <v>m</v>
      </c>
    </row>
    <row r="41" spans="1:37" x14ac:dyDescent="0.2">
      <c r="A41" s="13"/>
      <c r="B41" s="13"/>
      <c r="F41" s="13"/>
      <c r="G41" s="19"/>
      <c r="K41" s="13"/>
      <c r="L41" s="13"/>
      <c r="O41" s="13"/>
      <c r="P41" s="13"/>
      <c r="Q41" s="19"/>
      <c r="T41" s="13"/>
      <c r="U41" s="32" t="s">
        <v>329</v>
      </c>
      <c r="Y41" s="32" t="s">
        <v>391</v>
      </c>
      <c r="Z41" s="32" t="s">
        <v>519</v>
      </c>
      <c r="AF41" s="30"/>
      <c r="AK41" s="51" t="str">
        <f t="shared" si="7"/>
        <v>n</v>
      </c>
    </row>
    <row r="42" spans="1:37" x14ac:dyDescent="0.2">
      <c r="A42" s="13"/>
      <c r="B42" s="13"/>
      <c r="F42" s="13"/>
      <c r="G42" s="19"/>
      <c r="K42" s="13"/>
      <c r="L42" s="13"/>
      <c r="O42" s="13"/>
      <c r="P42" s="13"/>
      <c r="Q42" s="19"/>
      <c r="T42" s="13"/>
      <c r="U42" s="32" t="s">
        <v>339</v>
      </c>
      <c r="Y42" s="32" t="s">
        <v>392</v>
      </c>
      <c r="Z42" s="32" t="s">
        <v>520</v>
      </c>
      <c r="AF42" s="30"/>
      <c r="AK42" s="51" t="str">
        <f t="shared" si="7"/>
        <v>o</v>
      </c>
    </row>
    <row r="43" spans="1:37" x14ac:dyDescent="0.2">
      <c r="A43" s="13"/>
      <c r="B43" s="13"/>
      <c r="F43" s="13"/>
      <c r="G43" s="19"/>
      <c r="K43" s="13"/>
      <c r="L43" s="13"/>
      <c r="O43" s="13"/>
      <c r="P43" s="13"/>
      <c r="Q43" s="19"/>
      <c r="T43" s="13"/>
      <c r="Y43" s="32" t="s">
        <v>393</v>
      </c>
      <c r="Z43" s="32" t="s">
        <v>521</v>
      </c>
      <c r="AF43" s="30"/>
      <c r="AK43" s="51" t="str">
        <f t="shared" si="7"/>
        <v>p</v>
      </c>
    </row>
    <row r="44" spans="1:37" x14ac:dyDescent="0.2">
      <c r="A44" s="13"/>
      <c r="B44" s="13"/>
      <c r="F44" s="13"/>
      <c r="G44" s="19"/>
      <c r="K44" s="13"/>
      <c r="L44" s="13"/>
      <c r="O44" s="13"/>
      <c r="P44" s="13"/>
      <c r="Q44" s="19"/>
      <c r="T44" s="13"/>
      <c r="Y44" s="32" t="s">
        <v>394</v>
      </c>
      <c r="Z44" s="32" t="s">
        <v>522</v>
      </c>
      <c r="AF44" s="30"/>
      <c r="AK44" s="51" t="str">
        <f t="shared" si="7"/>
        <v>q</v>
      </c>
    </row>
    <row r="45" spans="1:37" x14ac:dyDescent="0.2">
      <c r="A45" s="13"/>
      <c r="B45" s="13"/>
      <c r="F45" s="13"/>
      <c r="G45" s="19"/>
      <c r="K45" s="13"/>
      <c r="L45" s="13"/>
      <c r="O45" s="13"/>
      <c r="P45" s="13"/>
      <c r="Q45" s="19"/>
      <c r="T45" s="13"/>
      <c r="U45" s="29" t="s">
        <v>161</v>
      </c>
      <c r="Y45" s="32" t="s">
        <v>395</v>
      </c>
      <c r="Z45" s="32" t="s">
        <v>523</v>
      </c>
      <c r="AF45" s="30"/>
      <c r="AK45" s="51" t="str">
        <f t="shared" si="7"/>
        <v>r</v>
      </c>
    </row>
    <row r="46" spans="1:37" x14ac:dyDescent="0.2">
      <c r="A46" s="13"/>
      <c r="B46" s="13"/>
      <c r="F46" s="13"/>
      <c r="G46" s="19"/>
      <c r="K46" s="13"/>
      <c r="L46" s="13"/>
      <c r="O46" s="13"/>
      <c r="P46" s="13"/>
      <c r="Q46" s="19"/>
      <c r="T46" s="13"/>
      <c r="U46" s="93" t="s">
        <v>662</v>
      </c>
      <c r="Y46" s="32" t="s">
        <v>396</v>
      </c>
      <c r="Z46" s="32" t="s">
        <v>524</v>
      </c>
      <c r="AF46" s="30"/>
      <c r="AK46" s="51" t="str">
        <f t="shared" si="7"/>
        <v>s</v>
      </c>
    </row>
    <row r="47" spans="1:37" x14ac:dyDescent="0.2">
      <c r="A47" s="13"/>
      <c r="B47" s="13"/>
      <c r="F47" s="13"/>
      <c r="G47" s="19"/>
      <c r="K47" s="13"/>
      <c r="L47" s="13"/>
      <c r="O47" s="13"/>
      <c r="P47" s="13"/>
      <c r="Q47" s="19"/>
      <c r="T47" s="13"/>
      <c r="Y47" s="32" t="s">
        <v>397</v>
      </c>
      <c r="Z47" s="32" t="s">
        <v>525</v>
      </c>
      <c r="AF47" s="30"/>
      <c r="AK47" s="51" t="str">
        <f t="shared" si="7"/>
        <v>t</v>
      </c>
    </row>
    <row r="48" spans="1:37" x14ac:dyDescent="0.2">
      <c r="A48" s="13"/>
      <c r="B48" s="13"/>
      <c r="F48" s="13"/>
      <c r="G48" s="19"/>
      <c r="K48" s="13"/>
      <c r="L48" s="13"/>
      <c r="O48" s="13"/>
      <c r="P48" s="13"/>
      <c r="Q48" s="19"/>
      <c r="T48" s="13"/>
      <c r="U48" s="93">
        <v>2021</v>
      </c>
      <c r="Y48" s="32" t="s">
        <v>398</v>
      </c>
      <c r="Z48" s="32" t="s">
        <v>526</v>
      </c>
      <c r="AF48" s="30"/>
      <c r="AK48" s="51" t="str">
        <f t="shared" si="7"/>
        <v>u</v>
      </c>
    </row>
    <row r="49" spans="1:37" x14ac:dyDescent="0.2">
      <c r="A49" s="13"/>
      <c r="B49" s="13"/>
      <c r="F49" s="13"/>
      <c r="G49" s="19"/>
      <c r="K49" s="13"/>
      <c r="L49" s="13"/>
      <c r="O49" s="13"/>
      <c r="P49" s="13"/>
      <c r="Q49" s="19"/>
      <c r="T49" s="13"/>
      <c r="U49" s="93">
        <v>2022</v>
      </c>
      <c r="Y49" s="32" t="s">
        <v>399</v>
      </c>
      <c r="Z49" s="32" t="s">
        <v>527</v>
      </c>
      <c r="AF49" s="30"/>
      <c r="AK49" s="51" t="str">
        <f t="shared" si="7"/>
        <v>v</v>
      </c>
    </row>
    <row r="50" spans="1:37" x14ac:dyDescent="0.2">
      <c r="A50" s="13"/>
      <c r="B50" s="13"/>
      <c r="F50" s="13"/>
      <c r="G50" s="19"/>
      <c r="K50" s="13"/>
      <c r="L50" s="13"/>
      <c r="O50" s="13"/>
      <c r="P50" s="13"/>
      <c r="Q50" s="19"/>
      <c r="T50" s="13"/>
      <c r="U50" s="93">
        <v>2023</v>
      </c>
      <c r="Y50" s="32" t="s">
        <v>400</v>
      </c>
      <c r="Z50" s="32" t="s">
        <v>528</v>
      </c>
      <c r="AF50" s="30"/>
    </row>
    <row r="51" spans="1:37" x14ac:dyDescent="0.2">
      <c r="A51" s="13"/>
      <c r="B51" s="13"/>
      <c r="F51" s="13"/>
      <c r="G51" s="19"/>
      <c r="K51" s="13"/>
      <c r="L51" s="13"/>
      <c r="O51" s="13"/>
      <c r="P51" s="13"/>
      <c r="Q51" s="19"/>
      <c r="T51" s="13"/>
      <c r="U51" s="93">
        <v>2024</v>
      </c>
      <c r="Y51" s="32" t="s">
        <v>401</v>
      </c>
      <c r="Z51" s="32" t="s">
        <v>529</v>
      </c>
      <c r="AF51" s="30"/>
    </row>
    <row r="52" spans="1:37" x14ac:dyDescent="0.2">
      <c r="A52" s="13"/>
      <c r="B52" s="13"/>
      <c r="F52" s="13"/>
      <c r="G52" s="19"/>
      <c r="K52" s="13"/>
      <c r="L52" s="13"/>
      <c r="O52" s="13"/>
      <c r="P52" s="13"/>
      <c r="Q52" s="19"/>
      <c r="T52" s="13"/>
      <c r="U52" s="93">
        <v>2025</v>
      </c>
      <c r="Y52" s="32" t="s">
        <v>402</v>
      </c>
      <c r="Z52" s="32" t="s">
        <v>530</v>
      </c>
      <c r="AF52" s="30"/>
    </row>
    <row r="53" spans="1:37" x14ac:dyDescent="0.2">
      <c r="A53" s="13"/>
      <c r="B53" s="13"/>
      <c r="F53" s="13"/>
      <c r="G53" s="19"/>
      <c r="K53" s="13"/>
      <c r="L53" s="13"/>
      <c r="O53" s="13"/>
      <c r="P53" s="13"/>
      <c r="Q53" s="19"/>
      <c r="T53" s="13"/>
      <c r="U53" s="93">
        <v>2026</v>
      </c>
      <c r="Y53" s="32" t="s">
        <v>403</v>
      </c>
      <c r="Z53" s="32" t="s">
        <v>531</v>
      </c>
      <c r="AF53" s="30"/>
    </row>
    <row r="54" spans="1:37" x14ac:dyDescent="0.2">
      <c r="A54" s="13"/>
      <c r="B54" s="13"/>
      <c r="F54" s="13"/>
      <c r="G54" s="19"/>
      <c r="K54" s="13"/>
      <c r="L54" s="13"/>
      <c r="O54" s="13"/>
      <c r="P54" s="20"/>
      <c r="Q54" s="19"/>
      <c r="T54" s="13"/>
      <c r="Y54" s="32" t="s">
        <v>404</v>
      </c>
      <c r="Z54" s="32" t="s">
        <v>532</v>
      </c>
      <c r="AF54" s="30"/>
    </row>
    <row r="55" spans="1:37" x14ac:dyDescent="0.2">
      <c r="A55" s="13"/>
      <c r="B55" s="13"/>
      <c r="F55" s="13"/>
      <c r="G55" s="19"/>
      <c r="K55" s="13"/>
      <c r="L55" s="13"/>
      <c r="O55" s="13"/>
      <c r="P55" s="13"/>
      <c r="Q55" s="19"/>
      <c r="T55" s="13"/>
      <c r="Y55" s="32" t="s">
        <v>405</v>
      </c>
      <c r="Z55" s="32" t="s">
        <v>533</v>
      </c>
      <c r="AF55" s="30"/>
    </row>
    <row r="56" spans="1:37" x14ac:dyDescent="0.2">
      <c r="A56" s="13"/>
      <c r="B56" s="13"/>
      <c r="F56" s="13"/>
      <c r="G56" s="19"/>
      <c r="K56" s="13"/>
      <c r="L56" s="13"/>
      <c r="O56" s="13"/>
      <c r="P56" s="13"/>
      <c r="Q56" s="19"/>
      <c r="T56" s="13"/>
      <c r="U56" s="93">
        <v>20</v>
      </c>
      <c r="Y56" s="32" t="s">
        <v>406</v>
      </c>
      <c r="Z56" s="32" t="s">
        <v>534</v>
      </c>
      <c r="AF56" s="30"/>
    </row>
    <row r="57" spans="1:37" x14ac:dyDescent="0.2">
      <c r="A57" s="13"/>
      <c r="B57" s="13"/>
      <c r="F57" s="13"/>
      <c r="G57" s="19"/>
      <c r="K57" s="13"/>
      <c r="L57" s="13"/>
      <c r="O57" s="13"/>
      <c r="P57" s="13"/>
      <c r="Q57" s="19"/>
      <c r="T57" s="13"/>
      <c r="U57" s="32" t="s">
        <v>604</v>
      </c>
      <c r="Y57" s="32" t="s">
        <v>407</v>
      </c>
      <c r="Z57" s="32" t="s">
        <v>535</v>
      </c>
      <c r="AF57" s="30"/>
    </row>
    <row r="58" spans="1:37" x14ac:dyDescent="0.2">
      <c r="A58" s="13"/>
      <c r="B58" s="13"/>
      <c r="F58" s="13"/>
      <c r="G58" s="19"/>
      <c r="K58" s="13"/>
      <c r="L58" s="13"/>
      <c r="O58" s="13"/>
      <c r="P58" s="13"/>
      <c r="Q58" s="19"/>
      <c r="T58" s="13"/>
      <c r="U58" s="32" t="s">
        <v>605</v>
      </c>
      <c r="Y58" s="32" t="s">
        <v>408</v>
      </c>
      <c r="Z58" s="32" t="s">
        <v>536</v>
      </c>
      <c r="AF58" s="30"/>
    </row>
    <row r="59" spans="1:37" x14ac:dyDescent="0.2">
      <c r="A59" s="13"/>
      <c r="B59" s="13"/>
      <c r="F59" s="13"/>
      <c r="G59" s="19"/>
      <c r="K59" s="13"/>
      <c r="L59" s="13"/>
      <c r="O59" s="13"/>
      <c r="P59" s="13"/>
      <c r="Q59" s="19"/>
      <c r="T59" s="13"/>
      <c r="Y59" s="32" t="s">
        <v>409</v>
      </c>
      <c r="Z59" s="32" t="s">
        <v>537</v>
      </c>
      <c r="AF59" s="30"/>
    </row>
    <row r="60" spans="1:37" x14ac:dyDescent="0.2">
      <c r="A60" s="13"/>
      <c r="B60" s="13"/>
      <c r="F60" s="13"/>
      <c r="G60" s="19"/>
      <c r="K60" s="13"/>
      <c r="L60" s="13"/>
      <c r="O60" s="13"/>
      <c r="P60" s="13"/>
      <c r="Q60" s="19"/>
      <c r="T60" s="13"/>
      <c r="Y60" s="32" t="s">
        <v>410</v>
      </c>
      <c r="Z60" s="32" t="s">
        <v>538</v>
      </c>
      <c r="AF60" s="30"/>
    </row>
    <row r="61" spans="1:37" x14ac:dyDescent="0.2">
      <c r="A61" s="13"/>
      <c r="B61" s="13"/>
      <c r="F61" s="13"/>
      <c r="G61" s="19"/>
      <c r="K61" s="13"/>
      <c r="L61" s="13"/>
      <c r="O61" s="13"/>
      <c r="P61" s="13"/>
      <c r="Q61" s="19"/>
      <c r="T61" s="13"/>
      <c r="Y61" s="32" t="s">
        <v>411</v>
      </c>
      <c r="Z61" s="32" t="s">
        <v>539</v>
      </c>
      <c r="AF61" s="30"/>
    </row>
    <row r="62" spans="1:37" x14ac:dyDescent="0.2">
      <c r="A62" s="13"/>
      <c r="B62" s="13"/>
      <c r="F62" s="13"/>
      <c r="G62" s="19"/>
      <c r="K62" s="13"/>
      <c r="L62" s="13"/>
      <c r="O62" s="13"/>
      <c r="P62" s="13"/>
      <c r="Q62" s="19"/>
      <c r="T62" s="13"/>
      <c r="Y62" s="32" t="s">
        <v>412</v>
      </c>
      <c r="Z62" s="32" t="s">
        <v>540</v>
      </c>
      <c r="AF62" s="30"/>
    </row>
    <row r="63" spans="1:37" x14ac:dyDescent="0.2">
      <c r="A63" s="13"/>
      <c r="B63" s="13"/>
      <c r="F63" s="13"/>
      <c r="G63" s="19"/>
      <c r="K63" s="13"/>
      <c r="L63" s="13"/>
      <c r="O63" s="13"/>
      <c r="P63" s="13"/>
      <c r="Q63" s="19"/>
      <c r="T63" s="13"/>
      <c r="Y63" s="32" t="s">
        <v>413</v>
      </c>
      <c r="Z63" s="32" t="s">
        <v>541</v>
      </c>
      <c r="AF63" s="30"/>
    </row>
    <row r="64" spans="1:37" x14ac:dyDescent="0.2">
      <c r="A64" s="13"/>
      <c r="B64" s="13"/>
      <c r="F64" s="13"/>
      <c r="G64" s="19"/>
      <c r="K64" s="13"/>
      <c r="L64" s="13"/>
      <c r="O64" s="13"/>
      <c r="P64" s="13"/>
      <c r="Q64" s="19"/>
      <c r="T64" s="13"/>
      <c r="Y64" s="32" t="s">
        <v>414</v>
      </c>
      <c r="Z64" s="32" t="s">
        <v>542</v>
      </c>
      <c r="AF64" s="30"/>
    </row>
    <row r="65" spans="1:32" x14ac:dyDescent="0.2">
      <c r="A65" s="13"/>
      <c r="B65" s="13"/>
      <c r="F65" s="13"/>
      <c r="G65" s="19"/>
      <c r="K65" s="13"/>
      <c r="L65" s="13"/>
      <c r="O65" s="13"/>
      <c r="P65" s="13"/>
      <c r="Q65" s="19"/>
      <c r="T65" s="13"/>
      <c r="Y65" s="32" t="s">
        <v>415</v>
      </c>
      <c r="Z65" s="32" t="s">
        <v>543</v>
      </c>
      <c r="AF65" s="30"/>
    </row>
    <row r="66" spans="1:32" x14ac:dyDescent="0.2">
      <c r="A66" s="13"/>
      <c r="B66" s="13"/>
      <c r="F66" s="13"/>
      <c r="G66" s="19"/>
      <c r="K66" s="13"/>
      <c r="L66" s="13"/>
      <c r="O66" s="13"/>
      <c r="P66" s="13"/>
      <c r="Q66" s="19"/>
      <c r="T66" s="13"/>
      <c r="Y66" s="32" t="s">
        <v>67</v>
      </c>
      <c r="Z66" s="32" t="s">
        <v>544</v>
      </c>
      <c r="AF66" s="30"/>
    </row>
    <row r="67" spans="1:32" x14ac:dyDescent="0.2">
      <c r="A67" s="13"/>
      <c r="B67" s="13"/>
      <c r="F67" s="13"/>
      <c r="G67" s="19"/>
      <c r="K67" s="13"/>
      <c r="L67" s="13"/>
      <c r="O67" s="13"/>
      <c r="P67" s="13"/>
      <c r="Q67" s="19"/>
      <c r="T67" s="13"/>
      <c r="Y67" s="32" t="s">
        <v>416</v>
      </c>
      <c r="Z67" s="32" t="s">
        <v>545</v>
      </c>
      <c r="AF67" s="30"/>
    </row>
    <row r="68" spans="1:32" x14ac:dyDescent="0.2">
      <c r="A68" s="13"/>
      <c r="B68" s="13"/>
      <c r="F68" s="13"/>
      <c r="G68" s="19"/>
      <c r="K68" s="13"/>
      <c r="L68" s="13"/>
      <c r="O68" s="13"/>
      <c r="P68" s="13"/>
      <c r="Q68" s="19"/>
      <c r="T68" s="13"/>
      <c r="Y68" s="32" t="s">
        <v>417</v>
      </c>
      <c r="Z68" s="32" t="s">
        <v>546</v>
      </c>
      <c r="AF68" s="30"/>
    </row>
    <row r="69" spans="1:32" x14ac:dyDescent="0.2">
      <c r="A69" s="13"/>
      <c r="B69" s="13"/>
      <c r="F69" s="13"/>
      <c r="G69" s="19"/>
      <c r="K69" s="13"/>
      <c r="L69" s="13"/>
      <c r="O69" s="13"/>
      <c r="P69" s="13"/>
      <c r="Q69" s="19"/>
      <c r="T69" s="13"/>
      <c r="Y69" s="32" t="s">
        <v>418</v>
      </c>
      <c r="Z69" s="32" t="s">
        <v>547</v>
      </c>
      <c r="AF69" s="30"/>
    </row>
    <row r="70" spans="1:32" x14ac:dyDescent="0.2">
      <c r="A70" s="13"/>
      <c r="B70" s="13"/>
      <c r="Y70" s="32" t="s">
        <v>419</v>
      </c>
      <c r="Z70" s="32" t="s">
        <v>548</v>
      </c>
    </row>
    <row r="71" spans="1:32" x14ac:dyDescent="0.2">
      <c r="Y71" s="32" t="s">
        <v>420</v>
      </c>
      <c r="Z71" s="32" t="s">
        <v>549</v>
      </c>
    </row>
    <row r="72" spans="1:32" x14ac:dyDescent="0.2">
      <c r="Y72" s="32" t="s">
        <v>421</v>
      </c>
      <c r="Z72" s="32" t="s">
        <v>550</v>
      </c>
    </row>
    <row r="73" spans="1:32" x14ac:dyDescent="0.2">
      <c r="Y73" s="32" t="s">
        <v>422</v>
      </c>
      <c r="Z73" s="32" t="s">
        <v>551</v>
      </c>
    </row>
    <row r="74" spans="1:32" x14ac:dyDescent="0.2">
      <c r="Y74" s="32" t="s">
        <v>423</v>
      </c>
      <c r="Z74" s="32" t="s">
        <v>552</v>
      </c>
    </row>
    <row r="75" spans="1:32" x14ac:dyDescent="0.2">
      <c r="Y75" s="32" t="s">
        <v>424</v>
      </c>
      <c r="Z75" s="32" t="s">
        <v>553</v>
      </c>
    </row>
    <row r="76" spans="1:32" x14ac:dyDescent="0.2">
      <c r="Y76" s="32" t="s">
        <v>425</v>
      </c>
      <c r="Z76" s="32" t="s">
        <v>554</v>
      </c>
    </row>
    <row r="77" spans="1:32" x14ac:dyDescent="0.2">
      <c r="Y77" s="32" t="s">
        <v>426</v>
      </c>
      <c r="Z77" s="32" t="s">
        <v>555</v>
      </c>
    </row>
    <row r="78" spans="1:32" x14ac:dyDescent="0.2">
      <c r="Y78" s="32" t="s">
        <v>427</v>
      </c>
      <c r="Z78" s="32" t="s">
        <v>556</v>
      </c>
    </row>
    <row r="79" spans="1:32" x14ac:dyDescent="0.2">
      <c r="Y79" s="32" t="s">
        <v>428</v>
      </c>
      <c r="Z79" s="32" t="s">
        <v>557</v>
      </c>
    </row>
    <row r="80" spans="1:32" x14ac:dyDescent="0.2">
      <c r="Y80" s="32" t="s">
        <v>429</v>
      </c>
      <c r="Z80" s="32" t="s">
        <v>558</v>
      </c>
    </row>
    <row r="81" spans="25:26" x14ac:dyDescent="0.2">
      <c r="Y81" s="32" t="s">
        <v>430</v>
      </c>
      <c r="Z81" s="32" t="s">
        <v>559</v>
      </c>
    </row>
    <row r="82" spans="25:26" x14ac:dyDescent="0.2">
      <c r="Y82" s="32" t="s">
        <v>431</v>
      </c>
      <c r="Z82" s="32" t="s">
        <v>560</v>
      </c>
    </row>
    <row r="83" spans="25:26" x14ac:dyDescent="0.2">
      <c r="Y83" s="32" t="s">
        <v>432</v>
      </c>
      <c r="Z83" s="32" t="s">
        <v>561</v>
      </c>
    </row>
    <row r="84" spans="25:26" x14ac:dyDescent="0.2">
      <c r="Y84" s="32" t="s">
        <v>433</v>
      </c>
      <c r="Z84" s="32" t="s">
        <v>562</v>
      </c>
    </row>
    <row r="85" spans="25:26" x14ac:dyDescent="0.2">
      <c r="Y85" s="32" t="s">
        <v>434</v>
      </c>
      <c r="Z85" s="32" t="s">
        <v>563</v>
      </c>
    </row>
    <row r="86" spans="25:26" x14ac:dyDescent="0.2">
      <c r="Y86" s="32" t="s">
        <v>435</v>
      </c>
      <c r="Z86" s="32" t="s">
        <v>564</v>
      </c>
    </row>
    <row r="87" spans="25:26" x14ac:dyDescent="0.2">
      <c r="Y87" s="32" t="s">
        <v>436</v>
      </c>
      <c r="Z87" s="32" t="s">
        <v>565</v>
      </c>
    </row>
    <row r="88" spans="25:26" x14ac:dyDescent="0.2">
      <c r="Y88" s="32" t="s">
        <v>437</v>
      </c>
      <c r="Z88" s="32" t="s">
        <v>566</v>
      </c>
    </row>
    <row r="89" spans="25:26" x14ac:dyDescent="0.2">
      <c r="Y89" s="32" t="s">
        <v>438</v>
      </c>
      <c r="Z89" s="32" t="s">
        <v>567</v>
      </c>
    </row>
    <row r="90" spans="25:26" x14ac:dyDescent="0.2">
      <c r="Y90" s="32" t="s">
        <v>439</v>
      </c>
      <c r="Z90" s="32" t="s">
        <v>568</v>
      </c>
    </row>
    <row r="91" spans="25:26" x14ac:dyDescent="0.2">
      <c r="Y91" s="32" t="s">
        <v>440</v>
      </c>
      <c r="Z91" s="32" t="s">
        <v>569</v>
      </c>
    </row>
    <row r="92" spans="25:26" x14ac:dyDescent="0.2">
      <c r="Y92" s="32" t="s">
        <v>441</v>
      </c>
      <c r="Z92" s="32" t="s">
        <v>570</v>
      </c>
    </row>
    <row r="93" spans="25:26" x14ac:dyDescent="0.2">
      <c r="Y93" s="32" t="s">
        <v>442</v>
      </c>
      <c r="Z93" s="32" t="s">
        <v>571</v>
      </c>
    </row>
    <row r="94" spans="25:26" x14ac:dyDescent="0.2">
      <c r="Y94" s="32" t="s">
        <v>443</v>
      </c>
      <c r="Z94" s="32" t="s">
        <v>572</v>
      </c>
    </row>
    <row r="95" spans="25:26" x14ac:dyDescent="0.2">
      <c r="Y95" s="32" t="s">
        <v>444</v>
      </c>
      <c r="Z95" s="32" t="s">
        <v>573</v>
      </c>
    </row>
    <row r="96" spans="25:26" x14ac:dyDescent="0.2">
      <c r="Y96" s="32" t="s">
        <v>347</v>
      </c>
      <c r="Z96" s="32" t="s">
        <v>574</v>
      </c>
    </row>
    <row r="97" spans="25:26" x14ac:dyDescent="0.2">
      <c r="Y97" s="32" t="s">
        <v>445</v>
      </c>
      <c r="Z97" s="32" t="s">
        <v>575</v>
      </c>
    </row>
    <row r="98" spans="25:26" x14ac:dyDescent="0.2">
      <c r="Y98" s="32" t="s">
        <v>446</v>
      </c>
      <c r="Z98" s="32" t="s">
        <v>576</v>
      </c>
    </row>
    <row r="99" spans="25:26" x14ac:dyDescent="0.2">
      <c r="Y99" s="32" t="s">
        <v>476</v>
      </c>
      <c r="Z99" s="32" t="s">
        <v>577</v>
      </c>
    </row>
    <row r="100" spans="25:26" x14ac:dyDescent="0.2">
      <c r="Y100" s="32" t="s">
        <v>666</v>
      </c>
      <c r="Z100" s="32" t="s">
        <v>578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2" t="s">
        <v>297</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8"/>
      <c r="Z2" s="283"/>
      <c r="AA2" s="284"/>
      <c r="AB2" s="942" t="s">
        <v>11</v>
      </c>
      <c r="AC2" s="943"/>
      <c r="AD2" s="944"/>
      <c r="AE2" s="931" t="s">
        <v>349</v>
      </c>
      <c r="AF2" s="931"/>
      <c r="AG2" s="931"/>
      <c r="AH2" s="128"/>
      <c r="AI2" s="931" t="s">
        <v>445</v>
      </c>
      <c r="AJ2" s="931"/>
      <c r="AK2" s="931"/>
      <c r="AL2" s="128"/>
      <c r="AM2" s="931" t="s">
        <v>446</v>
      </c>
      <c r="AN2" s="931"/>
      <c r="AO2" s="931"/>
      <c r="AP2" s="128"/>
      <c r="AQ2" s="135" t="s">
        <v>220</v>
      </c>
      <c r="AR2" s="136"/>
      <c r="AS2" s="136"/>
      <c r="AT2" s="137"/>
      <c r="AU2" s="138" t="s">
        <v>129</v>
      </c>
      <c r="AV2" s="138"/>
      <c r="AW2" s="138"/>
      <c r="AX2" s="139"/>
      <c r="AY2" s="34">
        <f>COUNTA($G$4)</f>
        <v>0</v>
      </c>
    </row>
    <row r="3" spans="1:51" ht="18.75" customHeight="1" x14ac:dyDescent="0.2">
      <c r="A3" s="692"/>
      <c r="B3" s="693"/>
      <c r="C3" s="693"/>
      <c r="D3" s="693"/>
      <c r="E3" s="693"/>
      <c r="F3" s="694"/>
      <c r="G3" s="171"/>
      <c r="H3" s="123"/>
      <c r="I3" s="123"/>
      <c r="J3" s="123"/>
      <c r="K3" s="123"/>
      <c r="L3" s="123"/>
      <c r="M3" s="123"/>
      <c r="N3" s="123"/>
      <c r="O3" s="124"/>
      <c r="P3" s="122"/>
      <c r="Q3" s="123"/>
      <c r="R3" s="123"/>
      <c r="S3" s="123"/>
      <c r="T3" s="123"/>
      <c r="U3" s="123"/>
      <c r="V3" s="123"/>
      <c r="W3" s="123"/>
      <c r="X3" s="124"/>
      <c r="Y3" s="939"/>
      <c r="Z3" s="940"/>
      <c r="AA3" s="941"/>
      <c r="AB3" s="945"/>
      <c r="AC3" s="717"/>
      <c r="AD3" s="718"/>
      <c r="AE3" s="700"/>
      <c r="AF3" s="700"/>
      <c r="AG3" s="700"/>
      <c r="AH3" s="131"/>
      <c r="AI3" s="700"/>
      <c r="AJ3" s="700"/>
      <c r="AK3" s="700"/>
      <c r="AL3" s="131"/>
      <c r="AM3" s="700"/>
      <c r="AN3" s="700"/>
      <c r="AO3" s="700"/>
      <c r="AP3" s="131"/>
      <c r="AQ3" s="140"/>
      <c r="AR3" s="141"/>
      <c r="AS3" s="142" t="s">
        <v>221</v>
      </c>
      <c r="AT3" s="143"/>
      <c r="AU3" s="141"/>
      <c r="AV3" s="141"/>
      <c r="AW3" s="123" t="s">
        <v>170</v>
      </c>
      <c r="AX3" s="144"/>
      <c r="AY3" s="34">
        <f t="shared" ref="AY3:AY8" si="0">$AY$2</f>
        <v>0</v>
      </c>
    </row>
    <row r="4" spans="1:51" ht="22.5" customHeight="1" x14ac:dyDescent="0.2">
      <c r="A4" s="695"/>
      <c r="B4" s="693"/>
      <c r="C4" s="693"/>
      <c r="D4" s="693"/>
      <c r="E4" s="693"/>
      <c r="F4" s="694"/>
      <c r="G4" s="193"/>
      <c r="H4" s="949"/>
      <c r="I4" s="949"/>
      <c r="J4" s="949"/>
      <c r="K4" s="949"/>
      <c r="L4" s="949"/>
      <c r="M4" s="949"/>
      <c r="N4" s="949"/>
      <c r="O4" s="950"/>
      <c r="P4" s="146"/>
      <c r="Q4" s="660"/>
      <c r="R4" s="660"/>
      <c r="S4" s="660"/>
      <c r="T4" s="660"/>
      <c r="U4" s="660"/>
      <c r="V4" s="660"/>
      <c r="W4" s="660"/>
      <c r="X4" s="661"/>
      <c r="Y4" s="935" t="s">
        <v>12</v>
      </c>
      <c r="Z4" s="936"/>
      <c r="AA4" s="937"/>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6"/>
      <c r="B5" s="697"/>
      <c r="C5" s="697"/>
      <c r="D5" s="697"/>
      <c r="E5" s="697"/>
      <c r="F5" s="698"/>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6"/>
      <c r="B6" s="697"/>
      <c r="C6" s="697"/>
      <c r="D6" s="697"/>
      <c r="E6" s="697"/>
      <c r="F6" s="698"/>
      <c r="G6" s="954"/>
      <c r="H6" s="955"/>
      <c r="I6" s="955"/>
      <c r="J6" s="955"/>
      <c r="K6" s="955"/>
      <c r="L6" s="955"/>
      <c r="M6" s="955"/>
      <c r="N6" s="955"/>
      <c r="O6" s="956"/>
      <c r="P6" s="663"/>
      <c r="Q6" s="663"/>
      <c r="R6" s="663"/>
      <c r="S6" s="663"/>
      <c r="T6" s="663"/>
      <c r="U6" s="663"/>
      <c r="V6" s="663"/>
      <c r="W6" s="663"/>
      <c r="X6" s="664"/>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1" t="s">
        <v>322</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2" t="s">
        <v>297</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8"/>
      <c r="Z9" s="283"/>
      <c r="AA9" s="284"/>
      <c r="AB9" s="942" t="s">
        <v>11</v>
      </c>
      <c r="AC9" s="943"/>
      <c r="AD9" s="944"/>
      <c r="AE9" s="931" t="s">
        <v>349</v>
      </c>
      <c r="AF9" s="931"/>
      <c r="AG9" s="931"/>
      <c r="AH9" s="128"/>
      <c r="AI9" s="931" t="s">
        <v>445</v>
      </c>
      <c r="AJ9" s="931"/>
      <c r="AK9" s="931"/>
      <c r="AL9" s="128"/>
      <c r="AM9" s="931" t="s">
        <v>446</v>
      </c>
      <c r="AN9" s="931"/>
      <c r="AO9" s="931"/>
      <c r="AP9" s="128"/>
      <c r="AQ9" s="135" t="s">
        <v>220</v>
      </c>
      <c r="AR9" s="136"/>
      <c r="AS9" s="136"/>
      <c r="AT9" s="137"/>
      <c r="AU9" s="138" t="s">
        <v>129</v>
      </c>
      <c r="AV9" s="138"/>
      <c r="AW9" s="138"/>
      <c r="AX9" s="139"/>
      <c r="AY9" s="34">
        <f>COUNTA($G$11)</f>
        <v>0</v>
      </c>
    </row>
    <row r="10" spans="1:51" ht="18.75" customHeight="1" x14ac:dyDescent="0.2">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700"/>
      <c r="AF10" s="700"/>
      <c r="AG10" s="700"/>
      <c r="AH10" s="131"/>
      <c r="AI10" s="700"/>
      <c r="AJ10" s="700"/>
      <c r="AK10" s="700"/>
      <c r="AL10" s="131"/>
      <c r="AM10" s="700"/>
      <c r="AN10" s="700"/>
      <c r="AO10" s="700"/>
      <c r="AP10" s="131"/>
      <c r="AQ10" s="140"/>
      <c r="AR10" s="141"/>
      <c r="AS10" s="142" t="s">
        <v>221</v>
      </c>
      <c r="AT10" s="143"/>
      <c r="AU10" s="141"/>
      <c r="AV10" s="141"/>
      <c r="AW10" s="123" t="s">
        <v>170</v>
      </c>
      <c r="AX10" s="144"/>
      <c r="AY10" s="34">
        <f t="shared" ref="AY10:AY15" si="1">$AY$9</f>
        <v>0</v>
      </c>
    </row>
    <row r="11" spans="1:51" ht="22.5" customHeight="1" x14ac:dyDescent="0.2">
      <c r="A11" s="695"/>
      <c r="B11" s="693"/>
      <c r="C11" s="693"/>
      <c r="D11" s="693"/>
      <c r="E11" s="693"/>
      <c r="F11" s="694"/>
      <c r="G11" s="193"/>
      <c r="H11" s="949"/>
      <c r="I11" s="949"/>
      <c r="J11" s="949"/>
      <c r="K11" s="949"/>
      <c r="L11" s="949"/>
      <c r="M11" s="949"/>
      <c r="N11" s="949"/>
      <c r="O11" s="950"/>
      <c r="P11" s="146"/>
      <c r="Q11" s="660"/>
      <c r="R11" s="660"/>
      <c r="S11" s="660"/>
      <c r="T11" s="660"/>
      <c r="U11" s="660"/>
      <c r="V11" s="660"/>
      <c r="W11" s="660"/>
      <c r="X11" s="661"/>
      <c r="Y11" s="935" t="s">
        <v>12</v>
      </c>
      <c r="Z11" s="936"/>
      <c r="AA11" s="937"/>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6"/>
      <c r="B12" s="697"/>
      <c r="C12" s="697"/>
      <c r="D12" s="697"/>
      <c r="E12" s="697"/>
      <c r="F12" s="698"/>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6"/>
      <c r="B13" s="947"/>
      <c r="C13" s="947"/>
      <c r="D13" s="947"/>
      <c r="E13" s="947"/>
      <c r="F13" s="948"/>
      <c r="G13" s="954"/>
      <c r="H13" s="955"/>
      <c r="I13" s="955"/>
      <c r="J13" s="955"/>
      <c r="K13" s="955"/>
      <c r="L13" s="955"/>
      <c r="M13" s="955"/>
      <c r="N13" s="955"/>
      <c r="O13" s="956"/>
      <c r="P13" s="663"/>
      <c r="Q13" s="663"/>
      <c r="R13" s="663"/>
      <c r="S13" s="663"/>
      <c r="T13" s="663"/>
      <c r="U13" s="663"/>
      <c r="V13" s="663"/>
      <c r="W13" s="663"/>
      <c r="X13" s="664"/>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1" t="s">
        <v>322</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2" t="s">
        <v>297</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8"/>
      <c r="Z16" s="283"/>
      <c r="AA16" s="284"/>
      <c r="AB16" s="942" t="s">
        <v>11</v>
      </c>
      <c r="AC16" s="943"/>
      <c r="AD16" s="944"/>
      <c r="AE16" s="931" t="s">
        <v>349</v>
      </c>
      <c r="AF16" s="931"/>
      <c r="AG16" s="931"/>
      <c r="AH16" s="128"/>
      <c r="AI16" s="931" t="s">
        <v>445</v>
      </c>
      <c r="AJ16" s="931"/>
      <c r="AK16" s="931"/>
      <c r="AL16" s="128"/>
      <c r="AM16" s="931" t="s">
        <v>446</v>
      </c>
      <c r="AN16" s="931"/>
      <c r="AO16" s="931"/>
      <c r="AP16" s="128"/>
      <c r="AQ16" s="135" t="s">
        <v>220</v>
      </c>
      <c r="AR16" s="136"/>
      <c r="AS16" s="136"/>
      <c r="AT16" s="137"/>
      <c r="AU16" s="138" t="s">
        <v>129</v>
      </c>
      <c r="AV16" s="138"/>
      <c r="AW16" s="138"/>
      <c r="AX16" s="139"/>
      <c r="AY16" s="34">
        <f>COUNTA($G$18)</f>
        <v>0</v>
      </c>
    </row>
    <row r="17" spans="1:51" ht="18.75" customHeight="1" x14ac:dyDescent="0.2">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700"/>
      <c r="AF17" s="700"/>
      <c r="AG17" s="700"/>
      <c r="AH17" s="131"/>
      <c r="AI17" s="700"/>
      <c r="AJ17" s="700"/>
      <c r="AK17" s="700"/>
      <c r="AL17" s="131"/>
      <c r="AM17" s="700"/>
      <c r="AN17" s="700"/>
      <c r="AO17" s="700"/>
      <c r="AP17" s="131"/>
      <c r="AQ17" s="140"/>
      <c r="AR17" s="141"/>
      <c r="AS17" s="142" t="s">
        <v>221</v>
      </c>
      <c r="AT17" s="143"/>
      <c r="AU17" s="141"/>
      <c r="AV17" s="141"/>
      <c r="AW17" s="123" t="s">
        <v>170</v>
      </c>
      <c r="AX17" s="144"/>
      <c r="AY17" s="34">
        <f t="shared" ref="AY17:AY22" si="2">$AY$16</f>
        <v>0</v>
      </c>
    </row>
    <row r="18" spans="1:51" ht="22.5" customHeight="1" x14ac:dyDescent="0.2">
      <c r="A18" s="695"/>
      <c r="B18" s="693"/>
      <c r="C18" s="693"/>
      <c r="D18" s="693"/>
      <c r="E18" s="693"/>
      <c r="F18" s="694"/>
      <c r="G18" s="193"/>
      <c r="H18" s="949"/>
      <c r="I18" s="949"/>
      <c r="J18" s="949"/>
      <c r="K18" s="949"/>
      <c r="L18" s="949"/>
      <c r="M18" s="949"/>
      <c r="N18" s="949"/>
      <c r="O18" s="950"/>
      <c r="P18" s="146"/>
      <c r="Q18" s="660"/>
      <c r="R18" s="660"/>
      <c r="S18" s="660"/>
      <c r="T18" s="660"/>
      <c r="U18" s="660"/>
      <c r="V18" s="660"/>
      <c r="W18" s="660"/>
      <c r="X18" s="661"/>
      <c r="Y18" s="935" t="s">
        <v>12</v>
      </c>
      <c r="Z18" s="936"/>
      <c r="AA18" s="937"/>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6"/>
      <c r="B19" s="697"/>
      <c r="C19" s="697"/>
      <c r="D19" s="697"/>
      <c r="E19" s="697"/>
      <c r="F19" s="698"/>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6"/>
      <c r="B20" s="947"/>
      <c r="C20" s="947"/>
      <c r="D20" s="947"/>
      <c r="E20" s="947"/>
      <c r="F20" s="948"/>
      <c r="G20" s="954"/>
      <c r="H20" s="955"/>
      <c r="I20" s="955"/>
      <c r="J20" s="955"/>
      <c r="K20" s="955"/>
      <c r="L20" s="955"/>
      <c r="M20" s="955"/>
      <c r="N20" s="955"/>
      <c r="O20" s="956"/>
      <c r="P20" s="663"/>
      <c r="Q20" s="663"/>
      <c r="R20" s="663"/>
      <c r="S20" s="663"/>
      <c r="T20" s="663"/>
      <c r="U20" s="663"/>
      <c r="V20" s="663"/>
      <c r="W20" s="663"/>
      <c r="X20" s="664"/>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1" t="s">
        <v>322</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2" t="s">
        <v>297</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8"/>
      <c r="Z23" s="283"/>
      <c r="AA23" s="284"/>
      <c r="AB23" s="942" t="s">
        <v>11</v>
      </c>
      <c r="AC23" s="943"/>
      <c r="AD23" s="944"/>
      <c r="AE23" s="931" t="s">
        <v>349</v>
      </c>
      <c r="AF23" s="931"/>
      <c r="AG23" s="931"/>
      <c r="AH23" s="128"/>
      <c r="AI23" s="931" t="s">
        <v>445</v>
      </c>
      <c r="AJ23" s="931"/>
      <c r="AK23" s="931"/>
      <c r="AL23" s="128"/>
      <c r="AM23" s="931" t="s">
        <v>446</v>
      </c>
      <c r="AN23" s="931"/>
      <c r="AO23" s="931"/>
      <c r="AP23" s="128"/>
      <c r="AQ23" s="135" t="s">
        <v>220</v>
      </c>
      <c r="AR23" s="136"/>
      <c r="AS23" s="136"/>
      <c r="AT23" s="137"/>
      <c r="AU23" s="138" t="s">
        <v>129</v>
      </c>
      <c r="AV23" s="138"/>
      <c r="AW23" s="138"/>
      <c r="AX23" s="139"/>
      <c r="AY23" s="34">
        <f>COUNTA($G$25)</f>
        <v>0</v>
      </c>
    </row>
    <row r="24" spans="1:51" ht="18.75" customHeight="1" x14ac:dyDescent="0.2">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700"/>
      <c r="AF24" s="700"/>
      <c r="AG24" s="700"/>
      <c r="AH24" s="131"/>
      <c r="AI24" s="700"/>
      <c r="AJ24" s="700"/>
      <c r="AK24" s="700"/>
      <c r="AL24" s="131"/>
      <c r="AM24" s="700"/>
      <c r="AN24" s="700"/>
      <c r="AO24" s="700"/>
      <c r="AP24" s="131"/>
      <c r="AQ24" s="140"/>
      <c r="AR24" s="141"/>
      <c r="AS24" s="142" t="s">
        <v>221</v>
      </c>
      <c r="AT24" s="143"/>
      <c r="AU24" s="141"/>
      <c r="AV24" s="141"/>
      <c r="AW24" s="123" t="s">
        <v>170</v>
      </c>
      <c r="AX24" s="144"/>
      <c r="AY24" s="34">
        <f t="shared" ref="AY24:AY29" si="3">$AY$23</f>
        <v>0</v>
      </c>
    </row>
    <row r="25" spans="1:51" ht="22.5" customHeight="1" x14ac:dyDescent="0.2">
      <c r="A25" s="695"/>
      <c r="B25" s="693"/>
      <c r="C25" s="693"/>
      <c r="D25" s="693"/>
      <c r="E25" s="693"/>
      <c r="F25" s="694"/>
      <c r="G25" s="193"/>
      <c r="H25" s="949"/>
      <c r="I25" s="949"/>
      <c r="J25" s="949"/>
      <c r="K25" s="949"/>
      <c r="L25" s="949"/>
      <c r="M25" s="949"/>
      <c r="N25" s="949"/>
      <c r="O25" s="950"/>
      <c r="P25" s="146"/>
      <c r="Q25" s="660"/>
      <c r="R25" s="660"/>
      <c r="S25" s="660"/>
      <c r="T25" s="660"/>
      <c r="U25" s="660"/>
      <c r="V25" s="660"/>
      <c r="W25" s="660"/>
      <c r="X25" s="661"/>
      <c r="Y25" s="935" t="s">
        <v>12</v>
      </c>
      <c r="Z25" s="936"/>
      <c r="AA25" s="937"/>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6"/>
      <c r="B26" s="697"/>
      <c r="C26" s="697"/>
      <c r="D26" s="697"/>
      <c r="E26" s="697"/>
      <c r="F26" s="698"/>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6"/>
      <c r="B27" s="947"/>
      <c r="C27" s="947"/>
      <c r="D27" s="947"/>
      <c r="E27" s="947"/>
      <c r="F27" s="948"/>
      <c r="G27" s="954"/>
      <c r="H27" s="955"/>
      <c r="I27" s="955"/>
      <c r="J27" s="955"/>
      <c r="K27" s="955"/>
      <c r="L27" s="955"/>
      <c r="M27" s="955"/>
      <c r="N27" s="955"/>
      <c r="O27" s="956"/>
      <c r="P27" s="663"/>
      <c r="Q27" s="663"/>
      <c r="R27" s="663"/>
      <c r="S27" s="663"/>
      <c r="T27" s="663"/>
      <c r="U27" s="663"/>
      <c r="V27" s="663"/>
      <c r="W27" s="663"/>
      <c r="X27" s="664"/>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1" t="s">
        <v>322</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2" t="s">
        <v>297</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8"/>
      <c r="Z30" s="283"/>
      <c r="AA30" s="284"/>
      <c r="AB30" s="942" t="s">
        <v>11</v>
      </c>
      <c r="AC30" s="943"/>
      <c r="AD30" s="944"/>
      <c r="AE30" s="931" t="s">
        <v>349</v>
      </c>
      <c r="AF30" s="931"/>
      <c r="AG30" s="931"/>
      <c r="AH30" s="128"/>
      <c r="AI30" s="931" t="s">
        <v>445</v>
      </c>
      <c r="AJ30" s="931"/>
      <c r="AK30" s="931"/>
      <c r="AL30" s="128"/>
      <c r="AM30" s="931" t="s">
        <v>446</v>
      </c>
      <c r="AN30" s="931"/>
      <c r="AO30" s="931"/>
      <c r="AP30" s="128"/>
      <c r="AQ30" s="135" t="s">
        <v>220</v>
      </c>
      <c r="AR30" s="136"/>
      <c r="AS30" s="136"/>
      <c r="AT30" s="137"/>
      <c r="AU30" s="138" t="s">
        <v>129</v>
      </c>
      <c r="AV30" s="138"/>
      <c r="AW30" s="138"/>
      <c r="AX30" s="139"/>
      <c r="AY30" s="34">
        <f>COUNTA($G$32)</f>
        <v>0</v>
      </c>
    </row>
    <row r="31" spans="1:51" ht="18.75" customHeight="1" x14ac:dyDescent="0.2">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700"/>
      <c r="AF31" s="700"/>
      <c r="AG31" s="700"/>
      <c r="AH31" s="131"/>
      <c r="AI31" s="700"/>
      <c r="AJ31" s="700"/>
      <c r="AK31" s="700"/>
      <c r="AL31" s="131"/>
      <c r="AM31" s="700"/>
      <c r="AN31" s="700"/>
      <c r="AO31" s="700"/>
      <c r="AP31" s="131"/>
      <c r="AQ31" s="140"/>
      <c r="AR31" s="141"/>
      <c r="AS31" s="142" t="s">
        <v>221</v>
      </c>
      <c r="AT31" s="143"/>
      <c r="AU31" s="141"/>
      <c r="AV31" s="141"/>
      <c r="AW31" s="123" t="s">
        <v>170</v>
      </c>
      <c r="AX31" s="144"/>
      <c r="AY31" s="34">
        <f t="shared" ref="AY31:AY36" si="4">$AY$30</f>
        <v>0</v>
      </c>
    </row>
    <row r="32" spans="1:51" ht="22.5" customHeight="1" x14ac:dyDescent="0.2">
      <c r="A32" s="695"/>
      <c r="B32" s="693"/>
      <c r="C32" s="693"/>
      <c r="D32" s="693"/>
      <c r="E32" s="693"/>
      <c r="F32" s="694"/>
      <c r="G32" s="193"/>
      <c r="H32" s="949"/>
      <c r="I32" s="949"/>
      <c r="J32" s="949"/>
      <c r="K32" s="949"/>
      <c r="L32" s="949"/>
      <c r="M32" s="949"/>
      <c r="N32" s="949"/>
      <c r="O32" s="950"/>
      <c r="P32" s="146"/>
      <c r="Q32" s="660"/>
      <c r="R32" s="660"/>
      <c r="S32" s="660"/>
      <c r="T32" s="660"/>
      <c r="U32" s="660"/>
      <c r="V32" s="660"/>
      <c r="W32" s="660"/>
      <c r="X32" s="661"/>
      <c r="Y32" s="935" t="s">
        <v>12</v>
      </c>
      <c r="Z32" s="936"/>
      <c r="AA32" s="937"/>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6"/>
      <c r="B33" s="697"/>
      <c r="C33" s="697"/>
      <c r="D33" s="697"/>
      <c r="E33" s="697"/>
      <c r="F33" s="698"/>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6"/>
      <c r="B34" s="947"/>
      <c r="C34" s="947"/>
      <c r="D34" s="947"/>
      <c r="E34" s="947"/>
      <c r="F34" s="948"/>
      <c r="G34" s="954"/>
      <c r="H34" s="955"/>
      <c r="I34" s="955"/>
      <c r="J34" s="955"/>
      <c r="K34" s="955"/>
      <c r="L34" s="955"/>
      <c r="M34" s="955"/>
      <c r="N34" s="955"/>
      <c r="O34" s="956"/>
      <c r="P34" s="663"/>
      <c r="Q34" s="663"/>
      <c r="R34" s="663"/>
      <c r="S34" s="663"/>
      <c r="T34" s="663"/>
      <c r="U34" s="663"/>
      <c r="V34" s="663"/>
      <c r="W34" s="663"/>
      <c r="X34" s="664"/>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1" t="s">
        <v>322</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2" t="s">
        <v>297</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8"/>
      <c r="Z37" s="283"/>
      <c r="AA37" s="284"/>
      <c r="AB37" s="942" t="s">
        <v>11</v>
      </c>
      <c r="AC37" s="943"/>
      <c r="AD37" s="944"/>
      <c r="AE37" s="931" t="s">
        <v>349</v>
      </c>
      <c r="AF37" s="931"/>
      <c r="AG37" s="931"/>
      <c r="AH37" s="128"/>
      <c r="AI37" s="931" t="s">
        <v>445</v>
      </c>
      <c r="AJ37" s="931"/>
      <c r="AK37" s="931"/>
      <c r="AL37" s="128"/>
      <c r="AM37" s="931" t="s">
        <v>446</v>
      </c>
      <c r="AN37" s="931"/>
      <c r="AO37" s="931"/>
      <c r="AP37" s="128"/>
      <c r="AQ37" s="135" t="s">
        <v>220</v>
      </c>
      <c r="AR37" s="136"/>
      <c r="AS37" s="136"/>
      <c r="AT37" s="137"/>
      <c r="AU37" s="138" t="s">
        <v>129</v>
      </c>
      <c r="AV37" s="138"/>
      <c r="AW37" s="138"/>
      <c r="AX37" s="139"/>
      <c r="AY37" s="34">
        <f>COUNTA($G$39)</f>
        <v>0</v>
      </c>
    </row>
    <row r="38" spans="1:51" ht="18.75" customHeight="1" x14ac:dyDescent="0.2">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700"/>
      <c r="AF38" s="700"/>
      <c r="AG38" s="700"/>
      <c r="AH38" s="131"/>
      <c r="AI38" s="700"/>
      <c r="AJ38" s="700"/>
      <c r="AK38" s="700"/>
      <c r="AL38" s="131"/>
      <c r="AM38" s="700"/>
      <c r="AN38" s="700"/>
      <c r="AO38" s="700"/>
      <c r="AP38" s="131"/>
      <c r="AQ38" s="140"/>
      <c r="AR38" s="141"/>
      <c r="AS38" s="142" t="s">
        <v>221</v>
      </c>
      <c r="AT38" s="143"/>
      <c r="AU38" s="141"/>
      <c r="AV38" s="141"/>
      <c r="AW38" s="123" t="s">
        <v>170</v>
      </c>
      <c r="AX38" s="144"/>
      <c r="AY38" s="34">
        <f t="shared" ref="AY38:AY43" si="5">$AY$37</f>
        <v>0</v>
      </c>
    </row>
    <row r="39" spans="1:51" ht="22.5" customHeight="1" x14ac:dyDescent="0.2">
      <c r="A39" s="695"/>
      <c r="B39" s="693"/>
      <c r="C39" s="693"/>
      <c r="D39" s="693"/>
      <c r="E39" s="693"/>
      <c r="F39" s="694"/>
      <c r="G39" s="193"/>
      <c r="H39" s="949"/>
      <c r="I39" s="949"/>
      <c r="J39" s="949"/>
      <c r="K39" s="949"/>
      <c r="L39" s="949"/>
      <c r="M39" s="949"/>
      <c r="N39" s="949"/>
      <c r="O39" s="950"/>
      <c r="P39" s="146"/>
      <c r="Q39" s="660"/>
      <c r="R39" s="660"/>
      <c r="S39" s="660"/>
      <c r="T39" s="660"/>
      <c r="U39" s="660"/>
      <c r="V39" s="660"/>
      <c r="W39" s="660"/>
      <c r="X39" s="661"/>
      <c r="Y39" s="935" t="s">
        <v>12</v>
      </c>
      <c r="Z39" s="936"/>
      <c r="AA39" s="937"/>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6"/>
      <c r="B40" s="697"/>
      <c r="C40" s="697"/>
      <c r="D40" s="697"/>
      <c r="E40" s="697"/>
      <c r="F40" s="698"/>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6"/>
      <c r="B41" s="947"/>
      <c r="C41" s="947"/>
      <c r="D41" s="947"/>
      <c r="E41" s="947"/>
      <c r="F41" s="948"/>
      <c r="G41" s="954"/>
      <c r="H41" s="955"/>
      <c r="I41" s="955"/>
      <c r="J41" s="955"/>
      <c r="K41" s="955"/>
      <c r="L41" s="955"/>
      <c r="M41" s="955"/>
      <c r="N41" s="955"/>
      <c r="O41" s="956"/>
      <c r="P41" s="663"/>
      <c r="Q41" s="663"/>
      <c r="R41" s="663"/>
      <c r="S41" s="663"/>
      <c r="T41" s="663"/>
      <c r="U41" s="663"/>
      <c r="V41" s="663"/>
      <c r="W41" s="663"/>
      <c r="X41" s="664"/>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1" t="s">
        <v>322</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2" t="s">
        <v>297</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8"/>
      <c r="Z44" s="283"/>
      <c r="AA44" s="284"/>
      <c r="AB44" s="942" t="s">
        <v>11</v>
      </c>
      <c r="AC44" s="943"/>
      <c r="AD44" s="944"/>
      <c r="AE44" s="931" t="s">
        <v>349</v>
      </c>
      <c r="AF44" s="931"/>
      <c r="AG44" s="931"/>
      <c r="AH44" s="128"/>
      <c r="AI44" s="931" t="s">
        <v>445</v>
      </c>
      <c r="AJ44" s="931"/>
      <c r="AK44" s="931"/>
      <c r="AL44" s="128"/>
      <c r="AM44" s="931" t="s">
        <v>446</v>
      </c>
      <c r="AN44" s="931"/>
      <c r="AO44" s="931"/>
      <c r="AP44" s="128"/>
      <c r="AQ44" s="135" t="s">
        <v>220</v>
      </c>
      <c r="AR44" s="136"/>
      <c r="AS44" s="136"/>
      <c r="AT44" s="137"/>
      <c r="AU44" s="138" t="s">
        <v>129</v>
      </c>
      <c r="AV44" s="138"/>
      <c r="AW44" s="138"/>
      <c r="AX44" s="139"/>
      <c r="AY44" s="34">
        <f>COUNTA($G$46)</f>
        <v>0</v>
      </c>
    </row>
    <row r="45" spans="1:51" ht="18.75" customHeight="1" x14ac:dyDescent="0.2">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700"/>
      <c r="AF45" s="700"/>
      <c r="AG45" s="700"/>
      <c r="AH45" s="131"/>
      <c r="AI45" s="700"/>
      <c r="AJ45" s="700"/>
      <c r="AK45" s="700"/>
      <c r="AL45" s="131"/>
      <c r="AM45" s="700"/>
      <c r="AN45" s="700"/>
      <c r="AO45" s="700"/>
      <c r="AP45" s="131"/>
      <c r="AQ45" s="140"/>
      <c r="AR45" s="141"/>
      <c r="AS45" s="142" t="s">
        <v>221</v>
      </c>
      <c r="AT45" s="143"/>
      <c r="AU45" s="141"/>
      <c r="AV45" s="141"/>
      <c r="AW45" s="123" t="s">
        <v>170</v>
      </c>
      <c r="AX45" s="144"/>
      <c r="AY45" s="34">
        <f t="shared" ref="AY45:AY50" si="6">$AY$44</f>
        <v>0</v>
      </c>
    </row>
    <row r="46" spans="1:51" ht="22.5" customHeight="1" x14ac:dyDescent="0.2">
      <c r="A46" s="695"/>
      <c r="B46" s="693"/>
      <c r="C46" s="693"/>
      <c r="D46" s="693"/>
      <c r="E46" s="693"/>
      <c r="F46" s="694"/>
      <c r="G46" s="193"/>
      <c r="H46" s="949"/>
      <c r="I46" s="949"/>
      <c r="J46" s="949"/>
      <c r="K46" s="949"/>
      <c r="L46" s="949"/>
      <c r="M46" s="949"/>
      <c r="N46" s="949"/>
      <c r="O46" s="950"/>
      <c r="P46" s="146"/>
      <c r="Q46" s="660"/>
      <c r="R46" s="660"/>
      <c r="S46" s="660"/>
      <c r="T46" s="660"/>
      <c r="U46" s="660"/>
      <c r="V46" s="660"/>
      <c r="W46" s="660"/>
      <c r="X46" s="661"/>
      <c r="Y46" s="935" t="s">
        <v>12</v>
      </c>
      <c r="Z46" s="936"/>
      <c r="AA46" s="937"/>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6"/>
      <c r="B47" s="697"/>
      <c r="C47" s="697"/>
      <c r="D47" s="697"/>
      <c r="E47" s="697"/>
      <c r="F47" s="698"/>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6"/>
      <c r="B48" s="947"/>
      <c r="C48" s="947"/>
      <c r="D48" s="947"/>
      <c r="E48" s="947"/>
      <c r="F48" s="948"/>
      <c r="G48" s="954"/>
      <c r="H48" s="955"/>
      <c r="I48" s="955"/>
      <c r="J48" s="955"/>
      <c r="K48" s="955"/>
      <c r="L48" s="955"/>
      <c r="M48" s="955"/>
      <c r="N48" s="955"/>
      <c r="O48" s="956"/>
      <c r="P48" s="663"/>
      <c r="Q48" s="663"/>
      <c r="R48" s="663"/>
      <c r="S48" s="663"/>
      <c r="T48" s="663"/>
      <c r="U48" s="663"/>
      <c r="V48" s="663"/>
      <c r="W48" s="663"/>
      <c r="X48" s="664"/>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1" t="s">
        <v>322</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2" t="s">
        <v>297</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8"/>
      <c r="Z51" s="283"/>
      <c r="AA51" s="284"/>
      <c r="AB51" s="128" t="s">
        <v>11</v>
      </c>
      <c r="AC51" s="943"/>
      <c r="AD51" s="944"/>
      <c r="AE51" s="931" t="s">
        <v>349</v>
      </c>
      <c r="AF51" s="931"/>
      <c r="AG51" s="931"/>
      <c r="AH51" s="128"/>
      <c r="AI51" s="931" t="s">
        <v>445</v>
      </c>
      <c r="AJ51" s="931"/>
      <c r="AK51" s="931"/>
      <c r="AL51" s="128"/>
      <c r="AM51" s="931" t="s">
        <v>446</v>
      </c>
      <c r="AN51" s="931"/>
      <c r="AO51" s="931"/>
      <c r="AP51" s="128"/>
      <c r="AQ51" s="135" t="s">
        <v>220</v>
      </c>
      <c r="AR51" s="136"/>
      <c r="AS51" s="136"/>
      <c r="AT51" s="137"/>
      <c r="AU51" s="138" t="s">
        <v>129</v>
      </c>
      <c r="AV51" s="138"/>
      <c r="AW51" s="138"/>
      <c r="AX51" s="139"/>
      <c r="AY51" s="34">
        <f>COUNTA($G$53)</f>
        <v>0</v>
      </c>
    </row>
    <row r="52" spans="1:51" ht="18.75" customHeight="1" x14ac:dyDescent="0.2">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700"/>
      <c r="AF52" s="700"/>
      <c r="AG52" s="700"/>
      <c r="AH52" s="131"/>
      <c r="AI52" s="700"/>
      <c r="AJ52" s="700"/>
      <c r="AK52" s="700"/>
      <c r="AL52" s="131"/>
      <c r="AM52" s="700"/>
      <c r="AN52" s="700"/>
      <c r="AO52" s="700"/>
      <c r="AP52" s="131"/>
      <c r="AQ52" s="140"/>
      <c r="AR52" s="141"/>
      <c r="AS52" s="142" t="s">
        <v>221</v>
      </c>
      <c r="AT52" s="143"/>
      <c r="AU52" s="141"/>
      <c r="AV52" s="141"/>
      <c r="AW52" s="123" t="s">
        <v>170</v>
      </c>
      <c r="AX52" s="144"/>
      <c r="AY52" s="34">
        <f t="shared" ref="AY52:AY57" si="7">$AY$51</f>
        <v>0</v>
      </c>
    </row>
    <row r="53" spans="1:51" ht="22.5" customHeight="1" x14ac:dyDescent="0.2">
      <c r="A53" s="695"/>
      <c r="B53" s="693"/>
      <c r="C53" s="693"/>
      <c r="D53" s="693"/>
      <c r="E53" s="693"/>
      <c r="F53" s="694"/>
      <c r="G53" s="193"/>
      <c r="H53" s="949"/>
      <c r="I53" s="949"/>
      <c r="J53" s="949"/>
      <c r="K53" s="949"/>
      <c r="L53" s="949"/>
      <c r="M53" s="949"/>
      <c r="N53" s="949"/>
      <c r="O53" s="950"/>
      <c r="P53" s="146"/>
      <c r="Q53" s="660"/>
      <c r="R53" s="660"/>
      <c r="S53" s="660"/>
      <c r="T53" s="660"/>
      <c r="U53" s="660"/>
      <c r="V53" s="660"/>
      <c r="W53" s="660"/>
      <c r="X53" s="661"/>
      <c r="Y53" s="935" t="s">
        <v>12</v>
      </c>
      <c r="Z53" s="936"/>
      <c r="AA53" s="937"/>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6"/>
      <c r="B54" s="697"/>
      <c r="C54" s="697"/>
      <c r="D54" s="697"/>
      <c r="E54" s="697"/>
      <c r="F54" s="698"/>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6"/>
      <c r="B55" s="947"/>
      <c r="C55" s="947"/>
      <c r="D55" s="947"/>
      <c r="E55" s="947"/>
      <c r="F55" s="948"/>
      <c r="G55" s="954"/>
      <c r="H55" s="955"/>
      <c r="I55" s="955"/>
      <c r="J55" s="955"/>
      <c r="K55" s="955"/>
      <c r="L55" s="955"/>
      <c r="M55" s="955"/>
      <c r="N55" s="955"/>
      <c r="O55" s="956"/>
      <c r="P55" s="663"/>
      <c r="Q55" s="663"/>
      <c r="R55" s="663"/>
      <c r="S55" s="663"/>
      <c r="T55" s="663"/>
      <c r="U55" s="663"/>
      <c r="V55" s="663"/>
      <c r="W55" s="663"/>
      <c r="X55" s="664"/>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1" t="s">
        <v>322</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2" t="s">
        <v>297</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8"/>
      <c r="Z58" s="283"/>
      <c r="AA58" s="284"/>
      <c r="AB58" s="942" t="s">
        <v>11</v>
      </c>
      <c r="AC58" s="943"/>
      <c r="AD58" s="944"/>
      <c r="AE58" s="931" t="s">
        <v>349</v>
      </c>
      <c r="AF58" s="931"/>
      <c r="AG58" s="931"/>
      <c r="AH58" s="128"/>
      <c r="AI58" s="931" t="s">
        <v>445</v>
      </c>
      <c r="AJ58" s="931"/>
      <c r="AK58" s="931"/>
      <c r="AL58" s="128"/>
      <c r="AM58" s="931" t="s">
        <v>446</v>
      </c>
      <c r="AN58" s="931"/>
      <c r="AO58" s="931"/>
      <c r="AP58" s="128"/>
      <c r="AQ58" s="135" t="s">
        <v>220</v>
      </c>
      <c r="AR58" s="136"/>
      <c r="AS58" s="136"/>
      <c r="AT58" s="137"/>
      <c r="AU58" s="138" t="s">
        <v>129</v>
      </c>
      <c r="AV58" s="138"/>
      <c r="AW58" s="138"/>
      <c r="AX58" s="139"/>
      <c r="AY58" s="34">
        <f>COUNTA($G$60)</f>
        <v>0</v>
      </c>
    </row>
    <row r="59" spans="1:51" ht="18.75" customHeight="1" x14ac:dyDescent="0.2">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700"/>
      <c r="AF59" s="700"/>
      <c r="AG59" s="700"/>
      <c r="AH59" s="131"/>
      <c r="AI59" s="700"/>
      <c r="AJ59" s="700"/>
      <c r="AK59" s="700"/>
      <c r="AL59" s="131"/>
      <c r="AM59" s="700"/>
      <c r="AN59" s="700"/>
      <c r="AO59" s="700"/>
      <c r="AP59" s="131"/>
      <c r="AQ59" s="140"/>
      <c r="AR59" s="141"/>
      <c r="AS59" s="142" t="s">
        <v>221</v>
      </c>
      <c r="AT59" s="143"/>
      <c r="AU59" s="141"/>
      <c r="AV59" s="141"/>
      <c r="AW59" s="123" t="s">
        <v>170</v>
      </c>
      <c r="AX59" s="144"/>
      <c r="AY59" s="34">
        <f t="shared" ref="AY59:AY64" si="8">$AY$58</f>
        <v>0</v>
      </c>
    </row>
    <row r="60" spans="1:51" ht="22.5" customHeight="1" x14ac:dyDescent="0.2">
      <c r="A60" s="695"/>
      <c r="B60" s="693"/>
      <c r="C60" s="693"/>
      <c r="D60" s="693"/>
      <c r="E60" s="693"/>
      <c r="F60" s="694"/>
      <c r="G60" s="193"/>
      <c r="H60" s="949"/>
      <c r="I60" s="949"/>
      <c r="J60" s="949"/>
      <c r="K60" s="949"/>
      <c r="L60" s="949"/>
      <c r="M60" s="949"/>
      <c r="N60" s="949"/>
      <c r="O60" s="950"/>
      <c r="P60" s="146"/>
      <c r="Q60" s="660"/>
      <c r="R60" s="660"/>
      <c r="S60" s="660"/>
      <c r="T60" s="660"/>
      <c r="U60" s="660"/>
      <c r="V60" s="660"/>
      <c r="W60" s="660"/>
      <c r="X60" s="661"/>
      <c r="Y60" s="935" t="s">
        <v>12</v>
      </c>
      <c r="Z60" s="936"/>
      <c r="AA60" s="937"/>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6"/>
      <c r="B61" s="697"/>
      <c r="C61" s="697"/>
      <c r="D61" s="697"/>
      <c r="E61" s="697"/>
      <c r="F61" s="698"/>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6"/>
      <c r="B62" s="947"/>
      <c r="C62" s="947"/>
      <c r="D62" s="947"/>
      <c r="E62" s="947"/>
      <c r="F62" s="948"/>
      <c r="G62" s="954"/>
      <c r="H62" s="955"/>
      <c r="I62" s="955"/>
      <c r="J62" s="955"/>
      <c r="K62" s="955"/>
      <c r="L62" s="955"/>
      <c r="M62" s="955"/>
      <c r="N62" s="955"/>
      <c r="O62" s="956"/>
      <c r="P62" s="663"/>
      <c r="Q62" s="663"/>
      <c r="R62" s="663"/>
      <c r="S62" s="663"/>
      <c r="T62" s="663"/>
      <c r="U62" s="663"/>
      <c r="V62" s="663"/>
      <c r="W62" s="663"/>
      <c r="X62" s="664"/>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1" t="s">
        <v>322</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2" t="s">
        <v>297</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8"/>
      <c r="Z65" s="283"/>
      <c r="AA65" s="284"/>
      <c r="AB65" s="942" t="s">
        <v>11</v>
      </c>
      <c r="AC65" s="943"/>
      <c r="AD65" s="944"/>
      <c r="AE65" s="931" t="s">
        <v>349</v>
      </c>
      <c r="AF65" s="931"/>
      <c r="AG65" s="931"/>
      <c r="AH65" s="128"/>
      <c r="AI65" s="931" t="s">
        <v>445</v>
      </c>
      <c r="AJ65" s="931"/>
      <c r="AK65" s="931"/>
      <c r="AL65" s="128"/>
      <c r="AM65" s="931" t="s">
        <v>446</v>
      </c>
      <c r="AN65" s="931"/>
      <c r="AO65" s="931"/>
      <c r="AP65" s="128"/>
      <c r="AQ65" s="135" t="s">
        <v>220</v>
      </c>
      <c r="AR65" s="136"/>
      <c r="AS65" s="136"/>
      <c r="AT65" s="137"/>
      <c r="AU65" s="138" t="s">
        <v>129</v>
      </c>
      <c r="AV65" s="138"/>
      <c r="AW65" s="138"/>
      <c r="AX65" s="139"/>
      <c r="AY65" s="34">
        <f>COUNTA($G$67)</f>
        <v>0</v>
      </c>
    </row>
    <row r="66" spans="1:51" ht="18.75" customHeight="1" x14ac:dyDescent="0.2">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700"/>
      <c r="AF66" s="700"/>
      <c r="AG66" s="700"/>
      <c r="AH66" s="131"/>
      <c r="AI66" s="700"/>
      <c r="AJ66" s="700"/>
      <c r="AK66" s="700"/>
      <c r="AL66" s="131"/>
      <c r="AM66" s="700"/>
      <c r="AN66" s="700"/>
      <c r="AO66" s="700"/>
      <c r="AP66" s="131"/>
      <c r="AQ66" s="140"/>
      <c r="AR66" s="141"/>
      <c r="AS66" s="142" t="s">
        <v>221</v>
      </c>
      <c r="AT66" s="143"/>
      <c r="AU66" s="141"/>
      <c r="AV66" s="141"/>
      <c r="AW66" s="123" t="s">
        <v>170</v>
      </c>
      <c r="AX66" s="144"/>
      <c r="AY66" s="34">
        <f t="shared" ref="AY66:AY71" si="9">$AY$65</f>
        <v>0</v>
      </c>
    </row>
    <row r="67" spans="1:51" ht="22.5" customHeight="1" x14ac:dyDescent="0.2">
      <c r="A67" s="695"/>
      <c r="B67" s="693"/>
      <c r="C67" s="693"/>
      <c r="D67" s="693"/>
      <c r="E67" s="693"/>
      <c r="F67" s="694"/>
      <c r="G67" s="193"/>
      <c r="H67" s="949"/>
      <c r="I67" s="949"/>
      <c r="J67" s="949"/>
      <c r="K67" s="949"/>
      <c r="L67" s="949"/>
      <c r="M67" s="949"/>
      <c r="N67" s="949"/>
      <c r="O67" s="950"/>
      <c r="P67" s="146"/>
      <c r="Q67" s="660"/>
      <c r="R67" s="660"/>
      <c r="S67" s="660"/>
      <c r="T67" s="660"/>
      <c r="U67" s="660"/>
      <c r="V67" s="660"/>
      <c r="W67" s="660"/>
      <c r="X67" s="661"/>
      <c r="Y67" s="935" t="s">
        <v>12</v>
      </c>
      <c r="Z67" s="936"/>
      <c r="AA67" s="937"/>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6"/>
      <c r="B68" s="697"/>
      <c r="C68" s="697"/>
      <c r="D68" s="697"/>
      <c r="E68" s="697"/>
      <c r="F68" s="698"/>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6"/>
      <c r="B69" s="947"/>
      <c r="C69" s="947"/>
      <c r="D69" s="947"/>
      <c r="E69" s="947"/>
      <c r="F69" s="948"/>
      <c r="G69" s="954"/>
      <c r="H69" s="955"/>
      <c r="I69" s="955"/>
      <c r="J69" s="955"/>
      <c r="K69" s="955"/>
      <c r="L69" s="955"/>
      <c r="M69" s="955"/>
      <c r="N69" s="955"/>
      <c r="O69" s="956"/>
      <c r="P69" s="663"/>
      <c r="Q69" s="663"/>
      <c r="R69" s="663"/>
      <c r="S69" s="663"/>
      <c r="T69" s="663"/>
      <c r="U69" s="663"/>
      <c r="V69" s="663"/>
      <c r="W69" s="663"/>
      <c r="X69" s="664"/>
      <c r="Y69" s="190" t="s">
        <v>13</v>
      </c>
      <c r="Z69" s="932"/>
      <c r="AA69" s="933"/>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1" t="s">
        <v>322</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35" priority="327">
      <formula>IF(RIGHT(TEXT(AE4,"0.#"),1)=".",FALSE,TRUE)</formula>
    </cfRule>
    <cfRule type="expression" dxfId="834" priority="328">
      <formula>IF(RIGHT(TEXT(AE4,"0.#"),1)=".",TRUE,FALSE)</formula>
    </cfRule>
  </conditionalFormatting>
  <conditionalFormatting sqref="AE5">
    <cfRule type="expression" dxfId="833" priority="325">
      <formula>IF(RIGHT(TEXT(AE5,"0.#"),1)=".",FALSE,TRUE)</formula>
    </cfRule>
    <cfRule type="expression" dxfId="832" priority="326">
      <formula>IF(RIGHT(TEXT(AE5,"0.#"),1)=".",TRUE,FALSE)</formula>
    </cfRule>
  </conditionalFormatting>
  <conditionalFormatting sqref="AE6">
    <cfRule type="expression" dxfId="831" priority="323">
      <formula>IF(RIGHT(TEXT(AE6,"0.#"),1)=".",FALSE,TRUE)</formula>
    </cfRule>
    <cfRule type="expression" dxfId="830" priority="324">
      <formula>IF(RIGHT(TEXT(AE6,"0.#"),1)=".",TRUE,FALSE)</formula>
    </cfRule>
  </conditionalFormatting>
  <conditionalFormatting sqref="AI6">
    <cfRule type="expression" dxfId="829" priority="321">
      <formula>IF(RIGHT(TEXT(AI6,"0.#"),1)=".",FALSE,TRUE)</formula>
    </cfRule>
    <cfRule type="expression" dxfId="828" priority="322">
      <formula>IF(RIGHT(TEXT(AI6,"0.#"),1)=".",TRUE,FALSE)</formula>
    </cfRule>
  </conditionalFormatting>
  <conditionalFormatting sqref="AI5">
    <cfRule type="expression" dxfId="827" priority="319">
      <formula>IF(RIGHT(TEXT(AI5,"0.#"),1)=".",FALSE,TRUE)</formula>
    </cfRule>
    <cfRule type="expression" dxfId="826" priority="320">
      <formula>IF(RIGHT(TEXT(AI5,"0.#"),1)=".",TRUE,FALSE)</formula>
    </cfRule>
  </conditionalFormatting>
  <conditionalFormatting sqref="AI4">
    <cfRule type="expression" dxfId="825" priority="317">
      <formula>IF(RIGHT(TEXT(AI4,"0.#"),1)=".",FALSE,TRUE)</formula>
    </cfRule>
    <cfRule type="expression" dxfId="824" priority="318">
      <formula>IF(RIGHT(TEXT(AI4,"0.#"),1)=".",TRUE,FALSE)</formula>
    </cfRule>
  </conditionalFormatting>
  <conditionalFormatting sqref="AM4">
    <cfRule type="expression" dxfId="823" priority="315">
      <formula>IF(RIGHT(TEXT(AM4,"0.#"),1)=".",FALSE,TRUE)</formula>
    </cfRule>
    <cfRule type="expression" dxfId="822" priority="316">
      <formula>IF(RIGHT(TEXT(AM4,"0.#"),1)=".",TRUE,FALSE)</formula>
    </cfRule>
  </conditionalFormatting>
  <conditionalFormatting sqref="AM5">
    <cfRule type="expression" dxfId="821" priority="313">
      <formula>IF(RIGHT(TEXT(AM5,"0.#"),1)=".",FALSE,TRUE)</formula>
    </cfRule>
    <cfRule type="expression" dxfId="820" priority="314">
      <formula>IF(RIGHT(TEXT(AM5,"0.#"),1)=".",TRUE,FALSE)</formula>
    </cfRule>
  </conditionalFormatting>
  <conditionalFormatting sqref="AM6">
    <cfRule type="expression" dxfId="819" priority="311">
      <formula>IF(RIGHT(TEXT(AM6,"0.#"),1)=".",FALSE,TRUE)</formula>
    </cfRule>
    <cfRule type="expression" dxfId="818" priority="312">
      <formula>IF(RIGHT(TEXT(AM6,"0.#"),1)=".",TRUE,FALSE)</formula>
    </cfRule>
  </conditionalFormatting>
  <conditionalFormatting sqref="AQ4:AQ6">
    <cfRule type="expression" dxfId="817" priority="309">
      <formula>IF(RIGHT(TEXT(AQ4,"0.#"),1)=".",FALSE,TRUE)</formula>
    </cfRule>
    <cfRule type="expression" dxfId="816" priority="310">
      <formula>IF(RIGHT(TEXT(AQ4,"0.#"),1)=".",TRUE,FALSE)</formula>
    </cfRule>
  </conditionalFormatting>
  <conditionalFormatting sqref="AU4:AU6">
    <cfRule type="expression" dxfId="815" priority="307">
      <formula>IF(RIGHT(TEXT(AU4,"0.#"),1)=".",FALSE,TRUE)</formula>
    </cfRule>
    <cfRule type="expression" dxfId="814" priority="308">
      <formula>IF(RIGHT(TEXT(AU4,"0.#"),1)=".",TRUE,FALSE)</formula>
    </cfRule>
  </conditionalFormatting>
  <conditionalFormatting sqref="AE11">
    <cfRule type="expression" dxfId="813" priority="305">
      <formula>IF(RIGHT(TEXT(AE11,"0.#"),1)=".",FALSE,TRUE)</formula>
    </cfRule>
    <cfRule type="expression" dxfId="812" priority="306">
      <formula>IF(RIGHT(TEXT(AE11,"0.#"),1)=".",TRUE,FALSE)</formula>
    </cfRule>
  </conditionalFormatting>
  <conditionalFormatting sqref="AE12">
    <cfRule type="expression" dxfId="811" priority="303">
      <formula>IF(RIGHT(TEXT(AE12,"0.#"),1)=".",FALSE,TRUE)</formula>
    </cfRule>
    <cfRule type="expression" dxfId="810" priority="304">
      <formula>IF(RIGHT(TEXT(AE12,"0.#"),1)=".",TRUE,FALSE)</formula>
    </cfRule>
  </conditionalFormatting>
  <conditionalFormatting sqref="AE13">
    <cfRule type="expression" dxfId="809" priority="301">
      <formula>IF(RIGHT(TEXT(AE13,"0.#"),1)=".",FALSE,TRUE)</formula>
    </cfRule>
    <cfRule type="expression" dxfId="808" priority="302">
      <formula>IF(RIGHT(TEXT(AE13,"0.#"),1)=".",TRUE,FALSE)</formula>
    </cfRule>
  </conditionalFormatting>
  <conditionalFormatting sqref="AI13">
    <cfRule type="expression" dxfId="807" priority="299">
      <formula>IF(RIGHT(TEXT(AI13,"0.#"),1)=".",FALSE,TRUE)</formula>
    </cfRule>
    <cfRule type="expression" dxfId="806" priority="300">
      <formula>IF(RIGHT(TEXT(AI13,"0.#"),1)=".",TRUE,FALSE)</formula>
    </cfRule>
  </conditionalFormatting>
  <conditionalFormatting sqref="AI12">
    <cfRule type="expression" dxfId="805" priority="297">
      <formula>IF(RIGHT(TEXT(AI12,"0.#"),1)=".",FALSE,TRUE)</formula>
    </cfRule>
    <cfRule type="expression" dxfId="804" priority="298">
      <formula>IF(RIGHT(TEXT(AI12,"0.#"),1)=".",TRUE,FALSE)</formula>
    </cfRule>
  </conditionalFormatting>
  <conditionalFormatting sqref="AI11">
    <cfRule type="expression" dxfId="803" priority="295">
      <formula>IF(RIGHT(TEXT(AI11,"0.#"),1)=".",FALSE,TRUE)</formula>
    </cfRule>
    <cfRule type="expression" dxfId="802" priority="296">
      <formula>IF(RIGHT(TEXT(AI11,"0.#"),1)=".",TRUE,FALSE)</formula>
    </cfRule>
  </conditionalFormatting>
  <conditionalFormatting sqref="AM11">
    <cfRule type="expression" dxfId="801" priority="293">
      <formula>IF(RIGHT(TEXT(AM11,"0.#"),1)=".",FALSE,TRUE)</formula>
    </cfRule>
    <cfRule type="expression" dxfId="800" priority="294">
      <formula>IF(RIGHT(TEXT(AM11,"0.#"),1)=".",TRUE,FALSE)</formula>
    </cfRule>
  </conditionalFormatting>
  <conditionalFormatting sqref="AM12">
    <cfRule type="expression" dxfId="799" priority="291">
      <formula>IF(RIGHT(TEXT(AM12,"0.#"),1)=".",FALSE,TRUE)</formula>
    </cfRule>
    <cfRule type="expression" dxfId="798" priority="292">
      <formula>IF(RIGHT(TEXT(AM12,"0.#"),1)=".",TRUE,FALSE)</formula>
    </cfRule>
  </conditionalFormatting>
  <conditionalFormatting sqref="AM13">
    <cfRule type="expression" dxfId="797" priority="289">
      <formula>IF(RIGHT(TEXT(AM13,"0.#"),1)=".",FALSE,TRUE)</formula>
    </cfRule>
    <cfRule type="expression" dxfId="796" priority="290">
      <formula>IF(RIGHT(TEXT(AM13,"0.#"),1)=".",TRUE,FALSE)</formula>
    </cfRule>
  </conditionalFormatting>
  <conditionalFormatting sqref="AQ11:AQ13">
    <cfRule type="expression" dxfId="795" priority="287">
      <formula>IF(RIGHT(TEXT(AQ11,"0.#"),1)=".",FALSE,TRUE)</formula>
    </cfRule>
    <cfRule type="expression" dxfId="794" priority="288">
      <formula>IF(RIGHT(TEXT(AQ11,"0.#"),1)=".",TRUE,FALSE)</formula>
    </cfRule>
  </conditionalFormatting>
  <conditionalFormatting sqref="AU11:AU13">
    <cfRule type="expression" dxfId="793" priority="285">
      <formula>IF(RIGHT(TEXT(AU11,"0.#"),1)=".",FALSE,TRUE)</formula>
    </cfRule>
    <cfRule type="expression" dxfId="792" priority="286">
      <formula>IF(RIGHT(TEXT(AU11,"0.#"),1)=".",TRUE,FALSE)</formula>
    </cfRule>
  </conditionalFormatting>
  <conditionalFormatting sqref="AE18">
    <cfRule type="expression" dxfId="791" priority="283">
      <formula>IF(RIGHT(TEXT(AE18,"0.#"),1)=".",FALSE,TRUE)</formula>
    </cfRule>
    <cfRule type="expression" dxfId="790" priority="284">
      <formula>IF(RIGHT(TEXT(AE18,"0.#"),1)=".",TRUE,FALSE)</formula>
    </cfRule>
  </conditionalFormatting>
  <conditionalFormatting sqref="AE19">
    <cfRule type="expression" dxfId="789" priority="281">
      <formula>IF(RIGHT(TEXT(AE19,"0.#"),1)=".",FALSE,TRUE)</formula>
    </cfRule>
    <cfRule type="expression" dxfId="788" priority="282">
      <formula>IF(RIGHT(TEXT(AE19,"0.#"),1)=".",TRUE,FALSE)</formula>
    </cfRule>
  </conditionalFormatting>
  <conditionalFormatting sqref="AE20">
    <cfRule type="expression" dxfId="787" priority="279">
      <formula>IF(RIGHT(TEXT(AE20,"0.#"),1)=".",FALSE,TRUE)</formula>
    </cfRule>
    <cfRule type="expression" dxfId="786" priority="280">
      <formula>IF(RIGHT(TEXT(AE20,"0.#"),1)=".",TRUE,FALSE)</formula>
    </cfRule>
  </conditionalFormatting>
  <conditionalFormatting sqref="AI20">
    <cfRule type="expression" dxfId="785" priority="277">
      <formula>IF(RIGHT(TEXT(AI20,"0.#"),1)=".",FALSE,TRUE)</formula>
    </cfRule>
    <cfRule type="expression" dxfId="784" priority="278">
      <formula>IF(RIGHT(TEXT(AI20,"0.#"),1)=".",TRUE,FALSE)</formula>
    </cfRule>
  </conditionalFormatting>
  <conditionalFormatting sqref="AI19">
    <cfRule type="expression" dxfId="783" priority="275">
      <formula>IF(RIGHT(TEXT(AI19,"0.#"),1)=".",FALSE,TRUE)</formula>
    </cfRule>
    <cfRule type="expression" dxfId="782" priority="276">
      <formula>IF(RIGHT(TEXT(AI19,"0.#"),1)=".",TRUE,FALSE)</formula>
    </cfRule>
  </conditionalFormatting>
  <conditionalFormatting sqref="AI18">
    <cfRule type="expression" dxfId="781" priority="273">
      <formula>IF(RIGHT(TEXT(AI18,"0.#"),1)=".",FALSE,TRUE)</formula>
    </cfRule>
    <cfRule type="expression" dxfId="780" priority="274">
      <formula>IF(RIGHT(TEXT(AI18,"0.#"),1)=".",TRUE,FALSE)</formula>
    </cfRule>
  </conditionalFormatting>
  <conditionalFormatting sqref="AM18">
    <cfRule type="expression" dxfId="779" priority="271">
      <formula>IF(RIGHT(TEXT(AM18,"0.#"),1)=".",FALSE,TRUE)</formula>
    </cfRule>
    <cfRule type="expression" dxfId="778" priority="272">
      <formula>IF(RIGHT(TEXT(AM18,"0.#"),1)=".",TRUE,FALSE)</formula>
    </cfRule>
  </conditionalFormatting>
  <conditionalFormatting sqref="AM19">
    <cfRule type="expression" dxfId="777" priority="269">
      <formula>IF(RIGHT(TEXT(AM19,"0.#"),1)=".",FALSE,TRUE)</formula>
    </cfRule>
    <cfRule type="expression" dxfId="776" priority="270">
      <formula>IF(RIGHT(TEXT(AM19,"0.#"),1)=".",TRUE,FALSE)</formula>
    </cfRule>
  </conditionalFormatting>
  <conditionalFormatting sqref="AM20">
    <cfRule type="expression" dxfId="775" priority="267">
      <formula>IF(RIGHT(TEXT(AM20,"0.#"),1)=".",FALSE,TRUE)</formula>
    </cfRule>
    <cfRule type="expression" dxfId="774" priority="268">
      <formula>IF(RIGHT(TEXT(AM20,"0.#"),1)=".",TRUE,FALSE)</formula>
    </cfRule>
  </conditionalFormatting>
  <conditionalFormatting sqref="AQ18:AQ20">
    <cfRule type="expression" dxfId="773" priority="265">
      <formula>IF(RIGHT(TEXT(AQ18,"0.#"),1)=".",FALSE,TRUE)</formula>
    </cfRule>
    <cfRule type="expression" dxfId="772" priority="266">
      <formula>IF(RIGHT(TEXT(AQ18,"0.#"),1)=".",TRUE,FALSE)</formula>
    </cfRule>
  </conditionalFormatting>
  <conditionalFormatting sqref="AU18:AU20">
    <cfRule type="expression" dxfId="771" priority="263">
      <formula>IF(RIGHT(TEXT(AU18,"0.#"),1)=".",FALSE,TRUE)</formula>
    </cfRule>
    <cfRule type="expression" dxfId="770" priority="264">
      <formula>IF(RIGHT(TEXT(AU18,"0.#"),1)=".",TRUE,FALSE)</formula>
    </cfRule>
  </conditionalFormatting>
  <conditionalFormatting sqref="AQ25:AQ27">
    <cfRule type="expression" dxfId="769" priority="243">
      <formula>IF(RIGHT(TEXT(AQ25,"0.#"),1)=".",FALSE,TRUE)</formula>
    </cfRule>
    <cfRule type="expression" dxfId="768" priority="244">
      <formula>IF(RIGHT(TEXT(AQ25,"0.#"),1)=".",TRUE,FALSE)</formula>
    </cfRule>
  </conditionalFormatting>
  <conditionalFormatting sqref="AU25:AU27">
    <cfRule type="expression" dxfId="767" priority="241">
      <formula>IF(RIGHT(TEXT(AU25,"0.#"),1)=".",FALSE,TRUE)</formula>
    </cfRule>
    <cfRule type="expression" dxfId="766" priority="242">
      <formula>IF(RIGHT(TEXT(AU25,"0.#"),1)=".",TRUE,FALSE)</formula>
    </cfRule>
  </conditionalFormatting>
  <conditionalFormatting sqref="AQ32:AQ34">
    <cfRule type="expression" dxfId="765" priority="221">
      <formula>IF(RIGHT(TEXT(AQ32,"0.#"),1)=".",FALSE,TRUE)</formula>
    </cfRule>
    <cfRule type="expression" dxfId="764" priority="222">
      <formula>IF(RIGHT(TEXT(AQ32,"0.#"),1)=".",TRUE,FALSE)</formula>
    </cfRule>
  </conditionalFormatting>
  <conditionalFormatting sqref="AU32:AU34">
    <cfRule type="expression" dxfId="763" priority="219">
      <formula>IF(RIGHT(TEXT(AU32,"0.#"),1)=".",FALSE,TRUE)</formula>
    </cfRule>
    <cfRule type="expression" dxfId="762" priority="220">
      <formula>IF(RIGHT(TEXT(AU32,"0.#"),1)=".",TRUE,FALSE)</formula>
    </cfRule>
  </conditionalFormatting>
  <conditionalFormatting sqref="AQ39:AQ41">
    <cfRule type="expression" dxfId="761" priority="199">
      <formula>IF(RIGHT(TEXT(AQ39,"0.#"),1)=".",FALSE,TRUE)</formula>
    </cfRule>
    <cfRule type="expression" dxfId="760" priority="200">
      <formula>IF(RIGHT(TEXT(AQ39,"0.#"),1)=".",TRUE,FALSE)</formula>
    </cfRule>
  </conditionalFormatting>
  <conditionalFormatting sqref="AU39:AU41">
    <cfRule type="expression" dxfId="759" priority="197">
      <formula>IF(RIGHT(TEXT(AU39,"0.#"),1)=".",FALSE,TRUE)</formula>
    </cfRule>
    <cfRule type="expression" dxfId="758" priority="198">
      <formula>IF(RIGHT(TEXT(AU39,"0.#"),1)=".",TRUE,FALSE)</formula>
    </cfRule>
  </conditionalFormatting>
  <conditionalFormatting sqref="AQ46:AQ48">
    <cfRule type="expression" dxfId="757" priority="177">
      <formula>IF(RIGHT(TEXT(AQ46,"0.#"),1)=".",FALSE,TRUE)</formula>
    </cfRule>
    <cfRule type="expression" dxfId="756" priority="178">
      <formula>IF(RIGHT(TEXT(AQ46,"0.#"),1)=".",TRUE,FALSE)</formula>
    </cfRule>
  </conditionalFormatting>
  <conditionalFormatting sqref="AU46:AU48">
    <cfRule type="expression" dxfId="755" priority="175">
      <formula>IF(RIGHT(TEXT(AU46,"0.#"),1)=".",FALSE,TRUE)</formula>
    </cfRule>
    <cfRule type="expression" dxfId="754" priority="176">
      <formula>IF(RIGHT(TEXT(AU46,"0.#"),1)=".",TRUE,FALSE)</formula>
    </cfRule>
  </conditionalFormatting>
  <conditionalFormatting sqref="AQ53:AQ55">
    <cfRule type="expression" dxfId="753" priority="155">
      <formula>IF(RIGHT(TEXT(AQ53,"0.#"),1)=".",FALSE,TRUE)</formula>
    </cfRule>
    <cfRule type="expression" dxfId="752" priority="156">
      <formula>IF(RIGHT(TEXT(AQ53,"0.#"),1)=".",TRUE,FALSE)</formula>
    </cfRule>
  </conditionalFormatting>
  <conditionalFormatting sqref="AU53:AU55">
    <cfRule type="expression" dxfId="751" priority="153">
      <formula>IF(RIGHT(TEXT(AU53,"0.#"),1)=".",FALSE,TRUE)</formula>
    </cfRule>
    <cfRule type="expression" dxfId="750" priority="154">
      <formula>IF(RIGHT(TEXT(AU53,"0.#"),1)=".",TRUE,FALSE)</formula>
    </cfRule>
  </conditionalFormatting>
  <conditionalFormatting sqref="AQ60:AQ62">
    <cfRule type="expression" dxfId="749" priority="133">
      <formula>IF(RIGHT(TEXT(AQ60,"0.#"),1)=".",FALSE,TRUE)</formula>
    </cfRule>
    <cfRule type="expression" dxfId="748" priority="134">
      <formula>IF(RIGHT(TEXT(AQ60,"0.#"),1)=".",TRUE,FALSE)</formula>
    </cfRule>
  </conditionalFormatting>
  <conditionalFormatting sqref="AU60:AU62">
    <cfRule type="expression" dxfId="747" priority="131">
      <formula>IF(RIGHT(TEXT(AU60,"0.#"),1)=".",FALSE,TRUE)</formula>
    </cfRule>
    <cfRule type="expression" dxfId="746" priority="132">
      <formula>IF(RIGHT(TEXT(AU60,"0.#"),1)=".",TRUE,FALSE)</formula>
    </cfRule>
  </conditionalFormatting>
  <conditionalFormatting sqref="AE67">
    <cfRule type="expression" dxfId="745" priority="129">
      <formula>IF(RIGHT(TEXT(AE67,"0.#"),1)=".",FALSE,TRUE)</formula>
    </cfRule>
    <cfRule type="expression" dxfId="744" priority="130">
      <formula>IF(RIGHT(TEXT(AE67,"0.#"),1)=".",TRUE,FALSE)</formula>
    </cfRule>
  </conditionalFormatting>
  <conditionalFormatting sqref="AE68">
    <cfRule type="expression" dxfId="743" priority="127">
      <formula>IF(RIGHT(TEXT(AE68,"0.#"),1)=".",FALSE,TRUE)</formula>
    </cfRule>
    <cfRule type="expression" dxfId="742" priority="128">
      <formula>IF(RIGHT(TEXT(AE68,"0.#"),1)=".",TRUE,FALSE)</formula>
    </cfRule>
  </conditionalFormatting>
  <conditionalFormatting sqref="AE69">
    <cfRule type="expression" dxfId="741" priority="125">
      <formula>IF(RIGHT(TEXT(AE69,"0.#"),1)=".",FALSE,TRUE)</formula>
    </cfRule>
    <cfRule type="expression" dxfId="740" priority="126">
      <formula>IF(RIGHT(TEXT(AE69,"0.#"),1)=".",TRUE,FALSE)</formula>
    </cfRule>
  </conditionalFormatting>
  <conditionalFormatting sqref="AI69">
    <cfRule type="expression" dxfId="739" priority="123">
      <formula>IF(RIGHT(TEXT(AI69,"0.#"),1)=".",FALSE,TRUE)</formula>
    </cfRule>
    <cfRule type="expression" dxfId="738" priority="124">
      <formula>IF(RIGHT(TEXT(AI69,"0.#"),1)=".",TRUE,FALSE)</formula>
    </cfRule>
  </conditionalFormatting>
  <conditionalFormatting sqref="AI68">
    <cfRule type="expression" dxfId="737" priority="121">
      <formula>IF(RIGHT(TEXT(AI68,"0.#"),1)=".",FALSE,TRUE)</formula>
    </cfRule>
    <cfRule type="expression" dxfId="736" priority="122">
      <formula>IF(RIGHT(TEXT(AI68,"0.#"),1)=".",TRUE,FALSE)</formula>
    </cfRule>
  </conditionalFormatting>
  <conditionalFormatting sqref="AI67">
    <cfRule type="expression" dxfId="735" priority="119">
      <formula>IF(RIGHT(TEXT(AI67,"0.#"),1)=".",FALSE,TRUE)</formula>
    </cfRule>
    <cfRule type="expression" dxfId="734" priority="120">
      <formula>IF(RIGHT(TEXT(AI67,"0.#"),1)=".",TRUE,FALSE)</formula>
    </cfRule>
  </conditionalFormatting>
  <conditionalFormatting sqref="AM67">
    <cfRule type="expression" dxfId="733" priority="117">
      <formula>IF(RIGHT(TEXT(AM67,"0.#"),1)=".",FALSE,TRUE)</formula>
    </cfRule>
    <cfRule type="expression" dxfId="732" priority="118">
      <formula>IF(RIGHT(TEXT(AM67,"0.#"),1)=".",TRUE,FALSE)</formula>
    </cfRule>
  </conditionalFormatting>
  <conditionalFormatting sqref="AM68">
    <cfRule type="expression" dxfId="731" priority="115">
      <formula>IF(RIGHT(TEXT(AM68,"0.#"),1)=".",FALSE,TRUE)</formula>
    </cfRule>
    <cfRule type="expression" dxfId="730" priority="116">
      <formula>IF(RIGHT(TEXT(AM68,"0.#"),1)=".",TRUE,FALSE)</formula>
    </cfRule>
  </conditionalFormatting>
  <conditionalFormatting sqref="AM69">
    <cfRule type="expression" dxfId="729" priority="113">
      <formula>IF(RIGHT(TEXT(AM69,"0.#"),1)=".",FALSE,TRUE)</formula>
    </cfRule>
    <cfRule type="expression" dxfId="728" priority="114">
      <formula>IF(RIGHT(TEXT(AM69,"0.#"),1)=".",TRUE,FALSE)</formula>
    </cfRule>
  </conditionalFormatting>
  <conditionalFormatting sqref="AQ67:AQ69">
    <cfRule type="expression" dxfId="727" priority="111">
      <formula>IF(RIGHT(TEXT(AQ67,"0.#"),1)=".",FALSE,TRUE)</formula>
    </cfRule>
    <cfRule type="expression" dxfId="726" priority="112">
      <formula>IF(RIGHT(TEXT(AQ67,"0.#"),1)=".",TRUE,FALSE)</formula>
    </cfRule>
  </conditionalFormatting>
  <conditionalFormatting sqref="AU67:AU69">
    <cfRule type="expression" dxfId="725" priority="109">
      <formula>IF(RIGHT(TEXT(AU67,"0.#"),1)=".",FALSE,TRUE)</formula>
    </cfRule>
    <cfRule type="expression" dxfId="724" priority="110">
      <formula>IF(RIGHT(TEXT(AU67,"0.#"),1)=".",TRUE,FALSE)</formula>
    </cfRule>
  </conditionalFormatting>
  <conditionalFormatting sqref="AE25">
    <cfRule type="expression" dxfId="723" priority="107">
      <formula>IF(RIGHT(TEXT(AE25,"0.#"),1)=".",FALSE,TRUE)</formula>
    </cfRule>
    <cfRule type="expression" dxfId="722" priority="108">
      <formula>IF(RIGHT(TEXT(AE25,"0.#"),1)=".",TRUE,FALSE)</formula>
    </cfRule>
  </conditionalFormatting>
  <conditionalFormatting sqref="AE26">
    <cfRule type="expression" dxfId="721" priority="105">
      <formula>IF(RIGHT(TEXT(AE26,"0.#"),1)=".",FALSE,TRUE)</formula>
    </cfRule>
    <cfRule type="expression" dxfId="720" priority="106">
      <formula>IF(RIGHT(TEXT(AE26,"0.#"),1)=".",TRUE,FALSE)</formula>
    </cfRule>
  </conditionalFormatting>
  <conditionalFormatting sqref="AE27">
    <cfRule type="expression" dxfId="719" priority="103">
      <formula>IF(RIGHT(TEXT(AE27,"0.#"),1)=".",FALSE,TRUE)</formula>
    </cfRule>
    <cfRule type="expression" dxfId="718" priority="104">
      <formula>IF(RIGHT(TEXT(AE27,"0.#"),1)=".",TRUE,FALSE)</formula>
    </cfRule>
  </conditionalFormatting>
  <conditionalFormatting sqref="AI27">
    <cfRule type="expression" dxfId="717" priority="101">
      <formula>IF(RIGHT(TEXT(AI27,"0.#"),1)=".",FALSE,TRUE)</formula>
    </cfRule>
    <cfRule type="expression" dxfId="716" priority="102">
      <formula>IF(RIGHT(TEXT(AI27,"0.#"),1)=".",TRUE,FALSE)</formula>
    </cfRule>
  </conditionalFormatting>
  <conditionalFormatting sqref="AI26">
    <cfRule type="expression" dxfId="715" priority="99">
      <formula>IF(RIGHT(TEXT(AI26,"0.#"),1)=".",FALSE,TRUE)</formula>
    </cfRule>
    <cfRule type="expression" dxfId="714" priority="100">
      <formula>IF(RIGHT(TEXT(AI26,"0.#"),1)=".",TRUE,FALSE)</formula>
    </cfRule>
  </conditionalFormatting>
  <conditionalFormatting sqref="AI25">
    <cfRule type="expression" dxfId="713" priority="97">
      <formula>IF(RIGHT(TEXT(AI25,"0.#"),1)=".",FALSE,TRUE)</formula>
    </cfRule>
    <cfRule type="expression" dxfId="712" priority="98">
      <formula>IF(RIGHT(TEXT(AI25,"0.#"),1)=".",TRUE,FALSE)</formula>
    </cfRule>
  </conditionalFormatting>
  <conditionalFormatting sqref="AM25">
    <cfRule type="expression" dxfId="711" priority="95">
      <formula>IF(RIGHT(TEXT(AM25,"0.#"),1)=".",FALSE,TRUE)</formula>
    </cfRule>
    <cfRule type="expression" dxfId="710" priority="96">
      <formula>IF(RIGHT(TEXT(AM25,"0.#"),1)=".",TRUE,FALSE)</formula>
    </cfRule>
  </conditionalFormatting>
  <conditionalFormatting sqref="AM26">
    <cfRule type="expression" dxfId="709" priority="93">
      <formula>IF(RIGHT(TEXT(AM26,"0.#"),1)=".",FALSE,TRUE)</formula>
    </cfRule>
    <cfRule type="expression" dxfId="708" priority="94">
      <formula>IF(RIGHT(TEXT(AM26,"0.#"),1)=".",TRUE,FALSE)</formula>
    </cfRule>
  </conditionalFormatting>
  <conditionalFormatting sqref="AM27">
    <cfRule type="expression" dxfId="707" priority="91">
      <formula>IF(RIGHT(TEXT(AM27,"0.#"),1)=".",FALSE,TRUE)</formula>
    </cfRule>
    <cfRule type="expression" dxfId="706" priority="92">
      <formula>IF(RIGHT(TEXT(AM27,"0.#"),1)=".",TRUE,FALSE)</formula>
    </cfRule>
  </conditionalFormatting>
  <conditionalFormatting sqref="AE32">
    <cfRule type="expression" dxfId="705" priority="89">
      <formula>IF(RIGHT(TEXT(AE32,"0.#"),1)=".",FALSE,TRUE)</formula>
    </cfRule>
    <cfRule type="expression" dxfId="704" priority="90">
      <formula>IF(RIGHT(TEXT(AE32,"0.#"),1)=".",TRUE,FALSE)</formula>
    </cfRule>
  </conditionalFormatting>
  <conditionalFormatting sqref="AE33">
    <cfRule type="expression" dxfId="703" priority="87">
      <formula>IF(RIGHT(TEXT(AE33,"0.#"),1)=".",FALSE,TRUE)</formula>
    </cfRule>
    <cfRule type="expression" dxfId="702" priority="88">
      <formula>IF(RIGHT(TEXT(AE33,"0.#"),1)=".",TRUE,FALSE)</formula>
    </cfRule>
  </conditionalFormatting>
  <conditionalFormatting sqref="AE34">
    <cfRule type="expression" dxfId="701" priority="85">
      <formula>IF(RIGHT(TEXT(AE34,"0.#"),1)=".",FALSE,TRUE)</formula>
    </cfRule>
    <cfRule type="expression" dxfId="700" priority="86">
      <formula>IF(RIGHT(TEXT(AE34,"0.#"),1)=".",TRUE,FALSE)</formula>
    </cfRule>
  </conditionalFormatting>
  <conditionalFormatting sqref="AI34">
    <cfRule type="expression" dxfId="699" priority="83">
      <formula>IF(RIGHT(TEXT(AI34,"0.#"),1)=".",FALSE,TRUE)</formula>
    </cfRule>
    <cfRule type="expression" dxfId="698" priority="84">
      <formula>IF(RIGHT(TEXT(AI34,"0.#"),1)=".",TRUE,FALSE)</formula>
    </cfRule>
  </conditionalFormatting>
  <conditionalFormatting sqref="AI33">
    <cfRule type="expression" dxfId="697" priority="81">
      <formula>IF(RIGHT(TEXT(AI33,"0.#"),1)=".",FALSE,TRUE)</formula>
    </cfRule>
    <cfRule type="expression" dxfId="696" priority="82">
      <formula>IF(RIGHT(TEXT(AI33,"0.#"),1)=".",TRUE,FALSE)</formula>
    </cfRule>
  </conditionalFormatting>
  <conditionalFormatting sqref="AI32">
    <cfRule type="expression" dxfId="695" priority="79">
      <formula>IF(RIGHT(TEXT(AI32,"0.#"),1)=".",FALSE,TRUE)</formula>
    </cfRule>
    <cfRule type="expression" dxfId="694" priority="80">
      <formula>IF(RIGHT(TEXT(AI32,"0.#"),1)=".",TRUE,FALSE)</formula>
    </cfRule>
  </conditionalFormatting>
  <conditionalFormatting sqref="AM32">
    <cfRule type="expression" dxfId="693" priority="77">
      <formula>IF(RIGHT(TEXT(AM32,"0.#"),1)=".",FALSE,TRUE)</formula>
    </cfRule>
    <cfRule type="expression" dxfId="692" priority="78">
      <formula>IF(RIGHT(TEXT(AM32,"0.#"),1)=".",TRUE,FALSE)</formula>
    </cfRule>
  </conditionalFormatting>
  <conditionalFormatting sqref="AM33">
    <cfRule type="expression" dxfId="691" priority="75">
      <formula>IF(RIGHT(TEXT(AM33,"0.#"),1)=".",FALSE,TRUE)</formula>
    </cfRule>
    <cfRule type="expression" dxfId="690" priority="76">
      <formula>IF(RIGHT(TEXT(AM33,"0.#"),1)=".",TRUE,FALSE)</formula>
    </cfRule>
  </conditionalFormatting>
  <conditionalFormatting sqref="AM34">
    <cfRule type="expression" dxfId="689" priority="73">
      <formula>IF(RIGHT(TEXT(AM34,"0.#"),1)=".",FALSE,TRUE)</formula>
    </cfRule>
    <cfRule type="expression" dxfId="688" priority="74">
      <formula>IF(RIGHT(TEXT(AM34,"0.#"),1)=".",TRUE,FALSE)</formula>
    </cfRule>
  </conditionalFormatting>
  <conditionalFormatting sqref="AE39">
    <cfRule type="expression" dxfId="687" priority="71">
      <formula>IF(RIGHT(TEXT(AE39,"0.#"),1)=".",FALSE,TRUE)</formula>
    </cfRule>
    <cfRule type="expression" dxfId="686" priority="72">
      <formula>IF(RIGHT(TEXT(AE39,"0.#"),1)=".",TRUE,FALSE)</formula>
    </cfRule>
  </conditionalFormatting>
  <conditionalFormatting sqref="AE40">
    <cfRule type="expression" dxfId="685" priority="69">
      <formula>IF(RIGHT(TEXT(AE40,"0.#"),1)=".",FALSE,TRUE)</formula>
    </cfRule>
    <cfRule type="expression" dxfId="684" priority="70">
      <formula>IF(RIGHT(TEXT(AE40,"0.#"),1)=".",TRUE,FALSE)</formula>
    </cfRule>
  </conditionalFormatting>
  <conditionalFormatting sqref="AE41">
    <cfRule type="expression" dxfId="683" priority="67">
      <formula>IF(RIGHT(TEXT(AE41,"0.#"),1)=".",FALSE,TRUE)</formula>
    </cfRule>
    <cfRule type="expression" dxfId="682" priority="68">
      <formula>IF(RIGHT(TEXT(AE41,"0.#"),1)=".",TRUE,FALSE)</formula>
    </cfRule>
  </conditionalFormatting>
  <conditionalFormatting sqref="AI41">
    <cfRule type="expression" dxfId="681" priority="65">
      <formula>IF(RIGHT(TEXT(AI41,"0.#"),1)=".",FALSE,TRUE)</formula>
    </cfRule>
    <cfRule type="expression" dxfId="680" priority="66">
      <formula>IF(RIGHT(TEXT(AI41,"0.#"),1)=".",TRUE,FALSE)</formula>
    </cfRule>
  </conditionalFormatting>
  <conditionalFormatting sqref="AI40">
    <cfRule type="expression" dxfId="679" priority="63">
      <formula>IF(RIGHT(TEXT(AI40,"0.#"),1)=".",FALSE,TRUE)</formula>
    </cfRule>
    <cfRule type="expression" dxfId="678" priority="64">
      <formula>IF(RIGHT(TEXT(AI40,"0.#"),1)=".",TRUE,FALSE)</formula>
    </cfRule>
  </conditionalFormatting>
  <conditionalFormatting sqref="AI39">
    <cfRule type="expression" dxfId="677" priority="61">
      <formula>IF(RIGHT(TEXT(AI39,"0.#"),1)=".",FALSE,TRUE)</formula>
    </cfRule>
    <cfRule type="expression" dxfId="676" priority="62">
      <formula>IF(RIGHT(TEXT(AI39,"0.#"),1)=".",TRUE,FALSE)</formula>
    </cfRule>
  </conditionalFormatting>
  <conditionalFormatting sqref="AM39">
    <cfRule type="expression" dxfId="675" priority="59">
      <formula>IF(RIGHT(TEXT(AM39,"0.#"),1)=".",FALSE,TRUE)</formula>
    </cfRule>
    <cfRule type="expression" dxfId="674" priority="60">
      <formula>IF(RIGHT(TEXT(AM39,"0.#"),1)=".",TRUE,FALSE)</formula>
    </cfRule>
  </conditionalFormatting>
  <conditionalFormatting sqref="AM40">
    <cfRule type="expression" dxfId="673" priority="57">
      <formula>IF(RIGHT(TEXT(AM40,"0.#"),1)=".",FALSE,TRUE)</formula>
    </cfRule>
    <cfRule type="expression" dxfId="672" priority="58">
      <formula>IF(RIGHT(TEXT(AM40,"0.#"),1)=".",TRUE,FALSE)</formula>
    </cfRule>
  </conditionalFormatting>
  <conditionalFormatting sqref="AM41">
    <cfRule type="expression" dxfId="671" priority="55">
      <formula>IF(RIGHT(TEXT(AM41,"0.#"),1)=".",FALSE,TRUE)</formula>
    </cfRule>
    <cfRule type="expression" dxfId="670" priority="56">
      <formula>IF(RIGHT(TEXT(AM41,"0.#"),1)=".",TRUE,FALSE)</formula>
    </cfRule>
  </conditionalFormatting>
  <conditionalFormatting sqref="AE46">
    <cfRule type="expression" dxfId="669" priority="53">
      <formula>IF(RIGHT(TEXT(AE46,"0.#"),1)=".",FALSE,TRUE)</formula>
    </cfRule>
    <cfRule type="expression" dxfId="668" priority="54">
      <formula>IF(RIGHT(TEXT(AE46,"0.#"),1)=".",TRUE,FALSE)</formula>
    </cfRule>
  </conditionalFormatting>
  <conditionalFormatting sqref="AE47">
    <cfRule type="expression" dxfId="667" priority="51">
      <formula>IF(RIGHT(TEXT(AE47,"0.#"),1)=".",FALSE,TRUE)</formula>
    </cfRule>
    <cfRule type="expression" dxfId="666" priority="52">
      <formula>IF(RIGHT(TEXT(AE47,"0.#"),1)=".",TRUE,FALSE)</formula>
    </cfRule>
  </conditionalFormatting>
  <conditionalFormatting sqref="AE48">
    <cfRule type="expression" dxfId="665" priority="49">
      <formula>IF(RIGHT(TEXT(AE48,"0.#"),1)=".",FALSE,TRUE)</formula>
    </cfRule>
    <cfRule type="expression" dxfId="664" priority="50">
      <formula>IF(RIGHT(TEXT(AE48,"0.#"),1)=".",TRUE,FALSE)</formula>
    </cfRule>
  </conditionalFormatting>
  <conditionalFormatting sqref="AI48">
    <cfRule type="expression" dxfId="663" priority="47">
      <formula>IF(RIGHT(TEXT(AI48,"0.#"),1)=".",FALSE,TRUE)</formula>
    </cfRule>
    <cfRule type="expression" dxfId="662" priority="48">
      <formula>IF(RIGHT(TEXT(AI48,"0.#"),1)=".",TRUE,FALSE)</formula>
    </cfRule>
  </conditionalFormatting>
  <conditionalFormatting sqref="AI47">
    <cfRule type="expression" dxfId="661" priority="45">
      <formula>IF(RIGHT(TEXT(AI47,"0.#"),1)=".",FALSE,TRUE)</formula>
    </cfRule>
    <cfRule type="expression" dxfId="660" priority="46">
      <formula>IF(RIGHT(TEXT(AI47,"0.#"),1)=".",TRUE,FALSE)</formula>
    </cfRule>
  </conditionalFormatting>
  <conditionalFormatting sqref="AI46">
    <cfRule type="expression" dxfId="659" priority="43">
      <formula>IF(RIGHT(TEXT(AI46,"0.#"),1)=".",FALSE,TRUE)</formula>
    </cfRule>
    <cfRule type="expression" dxfId="658" priority="44">
      <formula>IF(RIGHT(TEXT(AI46,"0.#"),1)=".",TRUE,FALSE)</formula>
    </cfRule>
  </conditionalFormatting>
  <conditionalFormatting sqref="AM46">
    <cfRule type="expression" dxfId="657" priority="41">
      <formula>IF(RIGHT(TEXT(AM46,"0.#"),1)=".",FALSE,TRUE)</formula>
    </cfRule>
    <cfRule type="expression" dxfId="656" priority="42">
      <formula>IF(RIGHT(TEXT(AM46,"0.#"),1)=".",TRUE,FALSE)</formula>
    </cfRule>
  </conditionalFormatting>
  <conditionalFormatting sqref="AM47">
    <cfRule type="expression" dxfId="655" priority="39">
      <formula>IF(RIGHT(TEXT(AM47,"0.#"),1)=".",FALSE,TRUE)</formula>
    </cfRule>
    <cfRule type="expression" dxfId="654" priority="40">
      <formula>IF(RIGHT(TEXT(AM47,"0.#"),1)=".",TRUE,FALSE)</formula>
    </cfRule>
  </conditionalFormatting>
  <conditionalFormatting sqref="AM48">
    <cfRule type="expression" dxfId="653" priority="37">
      <formula>IF(RIGHT(TEXT(AM48,"0.#"),1)=".",FALSE,TRUE)</formula>
    </cfRule>
    <cfRule type="expression" dxfId="652" priority="38">
      <formula>IF(RIGHT(TEXT(AM48,"0.#"),1)=".",TRUE,FALSE)</formula>
    </cfRule>
  </conditionalFormatting>
  <conditionalFormatting sqref="AE53">
    <cfRule type="expression" dxfId="651" priority="35">
      <formula>IF(RIGHT(TEXT(AE53,"0.#"),1)=".",FALSE,TRUE)</formula>
    </cfRule>
    <cfRule type="expression" dxfId="650" priority="36">
      <formula>IF(RIGHT(TEXT(AE53,"0.#"),1)=".",TRUE,FALSE)</formula>
    </cfRule>
  </conditionalFormatting>
  <conditionalFormatting sqref="AE54">
    <cfRule type="expression" dxfId="649" priority="33">
      <formula>IF(RIGHT(TEXT(AE54,"0.#"),1)=".",FALSE,TRUE)</formula>
    </cfRule>
    <cfRule type="expression" dxfId="648" priority="34">
      <formula>IF(RIGHT(TEXT(AE54,"0.#"),1)=".",TRUE,FALSE)</formula>
    </cfRule>
  </conditionalFormatting>
  <conditionalFormatting sqref="AE55">
    <cfRule type="expression" dxfId="647" priority="31">
      <formula>IF(RIGHT(TEXT(AE55,"0.#"),1)=".",FALSE,TRUE)</formula>
    </cfRule>
    <cfRule type="expression" dxfId="646" priority="32">
      <formula>IF(RIGHT(TEXT(AE55,"0.#"),1)=".",TRUE,FALSE)</formula>
    </cfRule>
  </conditionalFormatting>
  <conditionalFormatting sqref="AI55">
    <cfRule type="expression" dxfId="645" priority="29">
      <formula>IF(RIGHT(TEXT(AI55,"0.#"),1)=".",FALSE,TRUE)</formula>
    </cfRule>
    <cfRule type="expression" dxfId="644" priority="30">
      <formula>IF(RIGHT(TEXT(AI55,"0.#"),1)=".",TRUE,FALSE)</formula>
    </cfRule>
  </conditionalFormatting>
  <conditionalFormatting sqref="AI54">
    <cfRule type="expression" dxfId="643" priority="27">
      <formula>IF(RIGHT(TEXT(AI54,"0.#"),1)=".",FALSE,TRUE)</formula>
    </cfRule>
    <cfRule type="expression" dxfId="642" priority="28">
      <formula>IF(RIGHT(TEXT(AI54,"0.#"),1)=".",TRUE,FALSE)</formula>
    </cfRule>
  </conditionalFormatting>
  <conditionalFormatting sqref="AI53">
    <cfRule type="expression" dxfId="641" priority="25">
      <formula>IF(RIGHT(TEXT(AI53,"0.#"),1)=".",FALSE,TRUE)</formula>
    </cfRule>
    <cfRule type="expression" dxfId="640" priority="26">
      <formula>IF(RIGHT(TEXT(AI53,"0.#"),1)=".",TRUE,FALSE)</formula>
    </cfRule>
  </conditionalFormatting>
  <conditionalFormatting sqref="AM53">
    <cfRule type="expression" dxfId="639" priority="23">
      <formula>IF(RIGHT(TEXT(AM53,"0.#"),1)=".",FALSE,TRUE)</formula>
    </cfRule>
    <cfRule type="expression" dxfId="638" priority="24">
      <formula>IF(RIGHT(TEXT(AM53,"0.#"),1)=".",TRUE,FALSE)</formula>
    </cfRule>
  </conditionalFormatting>
  <conditionalFormatting sqref="AM54">
    <cfRule type="expression" dxfId="637" priority="21">
      <formula>IF(RIGHT(TEXT(AM54,"0.#"),1)=".",FALSE,TRUE)</formula>
    </cfRule>
    <cfRule type="expression" dxfId="636" priority="22">
      <formula>IF(RIGHT(TEXT(AM54,"0.#"),1)=".",TRUE,FALSE)</formula>
    </cfRule>
  </conditionalFormatting>
  <conditionalFormatting sqref="AM55">
    <cfRule type="expression" dxfId="635" priority="19">
      <formula>IF(RIGHT(TEXT(AM55,"0.#"),1)=".",FALSE,TRUE)</formula>
    </cfRule>
    <cfRule type="expression" dxfId="634" priority="20">
      <formula>IF(RIGHT(TEXT(AM55,"0.#"),1)=".",TRUE,FALSE)</formula>
    </cfRule>
  </conditionalFormatting>
  <conditionalFormatting sqref="AE60">
    <cfRule type="expression" dxfId="633" priority="17">
      <formula>IF(RIGHT(TEXT(AE60,"0.#"),1)=".",FALSE,TRUE)</formula>
    </cfRule>
    <cfRule type="expression" dxfId="632" priority="18">
      <formula>IF(RIGHT(TEXT(AE60,"0.#"),1)=".",TRUE,FALSE)</formula>
    </cfRule>
  </conditionalFormatting>
  <conditionalFormatting sqref="AE61">
    <cfRule type="expression" dxfId="631" priority="15">
      <formula>IF(RIGHT(TEXT(AE61,"0.#"),1)=".",FALSE,TRUE)</formula>
    </cfRule>
    <cfRule type="expression" dxfId="630" priority="16">
      <formula>IF(RIGHT(TEXT(AE61,"0.#"),1)=".",TRUE,FALSE)</formula>
    </cfRule>
  </conditionalFormatting>
  <conditionalFormatting sqref="AE62">
    <cfRule type="expression" dxfId="629" priority="13">
      <formula>IF(RIGHT(TEXT(AE62,"0.#"),1)=".",FALSE,TRUE)</formula>
    </cfRule>
    <cfRule type="expression" dxfId="628" priority="14">
      <formula>IF(RIGHT(TEXT(AE62,"0.#"),1)=".",TRUE,FALSE)</formula>
    </cfRule>
  </conditionalFormatting>
  <conditionalFormatting sqref="AI62">
    <cfRule type="expression" dxfId="627" priority="11">
      <formula>IF(RIGHT(TEXT(AI62,"0.#"),1)=".",FALSE,TRUE)</formula>
    </cfRule>
    <cfRule type="expression" dxfId="626" priority="12">
      <formula>IF(RIGHT(TEXT(AI62,"0.#"),1)=".",TRUE,FALSE)</formula>
    </cfRule>
  </conditionalFormatting>
  <conditionalFormatting sqref="AI61">
    <cfRule type="expression" dxfId="625" priority="9">
      <formula>IF(RIGHT(TEXT(AI61,"0.#"),1)=".",FALSE,TRUE)</formula>
    </cfRule>
    <cfRule type="expression" dxfId="624" priority="10">
      <formula>IF(RIGHT(TEXT(AI61,"0.#"),1)=".",TRUE,FALSE)</formula>
    </cfRule>
  </conditionalFormatting>
  <conditionalFormatting sqref="AI60">
    <cfRule type="expression" dxfId="623" priority="7">
      <formula>IF(RIGHT(TEXT(AI60,"0.#"),1)=".",FALSE,TRUE)</formula>
    </cfRule>
    <cfRule type="expression" dxfId="622" priority="8">
      <formula>IF(RIGHT(TEXT(AI60,"0.#"),1)=".",TRUE,FALSE)</formula>
    </cfRule>
  </conditionalFormatting>
  <conditionalFormatting sqref="AM60">
    <cfRule type="expression" dxfId="621" priority="5">
      <formula>IF(RIGHT(TEXT(AM60,"0.#"),1)=".",FALSE,TRUE)</formula>
    </cfRule>
    <cfRule type="expression" dxfId="620" priority="6">
      <formula>IF(RIGHT(TEXT(AM60,"0.#"),1)=".",TRUE,FALSE)</formula>
    </cfRule>
  </conditionalFormatting>
  <conditionalFormatting sqref="AM61">
    <cfRule type="expression" dxfId="619" priority="3">
      <formula>IF(RIGHT(TEXT(AM61,"0.#"),1)=".",FALSE,TRUE)</formula>
    </cfRule>
    <cfRule type="expression" dxfId="618" priority="4">
      <formula>IF(RIGHT(TEXT(AM61,"0.#"),1)=".",TRUE,FALSE)</formula>
    </cfRule>
  </conditionalFormatting>
  <conditionalFormatting sqref="AM62">
    <cfRule type="expression" dxfId="617" priority="1">
      <formula>IF(RIGHT(TEXT(AM62,"0.#"),1)=".",FALSE,TRUE)</formula>
    </cfRule>
    <cfRule type="expression" dxfId="6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66"/>
  <sheetViews>
    <sheetView view="pageBreakPreview" topLeftCell="A22" zoomScale="80" zoomScaleNormal="75" zoomScaleSheetLayoutView="80" zoomScalePageLayoutView="70" workbookViewId="0">
      <selection activeCell="L26" sqref="L26:X2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8" t="s">
        <v>26</v>
      </c>
      <c r="B2" s="989"/>
      <c r="C2" s="989"/>
      <c r="D2" s="989"/>
      <c r="E2" s="989"/>
      <c r="F2" s="990"/>
      <c r="G2" s="309" t="s">
        <v>898</v>
      </c>
      <c r="H2" s="310"/>
      <c r="I2" s="310"/>
      <c r="J2" s="310"/>
      <c r="K2" s="310"/>
      <c r="L2" s="310"/>
      <c r="M2" s="310"/>
      <c r="N2" s="310"/>
      <c r="O2" s="310"/>
      <c r="P2" s="310"/>
      <c r="Q2" s="310"/>
      <c r="R2" s="310"/>
      <c r="S2" s="310"/>
      <c r="T2" s="310"/>
      <c r="U2" s="310"/>
      <c r="V2" s="310"/>
      <c r="W2" s="310"/>
      <c r="X2" s="310"/>
      <c r="Y2" s="310"/>
      <c r="Z2" s="310"/>
      <c r="AA2" s="310"/>
      <c r="AB2" s="311"/>
      <c r="AC2" s="309" t="s">
        <v>820</v>
      </c>
      <c r="AD2" s="991"/>
      <c r="AE2" s="991"/>
      <c r="AF2" s="991"/>
      <c r="AG2" s="991"/>
      <c r="AH2" s="991"/>
      <c r="AI2" s="991"/>
      <c r="AJ2" s="991"/>
      <c r="AK2" s="991"/>
      <c r="AL2" s="991"/>
      <c r="AM2" s="991"/>
      <c r="AN2" s="991"/>
      <c r="AO2" s="991"/>
      <c r="AP2" s="991"/>
      <c r="AQ2" s="991"/>
      <c r="AR2" s="991"/>
      <c r="AS2" s="991"/>
      <c r="AT2" s="991"/>
      <c r="AU2" s="991"/>
      <c r="AV2" s="991"/>
      <c r="AW2" s="991"/>
      <c r="AX2" s="992"/>
      <c r="AY2">
        <f>COUNTA($G$4,$AC$4)</f>
        <v>2</v>
      </c>
    </row>
    <row r="3" spans="1:51" ht="24.75" customHeight="1" x14ac:dyDescent="0.2">
      <c r="A3" s="982"/>
      <c r="B3" s="983"/>
      <c r="C3" s="983"/>
      <c r="D3" s="983"/>
      <c r="E3" s="983"/>
      <c r="F3" s="98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24.75" customHeight="1" x14ac:dyDescent="0.2">
      <c r="A4" s="982"/>
      <c r="B4" s="983"/>
      <c r="C4" s="983"/>
      <c r="D4" s="983"/>
      <c r="E4" s="983"/>
      <c r="F4" s="984"/>
      <c r="G4" s="299" t="s">
        <v>805</v>
      </c>
      <c r="H4" s="300"/>
      <c r="I4" s="300"/>
      <c r="J4" s="300"/>
      <c r="K4" s="301"/>
      <c r="L4" s="302" t="s">
        <v>810</v>
      </c>
      <c r="M4" s="303"/>
      <c r="N4" s="303"/>
      <c r="O4" s="303"/>
      <c r="P4" s="303"/>
      <c r="Q4" s="303"/>
      <c r="R4" s="303"/>
      <c r="S4" s="303"/>
      <c r="T4" s="303"/>
      <c r="U4" s="303"/>
      <c r="V4" s="303"/>
      <c r="W4" s="303"/>
      <c r="X4" s="304"/>
      <c r="Y4" s="305">
        <v>7</v>
      </c>
      <c r="Z4" s="306"/>
      <c r="AA4" s="306"/>
      <c r="AB4" s="307"/>
      <c r="AC4" s="299" t="s">
        <v>805</v>
      </c>
      <c r="AD4" s="300"/>
      <c r="AE4" s="300"/>
      <c r="AF4" s="300"/>
      <c r="AG4" s="301"/>
      <c r="AH4" s="302" t="s">
        <v>815</v>
      </c>
      <c r="AI4" s="303"/>
      <c r="AJ4" s="303"/>
      <c r="AK4" s="303"/>
      <c r="AL4" s="303"/>
      <c r="AM4" s="303"/>
      <c r="AN4" s="303"/>
      <c r="AO4" s="303"/>
      <c r="AP4" s="303"/>
      <c r="AQ4" s="303"/>
      <c r="AR4" s="303"/>
      <c r="AS4" s="303"/>
      <c r="AT4" s="304"/>
      <c r="AU4" s="305">
        <v>5.2</v>
      </c>
      <c r="AV4" s="306"/>
      <c r="AW4" s="306"/>
      <c r="AX4" s="307"/>
      <c r="AY4" s="34">
        <f t="shared" ref="AY4:AY14" si="0">$AY$2</f>
        <v>2</v>
      </c>
    </row>
    <row r="5" spans="1:51" ht="24.75" customHeight="1" x14ac:dyDescent="0.2">
      <c r="A5" s="982"/>
      <c r="B5" s="983"/>
      <c r="C5" s="983"/>
      <c r="D5" s="983"/>
      <c r="E5" s="983"/>
      <c r="F5" s="984"/>
      <c r="G5" s="289" t="s">
        <v>806</v>
      </c>
      <c r="H5" s="290"/>
      <c r="I5" s="290"/>
      <c r="J5" s="290"/>
      <c r="K5" s="291"/>
      <c r="L5" s="292" t="s">
        <v>811</v>
      </c>
      <c r="M5" s="293"/>
      <c r="N5" s="293"/>
      <c r="O5" s="293"/>
      <c r="P5" s="293"/>
      <c r="Q5" s="293"/>
      <c r="R5" s="293"/>
      <c r="S5" s="293"/>
      <c r="T5" s="293"/>
      <c r="U5" s="293"/>
      <c r="V5" s="293"/>
      <c r="W5" s="293"/>
      <c r="X5" s="294"/>
      <c r="Y5" s="295">
        <v>2</v>
      </c>
      <c r="Z5" s="296"/>
      <c r="AA5" s="296"/>
      <c r="AB5" s="297"/>
      <c r="AC5" s="289" t="s">
        <v>817</v>
      </c>
      <c r="AD5" s="290"/>
      <c r="AE5" s="290"/>
      <c r="AF5" s="290"/>
      <c r="AG5" s="291"/>
      <c r="AH5" s="292" t="s">
        <v>817</v>
      </c>
      <c r="AI5" s="293"/>
      <c r="AJ5" s="293"/>
      <c r="AK5" s="293"/>
      <c r="AL5" s="293"/>
      <c r="AM5" s="293"/>
      <c r="AN5" s="293"/>
      <c r="AO5" s="293"/>
      <c r="AP5" s="293"/>
      <c r="AQ5" s="293"/>
      <c r="AR5" s="293"/>
      <c r="AS5" s="293"/>
      <c r="AT5" s="294"/>
      <c r="AU5" s="295">
        <v>2</v>
      </c>
      <c r="AV5" s="296"/>
      <c r="AW5" s="296"/>
      <c r="AX5" s="297"/>
      <c r="AY5" s="34">
        <f t="shared" si="0"/>
        <v>2</v>
      </c>
    </row>
    <row r="6" spans="1:51" ht="24.75" customHeight="1" x14ac:dyDescent="0.2">
      <c r="A6" s="982"/>
      <c r="B6" s="983"/>
      <c r="C6" s="983"/>
      <c r="D6" s="983"/>
      <c r="E6" s="983"/>
      <c r="F6" s="984"/>
      <c r="G6" s="289" t="s">
        <v>807</v>
      </c>
      <c r="H6" s="290"/>
      <c r="I6" s="290"/>
      <c r="J6" s="290"/>
      <c r="K6" s="291"/>
      <c r="L6" s="292" t="s">
        <v>812</v>
      </c>
      <c r="M6" s="293"/>
      <c r="N6" s="293"/>
      <c r="O6" s="293"/>
      <c r="P6" s="293"/>
      <c r="Q6" s="293"/>
      <c r="R6" s="293"/>
      <c r="S6" s="293"/>
      <c r="T6" s="293"/>
      <c r="U6" s="293"/>
      <c r="V6" s="293"/>
      <c r="W6" s="293"/>
      <c r="X6" s="294"/>
      <c r="Y6" s="295">
        <v>1</v>
      </c>
      <c r="Z6" s="296"/>
      <c r="AA6" s="296"/>
      <c r="AB6" s="297"/>
      <c r="AC6" s="289" t="s">
        <v>809</v>
      </c>
      <c r="AD6" s="290"/>
      <c r="AE6" s="290"/>
      <c r="AF6" s="290"/>
      <c r="AG6" s="291"/>
      <c r="AH6" s="292" t="s">
        <v>814</v>
      </c>
      <c r="AI6" s="293"/>
      <c r="AJ6" s="293"/>
      <c r="AK6" s="293"/>
      <c r="AL6" s="293"/>
      <c r="AM6" s="293"/>
      <c r="AN6" s="293"/>
      <c r="AO6" s="293"/>
      <c r="AP6" s="293"/>
      <c r="AQ6" s="293"/>
      <c r="AR6" s="293"/>
      <c r="AS6" s="293"/>
      <c r="AT6" s="294"/>
      <c r="AU6" s="295">
        <v>1.8</v>
      </c>
      <c r="AV6" s="296"/>
      <c r="AW6" s="296"/>
      <c r="AX6" s="297"/>
      <c r="AY6" s="34">
        <f t="shared" si="0"/>
        <v>2</v>
      </c>
    </row>
    <row r="7" spans="1:51" ht="24.75" customHeight="1" x14ac:dyDescent="0.2">
      <c r="A7" s="982"/>
      <c r="B7" s="983"/>
      <c r="C7" s="983"/>
      <c r="D7" s="983"/>
      <c r="E7" s="983"/>
      <c r="F7" s="984"/>
      <c r="G7" s="289" t="s">
        <v>808</v>
      </c>
      <c r="H7" s="290"/>
      <c r="I7" s="290"/>
      <c r="J7" s="290"/>
      <c r="K7" s="291"/>
      <c r="L7" s="292" t="s">
        <v>813</v>
      </c>
      <c r="M7" s="293"/>
      <c r="N7" s="293"/>
      <c r="O7" s="293"/>
      <c r="P7" s="293"/>
      <c r="Q7" s="293"/>
      <c r="R7" s="293"/>
      <c r="S7" s="293"/>
      <c r="T7" s="293"/>
      <c r="U7" s="293"/>
      <c r="V7" s="293"/>
      <c r="W7" s="293"/>
      <c r="X7" s="294"/>
      <c r="Y7" s="295">
        <v>1</v>
      </c>
      <c r="Z7" s="296"/>
      <c r="AA7" s="296"/>
      <c r="AB7" s="297"/>
      <c r="AC7" s="289" t="s">
        <v>818</v>
      </c>
      <c r="AD7" s="290"/>
      <c r="AE7" s="290"/>
      <c r="AF7" s="290"/>
      <c r="AG7" s="291"/>
      <c r="AH7" s="292" t="s">
        <v>819</v>
      </c>
      <c r="AI7" s="293"/>
      <c r="AJ7" s="293"/>
      <c r="AK7" s="293"/>
      <c r="AL7" s="293"/>
      <c r="AM7" s="293"/>
      <c r="AN7" s="293"/>
      <c r="AO7" s="293"/>
      <c r="AP7" s="293"/>
      <c r="AQ7" s="293"/>
      <c r="AR7" s="293"/>
      <c r="AS7" s="293"/>
      <c r="AT7" s="294"/>
      <c r="AU7" s="295">
        <v>0.3</v>
      </c>
      <c r="AV7" s="296"/>
      <c r="AW7" s="296"/>
      <c r="AX7" s="297"/>
      <c r="AY7" s="34">
        <f t="shared" si="0"/>
        <v>2</v>
      </c>
    </row>
    <row r="8" spans="1:51" ht="24.75" customHeight="1" x14ac:dyDescent="0.2">
      <c r="A8" s="982"/>
      <c r="B8" s="983"/>
      <c r="C8" s="983"/>
      <c r="D8" s="983"/>
      <c r="E8" s="983"/>
      <c r="F8" s="984"/>
      <c r="G8" s="289" t="s">
        <v>809</v>
      </c>
      <c r="H8" s="290"/>
      <c r="I8" s="290"/>
      <c r="J8" s="290"/>
      <c r="K8" s="291"/>
      <c r="L8" s="292" t="s">
        <v>814</v>
      </c>
      <c r="M8" s="293"/>
      <c r="N8" s="293"/>
      <c r="O8" s="293"/>
      <c r="P8" s="293"/>
      <c r="Q8" s="293"/>
      <c r="R8" s="293"/>
      <c r="S8" s="293"/>
      <c r="T8" s="293"/>
      <c r="U8" s="293"/>
      <c r="V8" s="293"/>
      <c r="W8" s="293"/>
      <c r="X8" s="294"/>
      <c r="Y8" s="295">
        <v>1</v>
      </c>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customHeight="1" x14ac:dyDescent="0.2">
      <c r="A9" s="982"/>
      <c r="B9" s="983"/>
      <c r="C9" s="983"/>
      <c r="D9" s="983"/>
      <c r="E9" s="983"/>
      <c r="F9" s="98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customHeight="1" x14ac:dyDescent="0.2">
      <c r="A10" s="982"/>
      <c r="B10" s="983"/>
      <c r="C10" s="983"/>
      <c r="D10" s="983"/>
      <c r="E10" s="983"/>
      <c r="F10" s="98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customHeight="1" x14ac:dyDescent="0.2">
      <c r="A11" s="982"/>
      <c r="B11" s="983"/>
      <c r="C11" s="983"/>
      <c r="D11" s="983"/>
      <c r="E11" s="983"/>
      <c r="F11" s="98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customHeight="1" x14ac:dyDescent="0.2">
      <c r="A12" s="982"/>
      <c r="B12" s="983"/>
      <c r="C12" s="983"/>
      <c r="D12" s="983"/>
      <c r="E12" s="983"/>
      <c r="F12" s="98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customHeight="1" x14ac:dyDescent="0.2">
      <c r="A13" s="982"/>
      <c r="B13" s="983"/>
      <c r="C13" s="983"/>
      <c r="D13" s="983"/>
      <c r="E13" s="983"/>
      <c r="F13" s="98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thickBot="1" x14ac:dyDescent="0.25">
      <c r="A14" s="982"/>
      <c r="B14" s="983"/>
      <c r="C14" s="983"/>
      <c r="D14" s="983"/>
      <c r="E14" s="983"/>
      <c r="F14" s="984"/>
      <c r="G14" s="280" t="s">
        <v>18</v>
      </c>
      <c r="H14" s="281"/>
      <c r="I14" s="281"/>
      <c r="J14" s="281"/>
      <c r="K14" s="281"/>
      <c r="L14" s="282"/>
      <c r="M14" s="283"/>
      <c r="N14" s="283"/>
      <c r="O14" s="283"/>
      <c r="P14" s="283"/>
      <c r="Q14" s="283"/>
      <c r="R14" s="283"/>
      <c r="S14" s="283"/>
      <c r="T14" s="283"/>
      <c r="U14" s="283"/>
      <c r="V14" s="283"/>
      <c r="W14" s="283"/>
      <c r="X14" s="284"/>
      <c r="Y14" s="285">
        <f>SUM(Y4:AB13)</f>
        <v>12</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9.3000000000000007</v>
      </c>
      <c r="AV14" s="286"/>
      <c r="AW14" s="286"/>
      <c r="AX14" s="288"/>
      <c r="AY14" s="34">
        <f t="shared" si="0"/>
        <v>2</v>
      </c>
    </row>
    <row r="15" spans="1:51" ht="30" customHeight="1" x14ac:dyDescent="0.2">
      <c r="A15" s="982"/>
      <c r="B15" s="983"/>
      <c r="C15" s="983"/>
      <c r="D15" s="983"/>
      <c r="E15" s="983"/>
      <c r="F15" s="984"/>
      <c r="G15" s="309" t="s">
        <v>849</v>
      </c>
      <c r="H15" s="310"/>
      <c r="I15" s="310"/>
      <c r="J15" s="310"/>
      <c r="K15" s="310"/>
      <c r="L15" s="310"/>
      <c r="M15" s="310"/>
      <c r="N15" s="310"/>
      <c r="O15" s="310"/>
      <c r="P15" s="310"/>
      <c r="Q15" s="310"/>
      <c r="R15" s="310"/>
      <c r="S15" s="310"/>
      <c r="T15" s="310"/>
      <c r="U15" s="310"/>
      <c r="V15" s="310"/>
      <c r="W15" s="310"/>
      <c r="X15" s="310"/>
      <c r="Y15" s="310"/>
      <c r="Z15" s="310"/>
      <c r="AA15" s="310"/>
      <c r="AB15" s="311"/>
      <c r="AC15" s="309" t="s">
        <v>840</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2</v>
      </c>
    </row>
    <row r="16" spans="1:51" ht="25.5" customHeight="1" x14ac:dyDescent="0.2">
      <c r="A16" s="982"/>
      <c r="B16" s="983"/>
      <c r="C16" s="983"/>
      <c r="D16" s="983"/>
      <c r="E16" s="983"/>
      <c r="F16" s="98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2</v>
      </c>
    </row>
    <row r="17" spans="1:51" ht="24.75" customHeight="1" x14ac:dyDescent="0.2">
      <c r="A17" s="982"/>
      <c r="B17" s="983"/>
      <c r="C17" s="983"/>
      <c r="D17" s="983"/>
      <c r="E17" s="983"/>
      <c r="F17" s="984"/>
      <c r="G17" s="299" t="s">
        <v>841</v>
      </c>
      <c r="H17" s="300"/>
      <c r="I17" s="300"/>
      <c r="J17" s="300"/>
      <c r="K17" s="301"/>
      <c r="L17" s="302" t="s">
        <v>843</v>
      </c>
      <c r="M17" s="303"/>
      <c r="N17" s="303"/>
      <c r="O17" s="303"/>
      <c r="P17" s="303"/>
      <c r="Q17" s="303"/>
      <c r="R17" s="303"/>
      <c r="S17" s="303"/>
      <c r="T17" s="303"/>
      <c r="U17" s="303"/>
      <c r="V17" s="303"/>
      <c r="W17" s="303"/>
      <c r="X17" s="304"/>
      <c r="Y17" s="305">
        <v>2.9</v>
      </c>
      <c r="Z17" s="306"/>
      <c r="AA17" s="306"/>
      <c r="AB17" s="308"/>
      <c r="AC17" s="299" t="s">
        <v>822</v>
      </c>
      <c r="AD17" s="300"/>
      <c r="AE17" s="300"/>
      <c r="AF17" s="300"/>
      <c r="AG17" s="301"/>
      <c r="AH17" s="302" t="s">
        <v>823</v>
      </c>
      <c r="AI17" s="303"/>
      <c r="AJ17" s="303"/>
      <c r="AK17" s="303"/>
      <c r="AL17" s="303"/>
      <c r="AM17" s="303"/>
      <c r="AN17" s="303"/>
      <c r="AO17" s="303"/>
      <c r="AP17" s="303"/>
      <c r="AQ17" s="303"/>
      <c r="AR17" s="303"/>
      <c r="AS17" s="303"/>
      <c r="AT17" s="304"/>
      <c r="AU17" s="305">
        <v>2.1</v>
      </c>
      <c r="AV17" s="306"/>
      <c r="AW17" s="306"/>
      <c r="AX17" s="308"/>
      <c r="AY17" s="34">
        <f t="shared" ref="AY17:AY27" si="1">$AY$15</f>
        <v>2</v>
      </c>
    </row>
    <row r="18" spans="1:51" ht="24.75" customHeight="1" x14ac:dyDescent="0.2">
      <c r="A18" s="982"/>
      <c r="B18" s="983"/>
      <c r="C18" s="983"/>
      <c r="D18" s="983"/>
      <c r="E18" s="983"/>
      <c r="F18" s="984"/>
      <c r="G18" s="289" t="s">
        <v>727</v>
      </c>
      <c r="H18" s="290"/>
      <c r="I18" s="290"/>
      <c r="J18" s="290"/>
      <c r="K18" s="291"/>
      <c r="L18" s="292" t="s">
        <v>842</v>
      </c>
      <c r="M18" s="293"/>
      <c r="N18" s="293"/>
      <c r="O18" s="293"/>
      <c r="P18" s="293"/>
      <c r="Q18" s="293"/>
      <c r="R18" s="293"/>
      <c r="S18" s="293"/>
      <c r="T18" s="293"/>
      <c r="U18" s="293"/>
      <c r="V18" s="293"/>
      <c r="W18" s="293"/>
      <c r="X18" s="294"/>
      <c r="Y18" s="295">
        <v>2.6</v>
      </c>
      <c r="Z18" s="296"/>
      <c r="AA18" s="296"/>
      <c r="AB18" s="298"/>
      <c r="AC18" s="289" t="s">
        <v>827</v>
      </c>
      <c r="AD18" s="290"/>
      <c r="AE18" s="290"/>
      <c r="AF18" s="290"/>
      <c r="AG18" s="291"/>
      <c r="AH18" s="292" t="s">
        <v>828</v>
      </c>
      <c r="AI18" s="293"/>
      <c r="AJ18" s="293"/>
      <c r="AK18" s="293"/>
      <c r="AL18" s="293"/>
      <c r="AM18" s="293"/>
      <c r="AN18" s="293"/>
      <c r="AO18" s="293"/>
      <c r="AP18" s="293"/>
      <c r="AQ18" s="293"/>
      <c r="AR18" s="293"/>
      <c r="AS18" s="293"/>
      <c r="AT18" s="294"/>
      <c r="AU18" s="295">
        <v>1</v>
      </c>
      <c r="AV18" s="296"/>
      <c r="AW18" s="296"/>
      <c r="AX18" s="298"/>
      <c r="AY18" s="34">
        <f t="shared" si="1"/>
        <v>2</v>
      </c>
    </row>
    <row r="19" spans="1:51" ht="24.75" customHeight="1" x14ac:dyDescent="0.2">
      <c r="A19" s="982"/>
      <c r="B19" s="983"/>
      <c r="C19" s="983"/>
      <c r="D19" s="983"/>
      <c r="E19" s="983"/>
      <c r="F19" s="984"/>
      <c r="G19" s="289" t="s">
        <v>76</v>
      </c>
      <c r="H19" s="321"/>
      <c r="I19" s="321"/>
      <c r="J19" s="321"/>
      <c r="K19" s="322"/>
      <c r="L19" s="292" t="s">
        <v>814</v>
      </c>
      <c r="M19" s="323"/>
      <c r="N19" s="323"/>
      <c r="O19" s="323"/>
      <c r="P19" s="323"/>
      <c r="Q19" s="323"/>
      <c r="R19" s="323"/>
      <c r="S19" s="323"/>
      <c r="T19" s="323"/>
      <c r="U19" s="323"/>
      <c r="V19" s="323"/>
      <c r="W19" s="323"/>
      <c r="X19" s="324"/>
      <c r="Y19" s="295">
        <v>1.7</v>
      </c>
      <c r="Z19" s="296"/>
      <c r="AA19" s="296"/>
      <c r="AB19" s="298"/>
      <c r="AC19" s="289" t="s">
        <v>809</v>
      </c>
      <c r="AD19" s="321"/>
      <c r="AE19" s="321"/>
      <c r="AF19" s="321"/>
      <c r="AG19" s="322"/>
      <c r="AH19" s="292" t="s">
        <v>826</v>
      </c>
      <c r="AI19" s="323"/>
      <c r="AJ19" s="323"/>
      <c r="AK19" s="323"/>
      <c r="AL19" s="323"/>
      <c r="AM19" s="323"/>
      <c r="AN19" s="323"/>
      <c r="AO19" s="323"/>
      <c r="AP19" s="323"/>
      <c r="AQ19" s="323"/>
      <c r="AR19" s="323"/>
      <c r="AS19" s="323"/>
      <c r="AT19" s="324"/>
      <c r="AU19" s="295">
        <v>0.7</v>
      </c>
      <c r="AV19" s="296"/>
      <c r="AW19" s="296"/>
      <c r="AX19" s="298"/>
      <c r="AY19" s="34">
        <f t="shared" si="1"/>
        <v>2</v>
      </c>
    </row>
    <row r="20" spans="1:51" ht="24.75" customHeight="1" x14ac:dyDescent="0.2">
      <c r="A20" s="982"/>
      <c r="B20" s="983"/>
      <c r="C20" s="983"/>
      <c r="D20" s="983"/>
      <c r="E20" s="983"/>
      <c r="F20" s="984"/>
      <c r="G20" s="289"/>
      <c r="H20" s="290"/>
      <c r="I20" s="290"/>
      <c r="J20" s="290"/>
      <c r="K20" s="291"/>
      <c r="L20" s="292"/>
      <c r="M20" s="293"/>
      <c r="N20" s="293"/>
      <c r="O20" s="293"/>
      <c r="P20" s="293"/>
      <c r="Q20" s="293"/>
      <c r="R20" s="293"/>
      <c r="S20" s="293"/>
      <c r="T20" s="293"/>
      <c r="U20" s="293"/>
      <c r="V20" s="293"/>
      <c r="W20" s="293"/>
      <c r="X20" s="294"/>
      <c r="Y20" s="295"/>
      <c r="Z20" s="296"/>
      <c r="AA20" s="296"/>
      <c r="AB20" s="298"/>
      <c r="AC20" s="289" t="s">
        <v>824</v>
      </c>
      <c r="AD20" s="290"/>
      <c r="AE20" s="290"/>
      <c r="AF20" s="290"/>
      <c r="AG20" s="291"/>
      <c r="AH20" s="292" t="s">
        <v>825</v>
      </c>
      <c r="AI20" s="293"/>
      <c r="AJ20" s="293"/>
      <c r="AK20" s="293"/>
      <c r="AL20" s="293"/>
      <c r="AM20" s="293"/>
      <c r="AN20" s="293"/>
      <c r="AO20" s="293"/>
      <c r="AP20" s="293"/>
      <c r="AQ20" s="293"/>
      <c r="AR20" s="293"/>
      <c r="AS20" s="293"/>
      <c r="AT20" s="294"/>
      <c r="AU20" s="295">
        <v>0.7</v>
      </c>
      <c r="AV20" s="296"/>
      <c r="AW20" s="296"/>
      <c r="AX20" s="298"/>
      <c r="AY20" s="34">
        <f t="shared" si="1"/>
        <v>2</v>
      </c>
    </row>
    <row r="21" spans="1:51" ht="24.75" customHeight="1" x14ac:dyDescent="0.2">
      <c r="A21" s="982"/>
      <c r="B21" s="983"/>
      <c r="C21" s="983"/>
      <c r="D21" s="983"/>
      <c r="E21" s="983"/>
      <c r="F21" s="984"/>
      <c r="G21" s="289"/>
      <c r="H21" s="290"/>
      <c r="I21" s="290"/>
      <c r="J21" s="290"/>
      <c r="K21" s="291"/>
      <c r="L21" s="292"/>
      <c r="M21" s="293"/>
      <c r="N21" s="293"/>
      <c r="O21" s="293"/>
      <c r="P21" s="293"/>
      <c r="Q21" s="293"/>
      <c r="R21" s="293"/>
      <c r="S21" s="293"/>
      <c r="T21" s="293"/>
      <c r="U21" s="293"/>
      <c r="V21" s="293"/>
      <c r="W21" s="293"/>
      <c r="X21" s="294"/>
      <c r="Y21" s="295"/>
      <c r="Z21" s="296"/>
      <c r="AA21" s="296"/>
      <c r="AB21" s="298"/>
      <c r="AC21" s="289" t="s">
        <v>829</v>
      </c>
      <c r="AD21" s="290"/>
      <c r="AE21" s="290"/>
      <c r="AF21" s="290"/>
      <c r="AG21" s="291"/>
      <c r="AH21" s="292" t="s">
        <v>830</v>
      </c>
      <c r="AI21" s="293"/>
      <c r="AJ21" s="293"/>
      <c r="AK21" s="293"/>
      <c r="AL21" s="293"/>
      <c r="AM21" s="293"/>
      <c r="AN21" s="293"/>
      <c r="AO21" s="293"/>
      <c r="AP21" s="293"/>
      <c r="AQ21" s="293"/>
      <c r="AR21" s="293"/>
      <c r="AS21" s="293"/>
      <c r="AT21" s="294"/>
      <c r="AU21" s="295">
        <v>0.3</v>
      </c>
      <c r="AV21" s="296"/>
      <c r="AW21" s="296"/>
      <c r="AX21" s="298"/>
      <c r="AY21" s="34">
        <f t="shared" si="1"/>
        <v>2</v>
      </c>
    </row>
    <row r="22" spans="1:51" ht="24.75" customHeight="1" x14ac:dyDescent="0.2">
      <c r="A22" s="982"/>
      <c r="B22" s="983"/>
      <c r="C22" s="983"/>
      <c r="D22" s="983"/>
      <c r="E22" s="983"/>
      <c r="F22" s="98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2</v>
      </c>
    </row>
    <row r="23" spans="1:51" ht="24.75" customHeight="1" x14ac:dyDescent="0.2">
      <c r="A23" s="982"/>
      <c r="B23" s="983"/>
      <c r="C23" s="983"/>
      <c r="D23" s="983"/>
      <c r="E23" s="983"/>
      <c r="F23" s="98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2</v>
      </c>
    </row>
    <row r="24" spans="1:51" ht="24.75" customHeight="1" x14ac:dyDescent="0.2">
      <c r="A24" s="982"/>
      <c r="B24" s="983"/>
      <c r="C24" s="983"/>
      <c r="D24" s="983"/>
      <c r="E24" s="983"/>
      <c r="F24" s="98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2</v>
      </c>
    </row>
    <row r="25" spans="1:51" ht="24.75" customHeight="1" x14ac:dyDescent="0.2">
      <c r="A25" s="982"/>
      <c r="B25" s="983"/>
      <c r="C25" s="983"/>
      <c r="D25" s="983"/>
      <c r="E25" s="983"/>
      <c r="F25" s="98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2</v>
      </c>
    </row>
    <row r="26" spans="1:51" ht="24.75" customHeight="1" x14ac:dyDescent="0.2">
      <c r="A26" s="982"/>
      <c r="B26" s="983"/>
      <c r="C26" s="983"/>
      <c r="D26" s="983"/>
      <c r="E26" s="983"/>
      <c r="F26" s="98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2</v>
      </c>
    </row>
    <row r="27" spans="1:51" ht="24.75" customHeight="1" thickBot="1" x14ac:dyDescent="0.25">
      <c r="A27" s="982"/>
      <c r="B27" s="983"/>
      <c r="C27" s="983"/>
      <c r="D27" s="983"/>
      <c r="E27" s="983"/>
      <c r="F27" s="984"/>
      <c r="G27" s="280" t="s">
        <v>18</v>
      </c>
      <c r="H27" s="281"/>
      <c r="I27" s="281"/>
      <c r="J27" s="281"/>
      <c r="K27" s="281"/>
      <c r="L27" s="282"/>
      <c r="M27" s="283"/>
      <c r="N27" s="283"/>
      <c r="O27" s="283"/>
      <c r="P27" s="283"/>
      <c r="Q27" s="283"/>
      <c r="R27" s="283"/>
      <c r="S27" s="283"/>
      <c r="T27" s="283"/>
      <c r="U27" s="283"/>
      <c r="V27" s="283"/>
      <c r="W27" s="283"/>
      <c r="X27" s="284"/>
      <c r="Y27" s="285">
        <f>SUM(Y17:AB26)</f>
        <v>7.2</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4.8</v>
      </c>
      <c r="AV27" s="286"/>
      <c r="AW27" s="286"/>
      <c r="AX27" s="288"/>
      <c r="AY27" s="34">
        <f t="shared" si="1"/>
        <v>2</v>
      </c>
    </row>
    <row r="28" spans="1:51" ht="30" customHeight="1" x14ac:dyDescent="0.2">
      <c r="A28" s="982"/>
      <c r="B28" s="983"/>
      <c r="C28" s="983"/>
      <c r="D28" s="983"/>
      <c r="E28" s="983"/>
      <c r="F28" s="984"/>
      <c r="G28" s="309" t="s">
        <v>844</v>
      </c>
      <c r="H28" s="310"/>
      <c r="I28" s="310"/>
      <c r="J28" s="310"/>
      <c r="K28" s="310"/>
      <c r="L28" s="310"/>
      <c r="M28" s="310"/>
      <c r="N28" s="310"/>
      <c r="O28" s="310"/>
      <c r="P28" s="310"/>
      <c r="Q28" s="310"/>
      <c r="R28" s="310"/>
      <c r="S28" s="310"/>
      <c r="T28" s="310"/>
      <c r="U28" s="310"/>
      <c r="V28" s="310"/>
      <c r="W28" s="310"/>
      <c r="X28" s="310"/>
      <c r="Y28" s="310"/>
      <c r="Z28" s="310"/>
      <c r="AA28" s="310"/>
      <c r="AB28" s="311"/>
      <c r="AC28" s="309" t="s">
        <v>839</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2</v>
      </c>
    </row>
    <row r="29" spans="1:51" ht="24.75" customHeight="1" x14ac:dyDescent="0.2">
      <c r="A29" s="982"/>
      <c r="B29" s="983"/>
      <c r="C29" s="983"/>
      <c r="D29" s="983"/>
      <c r="E29" s="983"/>
      <c r="F29" s="98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2</v>
      </c>
    </row>
    <row r="30" spans="1:51" ht="24.75" customHeight="1" x14ac:dyDescent="0.2">
      <c r="A30" s="982"/>
      <c r="B30" s="983"/>
      <c r="C30" s="983"/>
      <c r="D30" s="983"/>
      <c r="E30" s="983"/>
      <c r="F30" s="984"/>
      <c r="G30" s="299" t="s">
        <v>805</v>
      </c>
      <c r="H30" s="300"/>
      <c r="I30" s="300"/>
      <c r="J30" s="300"/>
      <c r="K30" s="301"/>
      <c r="L30" s="302" t="s">
        <v>833</v>
      </c>
      <c r="M30" s="303"/>
      <c r="N30" s="303"/>
      <c r="O30" s="303"/>
      <c r="P30" s="303"/>
      <c r="Q30" s="303"/>
      <c r="R30" s="303"/>
      <c r="S30" s="303"/>
      <c r="T30" s="303"/>
      <c r="U30" s="303"/>
      <c r="V30" s="303"/>
      <c r="W30" s="303"/>
      <c r="X30" s="304"/>
      <c r="Y30" s="305">
        <v>1.6</v>
      </c>
      <c r="Z30" s="306"/>
      <c r="AA30" s="306"/>
      <c r="AB30" s="307"/>
      <c r="AC30" s="299" t="s">
        <v>805</v>
      </c>
      <c r="AD30" s="300"/>
      <c r="AE30" s="300"/>
      <c r="AF30" s="300"/>
      <c r="AG30" s="301"/>
      <c r="AH30" s="302" t="s">
        <v>837</v>
      </c>
      <c r="AI30" s="303"/>
      <c r="AJ30" s="303"/>
      <c r="AK30" s="303"/>
      <c r="AL30" s="303"/>
      <c r="AM30" s="303"/>
      <c r="AN30" s="303"/>
      <c r="AO30" s="303"/>
      <c r="AP30" s="303"/>
      <c r="AQ30" s="303"/>
      <c r="AR30" s="303"/>
      <c r="AS30" s="303"/>
      <c r="AT30" s="304"/>
      <c r="AU30" s="305">
        <v>1.3</v>
      </c>
      <c r="AV30" s="306"/>
      <c r="AW30" s="306"/>
      <c r="AX30" s="307"/>
      <c r="AY30" s="34">
        <f t="shared" ref="AY30:AY40" si="2">$AY$28</f>
        <v>2</v>
      </c>
    </row>
    <row r="31" spans="1:51" ht="24.75" customHeight="1" x14ac:dyDescent="0.2">
      <c r="A31" s="982"/>
      <c r="B31" s="983"/>
      <c r="C31" s="983"/>
      <c r="D31" s="983"/>
      <c r="E31" s="983"/>
      <c r="F31" s="984"/>
      <c r="G31" s="289" t="s">
        <v>809</v>
      </c>
      <c r="H31" s="290"/>
      <c r="I31" s="290"/>
      <c r="J31" s="290"/>
      <c r="K31" s="291"/>
      <c r="L31" s="292" t="s">
        <v>814</v>
      </c>
      <c r="M31" s="293"/>
      <c r="N31" s="293"/>
      <c r="O31" s="293"/>
      <c r="P31" s="293"/>
      <c r="Q31" s="293"/>
      <c r="R31" s="293"/>
      <c r="S31" s="293"/>
      <c r="T31" s="293"/>
      <c r="U31" s="293"/>
      <c r="V31" s="293"/>
      <c r="W31" s="293"/>
      <c r="X31" s="294"/>
      <c r="Y31" s="295">
        <v>0.7</v>
      </c>
      <c r="Z31" s="296"/>
      <c r="AA31" s="296"/>
      <c r="AB31" s="297"/>
      <c r="AC31" s="289" t="s">
        <v>838</v>
      </c>
      <c r="AD31" s="321"/>
      <c r="AE31" s="321"/>
      <c r="AF31" s="321"/>
      <c r="AG31" s="322"/>
      <c r="AH31" s="292" t="s">
        <v>821</v>
      </c>
      <c r="AI31" s="293"/>
      <c r="AJ31" s="293"/>
      <c r="AK31" s="293"/>
      <c r="AL31" s="293"/>
      <c r="AM31" s="293"/>
      <c r="AN31" s="293"/>
      <c r="AO31" s="293"/>
      <c r="AP31" s="293"/>
      <c r="AQ31" s="293"/>
      <c r="AR31" s="293"/>
      <c r="AS31" s="293"/>
      <c r="AT31" s="294"/>
      <c r="AU31" s="295">
        <v>0.5</v>
      </c>
      <c r="AV31" s="296"/>
      <c r="AW31" s="296"/>
      <c r="AX31" s="297"/>
      <c r="AY31" s="34">
        <f t="shared" si="2"/>
        <v>2</v>
      </c>
    </row>
    <row r="32" spans="1:51" ht="24.75" customHeight="1" x14ac:dyDescent="0.2">
      <c r="A32" s="982"/>
      <c r="B32" s="983"/>
      <c r="C32" s="983"/>
      <c r="D32" s="983"/>
      <c r="E32" s="983"/>
      <c r="F32" s="984"/>
      <c r="G32" s="289" t="s">
        <v>832</v>
      </c>
      <c r="H32" s="290"/>
      <c r="I32" s="290"/>
      <c r="J32" s="290"/>
      <c r="K32" s="291"/>
      <c r="L32" s="292" t="s">
        <v>834</v>
      </c>
      <c r="M32" s="293"/>
      <c r="N32" s="293"/>
      <c r="O32" s="293"/>
      <c r="P32" s="293"/>
      <c r="Q32" s="293"/>
      <c r="R32" s="293"/>
      <c r="S32" s="293"/>
      <c r="T32" s="293"/>
      <c r="U32" s="293"/>
      <c r="V32" s="293"/>
      <c r="W32" s="293"/>
      <c r="X32" s="294"/>
      <c r="Y32" s="295">
        <v>0.5</v>
      </c>
      <c r="Z32" s="296"/>
      <c r="AA32" s="296"/>
      <c r="AB32" s="297"/>
      <c r="AC32" s="289" t="s">
        <v>809</v>
      </c>
      <c r="AD32" s="290"/>
      <c r="AE32" s="290"/>
      <c r="AF32" s="290"/>
      <c r="AG32" s="291"/>
      <c r="AH32" s="292" t="s">
        <v>814</v>
      </c>
      <c r="AI32" s="293"/>
      <c r="AJ32" s="293"/>
      <c r="AK32" s="293"/>
      <c r="AL32" s="293"/>
      <c r="AM32" s="293"/>
      <c r="AN32" s="293"/>
      <c r="AO32" s="293"/>
      <c r="AP32" s="293"/>
      <c r="AQ32" s="293"/>
      <c r="AR32" s="293"/>
      <c r="AS32" s="293"/>
      <c r="AT32" s="294"/>
      <c r="AU32" s="295">
        <v>0.4</v>
      </c>
      <c r="AV32" s="296"/>
      <c r="AW32" s="296"/>
      <c r="AX32" s="297"/>
      <c r="AY32" s="34">
        <f t="shared" si="2"/>
        <v>2</v>
      </c>
    </row>
    <row r="33" spans="1:51" ht="24.75" customHeight="1" x14ac:dyDescent="0.2">
      <c r="A33" s="982"/>
      <c r="B33" s="983"/>
      <c r="C33" s="983"/>
      <c r="D33" s="983"/>
      <c r="E33" s="983"/>
      <c r="F33" s="984"/>
      <c r="G33" s="289" t="s">
        <v>816</v>
      </c>
      <c r="H33" s="290"/>
      <c r="I33" s="290"/>
      <c r="J33" s="290"/>
      <c r="K33" s="291"/>
      <c r="L33" s="292" t="s">
        <v>835</v>
      </c>
      <c r="M33" s="293"/>
      <c r="N33" s="293"/>
      <c r="O33" s="293"/>
      <c r="P33" s="293"/>
      <c r="Q33" s="293"/>
      <c r="R33" s="293"/>
      <c r="S33" s="293"/>
      <c r="T33" s="293"/>
      <c r="U33" s="293"/>
      <c r="V33" s="293"/>
      <c r="W33" s="293"/>
      <c r="X33" s="294"/>
      <c r="Y33" s="295">
        <v>0.1</v>
      </c>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2</v>
      </c>
    </row>
    <row r="34" spans="1:51" ht="24.75" customHeight="1" x14ac:dyDescent="0.2">
      <c r="A34" s="982"/>
      <c r="B34" s="983"/>
      <c r="C34" s="983"/>
      <c r="D34" s="983"/>
      <c r="E34" s="983"/>
      <c r="F34" s="984"/>
      <c r="G34" s="289" t="s">
        <v>831</v>
      </c>
      <c r="H34" s="290"/>
      <c r="I34" s="290"/>
      <c r="J34" s="290"/>
      <c r="K34" s="291"/>
      <c r="L34" s="292" t="s">
        <v>836</v>
      </c>
      <c r="M34" s="293"/>
      <c r="N34" s="293"/>
      <c r="O34" s="293"/>
      <c r="P34" s="293"/>
      <c r="Q34" s="293"/>
      <c r="R34" s="293"/>
      <c r="S34" s="293"/>
      <c r="T34" s="293"/>
      <c r="U34" s="293"/>
      <c r="V34" s="293"/>
      <c r="W34" s="293"/>
      <c r="X34" s="294"/>
      <c r="Y34" s="295">
        <v>0.1</v>
      </c>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2</v>
      </c>
    </row>
    <row r="35" spans="1:51" ht="24.75" customHeight="1" x14ac:dyDescent="0.2">
      <c r="A35" s="982"/>
      <c r="B35" s="983"/>
      <c r="C35" s="983"/>
      <c r="D35" s="983"/>
      <c r="E35" s="983"/>
      <c r="F35" s="98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2</v>
      </c>
    </row>
    <row r="36" spans="1:51" ht="24.75" hidden="1" customHeight="1" x14ac:dyDescent="0.2">
      <c r="A36" s="982"/>
      <c r="B36" s="983"/>
      <c r="C36" s="983"/>
      <c r="D36" s="983"/>
      <c r="E36" s="983"/>
      <c r="F36" s="98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2</v>
      </c>
    </row>
    <row r="37" spans="1:51" ht="24.75" hidden="1" customHeight="1" x14ac:dyDescent="0.2">
      <c r="A37" s="982"/>
      <c r="B37" s="983"/>
      <c r="C37" s="983"/>
      <c r="D37" s="983"/>
      <c r="E37" s="983"/>
      <c r="F37" s="98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2</v>
      </c>
    </row>
    <row r="38" spans="1:51" ht="24.75" hidden="1" customHeight="1" x14ac:dyDescent="0.2">
      <c r="A38" s="982"/>
      <c r="B38" s="983"/>
      <c r="C38" s="983"/>
      <c r="D38" s="983"/>
      <c r="E38" s="983"/>
      <c r="F38" s="98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2</v>
      </c>
    </row>
    <row r="39" spans="1:51" ht="24.75" customHeight="1" x14ac:dyDescent="0.2">
      <c r="A39" s="982"/>
      <c r="B39" s="983"/>
      <c r="C39" s="983"/>
      <c r="D39" s="983"/>
      <c r="E39" s="983"/>
      <c r="F39" s="98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2</v>
      </c>
    </row>
    <row r="40" spans="1:51" ht="24.75" customHeight="1" thickBot="1" x14ac:dyDescent="0.25">
      <c r="A40" s="982"/>
      <c r="B40" s="983"/>
      <c r="C40" s="983"/>
      <c r="D40" s="983"/>
      <c r="E40" s="983"/>
      <c r="F40" s="984"/>
      <c r="G40" s="280" t="s">
        <v>18</v>
      </c>
      <c r="H40" s="281"/>
      <c r="I40" s="281"/>
      <c r="J40" s="281"/>
      <c r="K40" s="281"/>
      <c r="L40" s="282"/>
      <c r="M40" s="283"/>
      <c r="N40" s="283"/>
      <c r="O40" s="283"/>
      <c r="P40" s="283"/>
      <c r="Q40" s="283"/>
      <c r="R40" s="283"/>
      <c r="S40" s="283"/>
      <c r="T40" s="283"/>
      <c r="U40" s="283"/>
      <c r="V40" s="283"/>
      <c r="W40" s="283"/>
      <c r="X40" s="284"/>
      <c r="Y40" s="285">
        <f>SUM(Y30:AB39)</f>
        <v>3</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2.2000000000000002</v>
      </c>
      <c r="AV40" s="286"/>
      <c r="AW40" s="286"/>
      <c r="AX40" s="288"/>
      <c r="AY40" s="34">
        <f t="shared" si="2"/>
        <v>2</v>
      </c>
    </row>
    <row r="41" spans="1:51" ht="30" customHeight="1" x14ac:dyDescent="0.2">
      <c r="A41" s="982"/>
      <c r="B41" s="983"/>
      <c r="C41" s="983"/>
      <c r="D41" s="983"/>
      <c r="E41" s="983"/>
      <c r="F41" s="984"/>
      <c r="G41" s="309" t="s">
        <v>885</v>
      </c>
      <c r="H41" s="310"/>
      <c r="I41" s="310"/>
      <c r="J41" s="310"/>
      <c r="K41" s="310"/>
      <c r="L41" s="310"/>
      <c r="M41" s="310"/>
      <c r="N41" s="310"/>
      <c r="O41" s="310"/>
      <c r="P41" s="310"/>
      <c r="Q41" s="310"/>
      <c r="R41" s="310"/>
      <c r="S41" s="310"/>
      <c r="T41" s="310"/>
      <c r="U41" s="310"/>
      <c r="V41" s="310"/>
      <c r="W41" s="310"/>
      <c r="X41" s="310"/>
      <c r="Y41" s="310"/>
      <c r="Z41" s="310"/>
      <c r="AA41" s="310"/>
      <c r="AB41" s="311"/>
      <c r="AC41" s="309" t="s">
        <v>884</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2</v>
      </c>
    </row>
    <row r="42" spans="1:51" ht="24.75" customHeight="1" x14ac:dyDescent="0.2">
      <c r="A42" s="982"/>
      <c r="B42" s="983"/>
      <c r="C42" s="983"/>
      <c r="D42" s="983"/>
      <c r="E42" s="983"/>
      <c r="F42" s="98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2</v>
      </c>
    </row>
    <row r="43" spans="1:51" ht="24.75" customHeight="1" x14ac:dyDescent="0.2">
      <c r="A43" s="982"/>
      <c r="B43" s="983"/>
      <c r="C43" s="983"/>
      <c r="D43" s="983"/>
      <c r="E43" s="983"/>
      <c r="F43" s="984"/>
      <c r="G43" s="299" t="s">
        <v>727</v>
      </c>
      <c r="H43" s="300"/>
      <c r="I43" s="300"/>
      <c r="J43" s="300"/>
      <c r="K43" s="301"/>
      <c r="L43" s="302" t="s">
        <v>848</v>
      </c>
      <c r="M43" s="303"/>
      <c r="N43" s="303"/>
      <c r="O43" s="303"/>
      <c r="P43" s="303"/>
      <c r="Q43" s="303"/>
      <c r="R43" s="303"/>
      <c r="S43" s="303"/>
      <c r="T43" s="303"/>
      <c r="U43" s="303"/>
      <c r="V43" s="303"/>
      <c r="W43" s="303"/>
      <c r="X43" s="304"/>
      <c r="Y43" s="305">
        <v>1</v>
      </c>
      <c r="Z43" s="306"/>
      <c r="AA43" s="306"/>
      <c r="AB43" s="308"/>
      <c r="AC43" s="299" t="s">
        <v>727</v>
      </c>
      <c r="AD43" s="300"/>
      <c r="AE43" s="300"/>
      <c r="AF43" s="300"/>
      <c r="AG43" s="301"/>
      <c r="AH43" s="302" t="s">
        <v>846</v>
      </c>
      <c r="AI43" s="303"/>
      <c r="AJ43" s="303"/>
      <c r="AK43" s="303"/>
      <c r="AL43" s="303"/>
      <c r="AM43" s="303"/>
      <c r="AN43" s="303"/>
      <c r="AO43" s="303"/>
      <c r="AP43" s="303"/>
      <c r="AQ43" s="303"/>
      <c r="AR43" s="303"/>
      <c r="AS43" s="303"/>
      <c r="AT43" s="304"/>
      <c r="AU43" s="305">
        <v>1.3</v>
      </c>
      <c r="AV43" s="306"/>
      <c r="AW43" s="306"/>
      <c r="AX43" s="307"/>
      <c r="AY43" s="34">
        <f t="shared" ref="AY43:AY53" si="3">$AY$41</f>
        <v>2</v>
      </c>
    </row>
    <row r="44" spans="1:51" ht="24.75" customHeight="1" x14ac:dyDescent="0.2">
      <c r="A44" s="982"/>
      <c r="B44" s="983"/>
      <c r="C44" s="983"/>
      <c r="D44" s="983"/>
      <c r="E44" s="983"/>
      <c r="F44" s="984"/>
      <c r="G44" s="289" t="s">
        <v>76</v>
      </c>
      <c r="H44" s="290"/>
      <c r="I44" s="290"/>
      <c r="J44" s="290"/>
      <c r="K44" s="291"/>
      <c r="L44" s="292" t="s">
        <v>814</v>
      </c>
      <c r="M44" s="293"/>
      <c r="N44" s="293"/>
      <c r="O44" s="293"/>
      <c r="P44" s="293"/>
      <c r="Q44" s="293"/>
      <c r="R44" s="293"/>
      <c r="S44" s="293"/>
      <c r="T44" s="293"/>
      <c r="U44" s="293"/>
      <c r="V44" s="293"/>
      <c r="W44" s="293"/>
      <c r="X44" s="294"/>
      <c r="Y44" s="295">
        <v>1</v>
      </c>
      <c r="Z44" s="296"/>
      <c r="AA44" s="296"/>
      <c r="AB44" s="298"/>
      <c r="AC44" s="289" t="s">
        <v>76</v>
      </c>
      <c r="AD44" s="290"/>
      <c r="AE44" s="290"/>
      <c r="AF44" s="290"/>
      <c r="AG44" s="291"/>
      <c r="AH44" s="292" t="s">
        <v>814</v>
      </c>
      <c r="AI44" s="293"/>
      <c r="AJ44" s="293"/>
      <c r="AK44" s="293"/>
      <c r="AL44" s="293"/>
      <c r="AM44" s="293"/>
      <c r="AN44" s="293"/>
      <c r="AO44" s="293"/>
      <c r="AP44" s="293"/>
      <c r="AQ44" s="293"/>
      <c r="AR44" s="293"/>
      <c r="AS44" s="293"/>
      <c r="AT44" s="294"/>
      <c r="AU44" s="295">
        <v>0.4</v>
      </c>
      <c r="AV44" s="296"/>
      <c r="AW44" s="296"/>
      <c r="AX44" s="297"/>
      <c r="AY44" s="34">
        <f t="shared" si="3"/>
        <v>2</v>
      </c>
    </row>
    <row r="45" spans="1:51" ht="24.75" customHeight="1" x14ac:dyDescent="0.2">
      <c r="A45" s="982"/>
      <c r="B45" s="983"/>
      <c r="C45" s="983"/>
      <c r="D45" s="983"/>
      <c r="E45" s="983"/>
      <c r="F45" s="98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t="s">
        <v>845</v>
      </c>
      <c r="AD45" s="290"/>
      <c r="AE45" s="290"/>
      <c r="AF45" s="290"/>
      <c r="AG45" s="291"/>
      <c r="AH45" s="292" t="s">
        <v>847</v>
      </c>
      <c r="AI45" s="293"/>
      <c r="AJ45" s="293"/>
      <c r="AK45" s="293"/>
      <c r="AL45" s="293"/>
      <c r="AM45" s="293"/>
      <c r="AN45" s="293"/>
      <c r="AO45" s="293"/>
      <c r="AP45" s="293"/>
      <c r="AQ45" s="293"/>
      <c r="AR45" s="293"/>
      <c r="AS45" s="293"/>
      <c r="AT45" s="294"/>
      <c r="AU45" s="295">
        <v>0.3</v>
      </c>
      <c r="AV45" s="296"/>
      <c r="AW45" s="296"/>
      <c r="AX45" s="297"/>
      <c r="AY45" s="34">
        <f t="shared" si="3"/>
        <v>2</v>
      </c>
    </row>
    <row r="46" spans="1:51" ht="24.75" customHeight="1" x14ac:dyDescent="0.2">
      <c r="A46" s="982"/>
      <c r="B46" s="983"/>
      <c r="C46" s="983"/>
      <c r="D46" s="983"/>
      <c r="E46" s="983"/>
      <c r="F46" s="98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7"/>
      <c r="AY46" s="34">
        <f t="shared" si="3"/>
        <v>2</v>
      </c>
    </row>
    <row r="47" spans="1:51" ht="24.75" customHeight="1" x14ac:dyDescent="0.2">
      <c r="A47" s="982"/>
      <c r="B47" s="983"/>
      <c r="C47" s="983"/>
      <c r="D47" s="983"/>
      <c r="E47" s="983"/>
      <c r="F47" s="98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7"/>
      <c r="AY47" s="34">
        <f t="shared" si="3"/>
        <v>2</v>
      </c>
    </row>
    <row r="48" spans="1:51" ht="24.75" customHeight="1" x14ac:dyDescent="0.2">
      <c r="A48" s="982"/>
      <c r="B48" s="983"/>
      <c r="C48" s="983"/>
      <c r="D48" s="983"/>
      <c r="E48" s="983"/>
      <c r="F48" s="98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7"/>
      <c r="AY48" s="34">
        <f t="shared" si="3"/>
        <v>2</v>
      </c>
    </row>
    <row r="49" spans="1:51" ht="24.75" hidden="1" customHeight="1" x14ac:dyDescent="0.2">
      <c r="A49" s="982"/>
      <c r="B49" s="983"/>
      <c r="C49" s="983"/>
      <c r="D49" s="983"/>
      <c r="E49" s="983"/>
      <c r="F49" s="98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2</v>
      </c>
    </row>
    <row r="50" spans="1:51" ht="24.75" hidden="1" customHeight="1" x14ac:dyDescent="0.2">
      <c r="A50" s="982"/>
      <c r="B50" s="983"/>
      <c r="C50" s="983"/>
      <c r="D50" s="983"/>
      <c r="E50" s="983"/>
      <c r="F50" s="98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2</v>
      </c>
    </row>
    <row r="51" spans="1:51" ht="13.2" hidden="1" customHeight="1" x14ac:dyDescent="0.2">
      <c r="A51" s="982"/>
      <c r="B51" s="983"/>
      <c r="C51" s="983"/>
      <c r="D51" s="983"/>
      <c r="E51" s="983"/>
      <c r="F51" s="98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2</v>
      </c>
    </row>
    <row r="52" spans="1:51" ht="24.75" customHeight="1" x14ac:dyDescent="0.2">
      <c r="A52" s="982"/>
      <c r="B52" s="983"/>
      <c r="C52" s="983"/>
      <c r="D52" s="983"/>
      <c r="E52" s="983"/>
      <c r="F52" s="98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2</v>
      </c>
    </row>
    <row r="53" spans="1:51" ht="24.75" customHeight="1" thickBot="1" x14ac:dyDescent="0.25">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2</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2</v>
      </c>
      <c r="AV53" s="976"/>
      <c r="AW53" s="976"/>
      <c r="AX53" s="978"/>
      <c r="AY53" s="34">
        <f t="shared" si="3"/>
        <v>2</v>
      </c>
    </row>
    <row r="54" spans="1:51" s="37" customFormat="1" ht="24.75" customHeight="1" thickBot="1" x14ac:dyDescent="0.25"/>
    <row r="55" spans="1:51" ht="30" customHeight="1" x14ac:dyDescent="0.2">
      <c r="A55" s="988" t="s">
        <v>26</v>
      </c>
      <c r="B55" s="989"/>
      <c r="C55" s="989"/>
      <c r="D55" s="989"/>
      <c r="E55" s="989"/>
      <c r="F55" s="990"/>
      <c r="G55" s="309" t="s">
        <v>850</v>
      </c>
      <c r="H55" s="310"/>
      <c r="I55" s="310"/>
      <c r="J55" s="310"/>
      <c r="K55" s="310"/>
      <c r="L55" s="310"/>
      <c r="M55" s="310"/>
      <c r="N55" s="310"/>
      <c r="O55" s="310"/>
      <c r="P55" s="310"/>
      <c r="Q55" s="310"/>
      <c r="R55" s="310"/>
      <c r="S55" s="310"/>
      <c r="T55" s="310"/>
      <c r="U55" s="310"/>
      <c r="V55" s="310"/>
      <c r="W55" s="310"/>
      <c r="X55" s="310"/>
      <c r="Y55" s="310"/>
      <c r="Z55" s="310"/>
      <c r="AA55" s="310"/>
      <c r="AB55" s="311"/>
      <c r="AC55" s="309" t="s">
        <v>858</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2</v>
      </c>
    </row>
    <row r="56" spans="1:51" ht="24.75" customHeight="1" x14ac:dyDescent="0.2">
      <c r="A56" s="982"/>
      <c r="B56" s="983"/>
      <c r="C56" s="983"/>
      <c r="D56" s="983"/>
      <c r="E56" s="983"/>
      <c r="F56" s="98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2</v>
      </c>
    </row>
    <row r="57" spans="1:51" ht="24.75" customHeight="1" x14ac:dyDescent="0.2">
      <c r="A57" s="982"/>
      <c r="B57" s="983"/>
      <c r="C57" s="983"/>
      <c r="D57" s="983"/>
      <c r="E57" s="983"/>
      <c r="F57" s="984"/>
      <c r="G57" s="299" t="s">
        <v>727</v>
      </c>
      <c r="H57" s="300"/>
      <c r="I57" s="300"/>
      <c r="J57" s="300"/>
      <c r="K57" s="301"/>
      <c r="L57" s="302" t="s">
        <v>851</v>
      </c>
      <c r="M57" s="303"/>
      <c r="N57" s="303"/>
      <c r="O57" s="303"/>
      <c r="P57" s="303"/>
      <c r="Q57" s="303"/>
      <c r="R57" s="303"/>
      <c r="S57" s="303"/>
      <c r="T57" s="303"/>
      <c r="U57" s="303"/>
      <c r="V57" s="303"/>
      <c r="W57" s="303"/>
      <c r="X57" s="304"/>
      <c r="Y57" s="305">
        <v>1.2</v>
      </c>
      <c r="Z57" s="306"/>
      <c r="AA57" s="306"/>
      <c r="AB57" s="307"/>
      <c r="AC57" s="299" t="s">
        <v>763</v>
      </c>
      <c r="AD57" s="300"/>
      <c r="AE57" s="300"/>
      <c r="AF57" s="300"/>
      <c r="AG57" s="301"/>
      <c r="AH57" s="302" t="s">
        <v>855</v>
      </c>
      <c r="AI57" s="303"/>
      <c r="AJ57" s="303"/>
      <c r="AK57" s="303"/>
      <c r="AL57" s="303"/>
      <c r="AM57" s="303"/>
      <c r="AN57" s="303"/>
      <c r="AO57" s="303"/>
      <c r="AP57" s="303"/>
      <c r="AQ57" s="303"/>
      <c r="AR57" s="303"/>
      <c r="AS57" s="303"/>
      <c r="AT57" s="304"/>
      <c r="AU57" s="305">
        <v>1</v>
      </c>
      <c r="AV57" s="306"/>
      <c r="AW57" s="306"/>
      <c r="AX57" s="308"/>
      <c r="AY57" s="34">
        <f t="shared" ref="AY57:AY67" si="4">$AY$55</f>
        <v>2</v>
      </c>
    </row>
    <row r="58" spans="1:51" ht="24.75" customHeight="1" x14ac:dyDescent="0.2">
      <c r="A58" s="982"/>
      <c r="B58" s="983"/>
      <c r="C58" s="983"/>
      <c r="D58" s="983"/>
      <c r="E58" s="983"/>
      <c r="F58" s="984"/>
      <c r="G58" s="289" t="s">
        <v>852</v>
      </c>
      <c r="H58" s="290"/>
      <c r="I58" s="290"/>
      <c r="J58" s="290"/>
      <c r="K58" s="291"/>
      <c r="L58" s="292" t="s">
        <v>853</v>
      </c>
      <c r="M58" s="293"/>
      <c r="N58" s="293"/>
      <c r="O58" s="293"/>
      <c r="P58" s="293"/>
      <c r="Q58" s="293"/>
      <c r="R58" s="293"/>
      <c r="S58" s="293"/>
      <c r="T58" s="293"/>
      <c r="U58" s="293"/>
      <c r="V58" s="293"/>
      <c r="W58" s="293"/>
      <c r="X58" s="294"/>
      <c r="Y58" s="295">
        <v>0.3</v>
      </c>
      <c r="Z58" s="296"/>
      <c r="AA58" s="296"/>
      <c r="AB58" s="297"/>
      <c r="AC58" s="289" t="s">
        <v>727</v>
      </c>
      <c r="AD58" s="290"/>
      <c r="AE58" s="290"/>
      <c r="AF58" s="290"/>
      <c r="AG58" s="291"/>
      <c r="AH58" s="292" t="s">
        <v>856</v>
      </c>
      <c r="AI58" s="293"/>
      <c r="AJ58" s="293"/>
      <c r="AK58" s="293"/>
      <c r="AL58" s="293"/>
      <c r="AM58" s="293"/>
      <c r="AN58" s="293"/>
      <c r="AO58" s="293"/>
      <c r="AP58" s="293"/>
      <c r="AQ58" s="293"/>
      <c r="AR58" s="293"/>
      <c r="AS58" s="293"/>
      <c r="AT58" s="294"/>
      <c r="AU58" s="295">
        <v>0.2</v>
      </c>
      <c r="AV58" s="296"/>
      <c r="AW58" s="296"/>
      <c r="AX58" s="298"/>
      <c r="AY58" s="34">
        <f t="shared" si="4"/>
        <v>2</v>
      </c>
    </row>
    <row r="59" spans="1:51" ht="24.75" customHeight="1" x14ac:dyDescent="0.2">
      <c r="A59" s="982"/>
      <c r="B59" s="983"/>
      <c r="C59" s="983"/>
      <c r="D59" s="983"/>
      <c r="E59" s="983"/>
      <c r="F59" s="984"/>
      <c r="G59" s="289" t="s">
        <v>76</v>
      </c>
      <c r="H59" s="290"/>
      <c r="I59" s="290"/>
      <c r="J59" s="290"/>
      <c r="K59" s="291"/>
      <c r="L59" s="292" t="s">
        <v>854</v>
      </c>
      <c r="M59" s="293"/>
      <c r="N59" s="293"/>
      <c r="O59" s="293"/>
      <c r="P59" s="293"/>
      <c r="Q59" s="293"/>
      <c r="R59" s="293"/>
      <c r="S59" s="293"/>
      <c r="T59" s="293"/>
      <c r="U59" s="293"/>
      <c r="V59" s="293"/>
      <c r="W59" s="293"/>
      <c r="X59" s="294"/>
      <c r="Y59" s="295">
        <v>0.1</v>
      </c>
      <c r="Z59" s="296"/>
      <c r="AA59" s="296"/>
      <c r="AB59" s="297"/>
      <c r="AC59" s="289" t="s">
        <v>76</v>
      </c>
      <c r="AD59" s="290"/>
      <c r="AE59" s="290"/>
      <c r="AF59" s="290"/>
      <c r="AG59" s="291"/>
      <c r="AH59" s="292" t="s">
        <v>857</v>
      </c>
      <c r="AI59" s="293"/>
      <c r="AJ59" s="293"/>
      <c r="AK59" s="293"/>
      <c r="AL59" s="293"/>
      <c r="AM59" s="293"/>
      <c r="AN59" s="293"/>
      <c r="AO59" s="293"/>
      <c r="AP59" s="293"/>
      <c r="AQ59" s="293"/>
      <c r="AR59" s="293"/>
      <c r="AS59" s="293"/>
      <c r="AT59" s="294"/>
      <c r="AU59" s="295">
        <v>0.1</v>
      </c>
      <c r="AV59" s="296"/>
      <c r="AW59" s="296"/>
      <c r="AX59" s="298"/>
      <c r="AY59" s="34">
        <f t="shared" si="4"/>
        <v>2</v>
      </c>
    </row>
    <row r="60" spans="1:51" ht="24.75" customHeight="1" x14ac:dyDescent="0.2">
      <c r="A60" s="982"/>
      <c r="B60" s="983"/>
      <c r="C60" s="983"/>
      <c r="D60" s="983"/>
      <c r="E60" s="983"/>
      <c r="F60" s="98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2</v>
      </c>
    </row>
    <row r="61" spans="1:51" ht="24.75" customHeight="1" x14ac:dyDescent="0.2">
      <c r="A61" s="982"/>
      <c r="B61" s="983"/>
      <c r="C61" s="983"/>
      <c r="D61" s="983"/>
      <c r="E61" s="983"/>
      <c r="F61" s="98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2</v>
      </c>
    </row>
    <row r="62" spans="1:51" ht="24.75" hidden="1" customHeight="1" x14ac:dyDescent="0.2">
      <c r="A62" s="982"/>
      <c r="B62" s="983"/>
      <c r="C62" s="983"/>
      <c r="D62" s="983"/>
      <c r="E62" s="983"/>
      <c r="F62" s="98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2</v>
      </c>
    </row>
    <row r="63" spans="1:51" ht="24.75" hidden="1" customHeight="1" x14ac:dyDescent="0.2">
      <c r="A63" s="982"/>
      <c r="B63" s="983"/>
      <c r="C63" s="983"/>
      <c r="D63" s="983"/>
      <c r="E63" s="983"/>
      <c r="F63" s="98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2</v>
      </c>
    </row>
    <row r="64" spans="1:51" ht="24.75" hidden="1" customHeight="1" x14ac:dyDescent="0.2">
      <c r="A64" s="982"/>
      <c r="B64" s="983"/>
      <c r="C64" s="983"/>
      <c r="D64" s="983"/>
      <c r="E64" s="983"/>
      <c r="F64" s="98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2</v>
      </c>
    </row>
    <row r="65" spans="1:51" ht="24.75" hidden="1" customHeight="1" x14ac:dyDescent="0.2">
      <c r="A65" s="982"/>
      <c r="B65" s="983"/>
      <c r="C65" s="983"/>
      <c r="D65" s="983"/>
      <c r="E65" s="983"/>
      <c r="F65" s="98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2</v>
      </c>
    </row>
    <row r="66" spans="1:51" ht="24.75" customHeight="1" x14ac:dyDescent="0.2">
      <c r="A66" s="982"/>
      <c r="B66" s="983"/>
      <c r="C66" s="983"/>
      <c r="D66" s="983"/>
      <c r="E66" s="983"/>
      <c r="F66" s="98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2</v>
      </c>
    </row>
    <row r="67" spans="1:51" ht="24.75" customHeight="1" thickBot="1" x14ac:dyDescent="0.25">
      <c r="A67" s="982"/>
      <c r="B67" s="983"/>
      <c r="C67" s="983"/>
      <c r="D67" s="983"/>
      <c r="E67" s="983"/>
      <c r="F67" s="984"/>
      <c r="G67" s="280" t="s">
        <v>18</v>
      </c>
      <c r="H67" s="281"/>
      <c r="I67" s="281"/>
      <c r="J67" s="281"/>
      <c r="K67" s="281"/>
      <c r="L67" s="282"/>
      <c r="M67" s="283"/>
      <c r="N67" s="283"/>
      <c r="O67" s="283"/>
      <c r="P67" s="283"/>
      <c r="Q67" s="283"/>
      <c r="R67" s="283"/>
      <c r="S67" s="283"/>
      <c r="T67" s="283"/>
      <c r="U67" s="283"/>
      <c r="V67" s="283"/>
      <c r="W67" s="283"/>
      <c r="X67" s="284"/>
      <c r="Y67" s="285">
        <f>SUM(Y57:AB66)</f>
        <v>1.6</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1.3</v>
      </c>
      <c r="AV67" s="286"/>
      <c r="AW67" s="286"/>
      <c r="AX67" s="288"/>
      <c r="AY67" s="34">
        <f t="shared" si="4"/>
        <v>2</v>
      </c>
    </row>
    <row r="68" spans="1:51" ht="30" customHeight="1" x14ac:dyDescent="0.2">
      <c r="A68" s="982"/>
      <c r="B68" s="983"/>
      <c r="C68" s="983"/>
      <c r="D68" s="983"/>
      <c r="E68" s="983"/>
      <c r="F68" s="984"/>
      <c r="G68" s="309" t="s">
        <v>860</v>
      </c>
      <c r="H68" s="310"/>
      <c r="I68" s="310"/>
      <c r="J68" s="310"/>
      <c r="K68" s="310"/>
      <c r="L68" s="310"/>
      <c r="M68" s="310"/>
      <c r="N68" s="310"/>
      <c r="O68" s="310"/>
      <c r="P68" s="310"/>
      <c r="Q68" s="310"/>
      <c r="R68" s="310"/>
      <c r="S68" s="310"/>
      <c r="T68" s="310"/>
      <c r="U68" s="310"/>
      <c r="V68" s="310"/>
      <c r="W68" s="310"/>
      <c r="X68" s="310"/>
      <c r="Y68" s="310"/>
      <c r="Z68" s="310"/>
      <c r="AA68" s="310"/>
      <c r="AB68" s="311"/>
      <c r="AC68" s="309" t="s">
        <v>909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2</v>
      </c>
    </row>
    <row r="69" spans="1:51" ht="25.5" customHeight="1" x14ac:dyDescent="0.2">
      <c r="A69" s="982"/>
      <c r="B69" s="983"/>
      <c r="C69" s="983"/>
      <c r="D69" s="983"/>
      <c r="E69" s="983"/>
      <c r="F69" s="98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2</v>
      </c>
    </row>
    <row r="70" spans="1:51" ht="24.75" customHeight="1" x14ac:dyDescent="0.2">
      <c r="A70" s="982"/>
      <c r="B70" s="983"/>
      <c r="C70" s="983"/>
      <c r="D70" s="983"/>
      <c r="E70" s="983"/>
      <c r="F70" s="984"/>
      <c r="G70" s="299" t="s">
        <v>727</v>
      </c>
      <c r="H70" s="300"/>
      <c r="I70" s="300"/>
      <c r="J70" s="300"/>
      <c r="K70" s="301"/>
      <c r="L70" s="302" t="s">
        <v>861</v>
      </c>
      <c r="M70" s="303"/>
      <c r="N70" s="303"/>
      <c r="O70" s="303"/>
      <c r="P70" s="303"/>
      <c r="Q70" s="303"/>
      <c r="R70" s="303"/>
      <c r="S70" s="303"/>
      <c r="T70" s="303"/>
      <c r="U70" s="303"/>
      <c r="V70" s="303"/>
      <c r="W70" s="303"/>
      <c r="X70" s="304"/>
      <c r="Y70" s="305">
        <v>1</v>
      </c>
      <c r="Z70" s="306"/>
      <c r="AA70" s="306"/>
      <c r="AB70" s="307"/>
      <c r="AC70" s="299" t="s">
        <v>727</v>
      </c>
      <c r="AD70" s="300"/>
      <c r="AE70" s="300"/>
      <c r="AF70" s="300"/>
      <c r="AG70" s="301"/>
      <c r="AH70" s="302" t="s">
        <v>861</v>
      </c>
      <c r="AI70" s="303"/>
      <c r="AJ70" s="303"/>
      <c r="AK70" s="303"/>
      <c r="AL70" s="303"/>
      <c r="AM70" s="303"/>
      <c r="AN70" s="303"/>
      <c r="AO70" s="303"/>
      <c r="AP70" s="303"/>
      <c r="AQ70" s="303"/>
      <c r="AR70" s="303"/>
      <c r="AS70" s="303"/>
      <c r="AT70" s="304"/>
      <c r="AU70" s="305">
        <v>0.8</v>
      </c>
      <c r="AV70" s="306"/>
      <c r="AW70" s="306"/>
      <c r="AX70" s="308"/>
      <c r="AY70" s="34">
        <f t="shared" ref="AY70:AY80" si="5">$AY$68</f>
        <v>2</v>
      </c>
    </row>
    <row r="71" spans="1:51" ht="24.75" customHeight="1" x14ac:dyDescent="0.2">
      <c r="A71" s="982"/>
      <c r="B71" s="983"/>
      <c r="C71" s="983"/>
      <c r="D71" s="983"/>
      <c r="E71" s="983"/>
      <c r="F71" s="984"/>
      <c r="G71" s="289" t="s">
        <v>76</v>
      </c>
      <c r="H71" s="290"/>
      <c r="I71" s="290"/>
      <c r="J71" s="290"/>
      <c r="K71" s="291"/>
      <c r="L71" s="292" t="s">
        <v>857</v>
      </c>
      <c r="M71" s="293"/>
      <c r="N71" s="293"/>
      <c r="O71" s="293"/>
      <c r="P71" s="293"/>
      <c r="Q71" s="293"/>
      <c r="R71" s="293"/>
      <c r="S71" s="293"/>
      <c r="T71" s="293"/>
      <c r="U71" s="293"/>
      <c r="V71" s="293"/>
      <c r="W71" s="293"/>
      <c r="X71" s="294"/>
      <c r="Y71" s="295">
        <v>0.1</v>
      </c>
      <c r="Z71" s="296"/>
      <c r="AA71" s="296"/>
      <c r="AB71" s="297"/>
      <c r="AC71" s="289" t="s">
        <v>76</v>
      </c>
      <c r="AD71" s="290"/>
      <c r="AE71" s="290"/>
      <c r="AF71" s="290"/>
      <c r="AG71" s="291"/>
      <c r="AH71" s="292" t="s">
        <v>862</v>
      </c>
      <c r="AI71" s="293"/>
      <c r="AJ71" s="293"/>
      <c r="AK71" s="293"/>
      <c r="AL71" s="293"/>
      <c r="AM71" s="293"/>
      <c r="AN71" s="293"/>
      <c r="AO71" s="293"/>
      <c r="AP71" s="293"/>
      <c r="AQ71" s="293"/>
      <c r="AR71" s="293"/>
      <c r="AS71" s="293"/>
      <c r="AT71" s="294"/>
      <c r="AU71" s="295">
        <v>0.2</v>
      </c>
      <c r="AV71" s="296"/>
      <c r="AW71" s="296"/>
      <c r="AX71" s="298"/>
      <c r="AY71" s="34">
        <f t="shared" si="5"/>
        <v>2</v>
      </c>
    </row>
    <row r="72" spans="1:51" ht="24.75" customHeight="1" x14ac:dyDescent="0.2">
      <c r="A72" s="982"/>
      <c r="B72" s="983"/>
      <c r="C72" s="983"/>
      <c r="D72" s="983"/>
      <c r="E72" s="983"/>
      <c r="F72" s="98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2</v>
      </c>
    </row>
    <row r="73" spans="1:51" ht="24.75" customHeight="1" x14ac:dyDescent="0.2">
      <c r="A73" s="982"/>
      <c r="B73" s="983"/>
      <c r="C73" s="983"/>
      <c r="D73" s="983"/>
      <c r="E73" s="983"/>
      <c r="F73" s="98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2</v>
      </c>
    </row>
    <row r="74" spans="1:51" ht="24.75" customHeight="1" x14ac:dyDescent="0.2">
      <c r="A74" s="982"/>
      <c r="B74" s="983"/>
      <c r="C74" s="983"/>
      <c r="D74" s="983"/>
      <c r="E74" s="983"/>
      <c r="F74" s="98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2</v>
      </c>
    </row>
    <row r="75" spans="1:51" ht="24.75" customHeight="1" x14ac:dyDescent="0.2">
      <c r="A75" s="982"/>
      <c r="B75" s="983"/>
      <c r="C75" s="983"/>
      <c r="D75" s="983"/>
      <c r="E75" s="983"/>
      <c r="F75" s="98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2</v>
      </c>
    </row>
    <row r="76" spans="1:51" ht="24.75" hidden="1" customHeight="1" x14ac:dyDescent="0.2">
      <c r="A76" s="982"/>
      <c r="B76" s="983"/>
      <c r="C76" s="983"/>
      <c r="D76" s="983"/>
      <c r="E76" s="983"/>
      <c r="F76" s="98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2</v>
      </c>
    </row>
    <row r="77" spans="1:51" ht="24.75" customHeight="1" x14ac:dyDescent="0.2">
      <c r="A77" s="982"/>
      <c r="B77" s="983"/>
      <c r="C77" s="983"/>
      <c r="D77" s="983"/>
      <c r="E77" s="983"/>
      <c r="F77" s="98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2</v>
      </c>
    </row>
    <row r="78" spans="1:51" ht="24.75" customHeight="1" x14ac:dyDescent="0.2">
      <c r="A78" s="982"/>
      <c r="B78" s="983"/>
      <c r="C78" s="983"/>
      <c r="D78" s="983"/>
      <c r="E78" s="983"/>
      <c r="F78" s="98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2</v>
      </c>
    </row>
    <row r="79" spans="1:51" ht="24.75" customHeight="1" x14ac:dyDescent="0.2">
      <c r="A79" s="982"/>
      <c r="B79" s="983"/>
      <c r="C79" s="983"/>
      <c r="D79" s="983"/>
      <c r="E79" s="983"/>
      <c r="F79" s="98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2</v>
      </c>
    </row>
    <row r="80" spans="1:51" ht="24.75" customHeight="1" thickBot="1" x14ac:dyDescent="0.25">
      <c r="A80" s="982"/>
      <c r="B80" s="983"/>
      <c r="C80" s="983"/>
      <c r="D80" s="983"/>
      <c r="E80" s="983"/>
      <c r="F80" s="984"/>
      <c r="G80" s="280" t="s">
        <v>18</v>
      </c>
      <c r="H80" s="281"/>
      <c r="I80" s="281"/>
      <c r="J80" s="281"/>
      <c r="K80" s="281"/>
      <c r="L80" s="282"/>
      <c r="M80" s="283"/>
      <c r="N80" s="283"/>
      <c r="O80" s="283"/>
      <c r="P80" s="283"/>
      <c r="Q80" s="283"/>
      <c r="R80" s="283"/>
      <c r="S80" s="283"/>
      <c r="T80" s="283"/>
      <c r="U80" s="283"/>
      <c r="V80" s="283"/>
      <c r="W80" s="283"/>
      <c r="X80" s="284"/>
      <c r="Y80" s="285">
        <f>SUM(Y70:AB79)</f>
        <v>1.1000000000000001</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1</v>
      </c>
      <c r="AV80" s="286"/>
      <c r="AW80" s="286"/>
      <c r="AX80" s="288"/>
      <c r="AY80" s="34">
        <f t="shared" si="5"/>
        <v>2</v>
      </c>
    </row>
    <row r="81" spans="1:51" ht="30" customHeight="1" x14ac:dyDescent="0.2">
      <c r="A81" s="982"/>
      <c r="B81" s="983"/>
      <c r="C81" s="983"/>
      <c r="D81" s="983"/>
      <c r="E81" s="983"/>
      <c r="F81" s="984"/>
      <c r="G81" s="309" t="s">
        <v>928</v>
      </c>
      <c r="H81" s="310"/>
      <c r="I81" s="310"/>
      <c r="J81" s="310"/>
      <c r="K81" s="310"/>
      <c r="L81" s="310"/>
      <c r="M81" s="310"/>
      <c r="N81" s="310"/>
      <c r="O81" s="310"/>
      <c r="P81" s="310"/>
      <c r="Q81" s="310"/>
      <c r="R81" s="310"/>
      <c r="S81" s="310"/>
      <c r="T81" s="310"/>
      <c r="U81" s="310"/>
      <c r="V81" s="310"/>
      <c r="W81" s="310"/>
      <c r="X81" s="310"/>
      <c r="Y81" s="310"/>
      <c r="Z81" s="310"/>
      <c r="AA81" s="310"/>
      <c r="AB81" s="311"/>
      <c r="AC81" s="309" t="s">
        <v>927</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82"/>
      <c r="B82" s="983"/>
      <c r="C82" s="983"/>
      <c r="D82" s="983"/>
      <c r="E82" s="983"/>
      <c r="F82" s="98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82"/>
      <c r="B83" s="983"/>
      <c r="C83" s="983"/>
      <c r="D83" s="983"/>
      <c r="E83" s="983"/>
      <c r="F83" s="98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82"/>
      <c r="B84" s="983"/>
      <c r="C84" s="983"/>
      <c r="D84" s="983"/>
      <c r="E84" s="983"/>
      <c r="F84" s="98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82"/>
      <c r="B85" s="983"/>
      <c r="C85" s="983"/>
      <c r="D85" s="983"/>
      <c r="E85" s="983"/>
      <c r="F85" s="98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82"/>
      <c r="B86" s="983"/>
      <c r="C86" s="983"/>
      <c r="D86" s="983"/>
      <c r="E86" s="983"/>
      <c r="F86" s="98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82"/>
      <c r="B87" s="983"/>
      <c r="C87" s="983"/>
      <c r="D87" s="983"/>
      <c r="E87" s="983"/>
      <c r="F87" s="98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82"/>
      <c r="B88" s="983"/>
      <c r="C88" s="983"/>
      <c r="D88" s="983"/>
      <c r="E88" s="983"/>
      <c r="F88" s="98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82"/>
      <c r="B89" s="983"/>
      <c r="C89" s="983"/>
      <c r="D89" s="983"/>
      <c r="E89" s="983"/>
      <c r="F89" s="98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82"/>
      <c r="B90" s="983"/>
      <c r="C90" s="983"/>
      <c r="D90" s="983"/>
      <c r="E90" s="983"/>
      <c r="F90" s="98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82"/>
      <c r="B91" s="983"/>
      <c r="C91" s="983"/>
      <c r="D91" s="983"/>
      <c r="E91" s="983"/>
      <c r="F91" s="98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82"/>
      <c r="B92" s="983"/>
      <c r="C92" s="983"/>
      <c r="D92" s="983"/>
      <c r="E92" s="983"/>
      <c r="F92" s="98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82"/>
      <c r="B93" s="983"/>
      <c r="C93" s="983"/>
      <c r="D93" s="983"/>
      <c r="E93" s="983"/>
      <c r="F93" s="98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82"/>
      <c r="B94" s="983"/>
      <c r="C94" s="983"/>
      <c r="D94" s="983"/>
      <c r="E94" s="983"/>
      <c r="F94" s="984"/>
      <c r="G94" s="309" t="s">
        <v>926</v>
      </c>
      <c r="H94" s="310"/>
      <c r="I94" s="310"/>
      <c r="J94" s="310"/>
      <c r="K94" s="310"/>
      <c r="L94" s="310"/>
      <c r="M94" s="310"/>
      <c r="N94" s="310"/>
      <c r="O94" s="310"/>
      <c r="P94" s="310"/>
      <c r="Q94" s="310"/>
      <c r="R94" s="310"/>
      <c r="S94" s="310"/>
      <c r="T94" s="310"/>
      <c r="U94" s="310"/>
      <c r="V94" s="310"/>
      <c r="W94" s="310"/>
      <c r="X94" s="310"/>
      <c r="Y94" s="310"/>
      <c r="Z94" s="310"/>
      <c r="AA94" s="310"/>
      <c r="AB94" s="311"/>
      <c r="AC94" s="309" t="s">
        <v>172</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82"/>
      <c r="B95" s="983"/>
      <c r="C95" s="983"/>
      <c r="D95" s="983"/>
      <c r="E95" s="983"/>
      <c r="F95" s="98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82"/>
      <c r="B96" s="983"/>
      <c r="C96" s="983"/>
      <c r="D96" s="983"/>
      <c r="E96" s="983"/>
      <c r="F96" s="98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82"/>
      <c r="B97" s="983"/>
      <c r="C97" s="983"/>
      <c r="D97" s="983"/>
      <c r="E97" s="983"/>
      <c r="F97" s="98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82"/>
      <c r="B98" s="983"/>
      <c r="C98" s="983"/>
      <c r="D98" s="983"/>
      <c r="E98" s="983"/>
      <c r="F98" s="98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82"/>
      <c r="B99" s="983"/>
      <c r="C99" s="983"/>
      <c r="D99" s="983"/>
      <c r="E99" s="983"/>
      <c r="F99" s="98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82"/>
      <c r="B100" s="983"/>
      <c r="C100" s="983"/>
      <c r="D100" s="983"/>
      <c r="E100" s="983"/>
      <c r="F100" s="98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82"/>
      <c r="B101" s="983"/>
      <c r="C101" s="983"/>
      <c r="D101" s="983"/>
      <c r="E101" s="983"/>
      <c r="F101" s="98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82"/>
      <c r="B102" s="983"/>
      <c r="C102" s="983"/>
      <c r="D102" s="983"/>
      <c r="E102" s="983"/>
      <c r="F102" s="98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82"/>
      <c r="B103" s="983"/>
      <c r="C103" s="983"/>
      <c r="D103" s="983"/>
      <c r="E103" s="983"/>
      <c r="F103" s="98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82"/>
      <c r="B104" s="983"/>
      <c r="C104" s="983"/>
      <c r="D104" s="983"/>
      <c r="E104" s="983"/>
      <c r="F104" s="98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82"/>
      <c r="B105" s="983"/>
      <c r="C105" s="983"/>
      <c r="D105" s="983"/>
      <c r="E105" s="983"/>
      <c r="F105" s="98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5"/>
    <row r="108" spans="1:51" ht="30" customHeight="1" x14ac:dyDescent="0.2">
      <c r="A108" s="988" t="s">
        <v>26</v>
      </c>
      <c r="B108" s="989"/>
      <c r="C108" s="989"/>
      <c r="D108" s="989"/>
      <c r="E108" s="989"/>
      <c r="F108" s="990"/>
      <c r="G108" s="309" t="s">
        <v>173</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241</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82"/>
      <c r="B109" s="983"/>
      <c r="C109" s="983"/>
      <c r="D109" s="983"/>
      <c r="E109" s="983"/>
      <c r="F109" s="98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82"/>
      <c r="B110" s="983"/>
      <c r="C110" s="983"/>
      <c r="D110" s="983"/>
      <c r="E110" s="983"/>
      <c r="F110" s="98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82"/>
      <c r="B111" s="983"/>
      <c r="C111" s="983"/>
      <c r="D111" s="983"/>
      <c r="E111" s="983"/>
      <c r="F111" s="98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82"/>
      <c r="B112" s="983"/>
      <c r="C112" s="983"/>
      <c r="D112" s="983"/>
      <c r="E112" s="983"/>
      <c r="F112" s="98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82"/>
      <c r="B113" s="983"/>
      <c r="C113" s="983"/>
      <c r="D113" s="983"/>
      <c r="E113" s="983"/>
      <c r="F113" s="98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82"/>
      <c r="B114" s="983"/>
      <c r="C114" s="983"/>
      <c r="D114" s="983"/>
      <c r="E114" s="983"/>
      <c r="F114" s="98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82"/>
      <c r="B115" s="983"/>
      <c r="C115" s="983"/>
      <c r="D115" s="983"/>
      <c r="E115" s="983"/>
      <c r="F115" s="98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82"/>
      <c r="B116" s="983"/>
      <c r="C116" s="983"/>
      <c r="D116" s="983"/>
      <c r="E116" s="983"/>
      <c r="F116" s="98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82"/>
      <c r="B117" s="983"/>
      <c r="C117" s="983"/>
      <c r="D117" s="983"/>
      <c r="E117" s="983"/>
      <c r="F117" s="98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82"/>
      <c r="B118" s="983"/>
      <c r="C118" s="983"/>
      <c r="D118" s="983"/>
      <c r="E118" s="983"/>
      <c r="F118" s="98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82"/>
      <c r="B119" s="983"/>
      <c r="C119" s="983"/>
      <c r="D119" s="983"/>
      <c r="E119" s="983"/>
      <c r="F119" s="98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82"/>
      <c r="B120" s="983"/>
      <c r="C120" s="983"/>
      <c r="D120" s="983"/>
      <c r="E120" s="983"/>
      <c r="F120" s="98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82"/>
      <c r="B121" s="983"/>
      <c r="C121" s="983"/>
      <c r="D121" s="983"/>
      <c r="E121" s="983"/>
      <c r="F121" s="984"/>
      <c r="G121" s="309" t="s">
        <v>242</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243</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82"/>
      <c r="B122" s="983"/>
      <c r="C122" s="983"/>
      <c r="D122" s="983"/>
      <c r="E122" s="983"/>
      <c r="F122" s="98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82"/>
      <c r="B123" s="983"/>
      <c r="C123" s="983"/>
      <c r="D123" s="983"/>
      <c r="E123" s="983"/>
      <c r="F123" s="98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82"/>
      <c r="B124" s="983"/>
      <c r="C124" s="983"/>
      <c r="D124" s="983"/>
      <c r="E124" s="983"/>
      <c r="F124" s="98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82"/>
      <c r="B125" s="983"/>
      <c r="C125" s="983"/>
      <c r="D125" s="983"/>
      <c r="E125" s="983"/>
      <c r="F125" s="98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82"/>
      <c r="B126" s="983"/>
      <c r="C126" s="983"/>
      <c r="D126" s="983"/>
      <c r="E126" s="983"/>
      <c r="F126" s="98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82"/>
      <c r="B127" s="983"/>
      <c r="C127" s="983"/>
      <c r="D127" s="983"/>
      <c r="E127" s="983"/>
      <c r="F127" s="98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82"/>
      <c r="B128" s="983"/>
      <c r="C128" s="983"/>
      <c r="D128" s="983"/>
      <c r="E128" s="983"/>
      <c r="F128" s="98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82"/>
      <c r="B129" s="983"/>
      <c r="C129" s="983"/>
      <c r="D129" s="983"/>
      <c r="E129" s="983"/>
      <c r="F129" s="98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82"/>
      <c r="B130" s="983"/>
      <c r="C130" s="983"/>
      <c r="D130" s="983"/>
      <c r="E130" s="983"/>
      <c r="F130" s="98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82"/>
      <c r="B131" s="983"/>
      <c r="C131" s="983"/>
      <c r="D131" s="983"/>
      <c r="E131" s="983"/>
      <c r="F131" s="98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82"/>
      <c r="B132" s="983"/>
      <c r="C132" s="983"/>
      <c r="D132" s="983"/>
      <c r="E132" s="983"/>
      <c r="F132" s="98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82"/>
      <c r="B133" s="983"/>
      <c r="C133" s="983"/>
      <c r="D133" s="983"/>
      <c r="E133" s="983"/>
      <c r="F133" s="98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82"/>
      <c r="B134" s="983"/>
      <c r="C134" s="983"/>
      <c r="D134" s="983"/>
      <c r="E134" s="983"/>
      <c r="F134" s="984"/>
      <c r="G134" s="309" t="s">
        <v>244</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245</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82"/>
      <c r="B135" s="983"/>
      <c r="C135" s="983"/>
      <c r="D135" s="983"/>
      <c r="E135" s="983"/>
      <c r="F135" s="98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82"/>
      <c r="B136" s="983"/>
      <c r="C136" s="983"/>
      <c r="D136" s="983"/>
      <c r="E136" s="983"/>
      <c r="F136" s="98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82"/>
      <c r="B137" s="983"/>
      <c r="C137" s="983"/>
      <c r="D137" s="983"/>
      <c r="E137" s="983"/>
      <c r="F137" s="98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82"/>
      <c r="B138" s="983"/>
      <c r="C138" s="983"/>
      <c r="D138" s="983"/>
      <c r="E138" s="983"/>
      <c r="F138" s="98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82"/>
      <c r="B139" s="983"/>
      <c r="C139" s="983"/>
      <c r="D139" s="983"/>
      <c r="E139" s="983"/>
      <c r="F139" s="98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82"/>
      <c r="B140" s="983"/>
      <c r="C140" s="983"/>
      <c r="D140" s="983"/>
      <c r="E140" s="983"/>
      <c r="F140" s="98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82"/>
      <c r="B141" s="983"/>
      <c r="C141" s="983"/>
      <c r="D141" s="983"/>
      <c r="E141" s="983"/>
      <c r="F141" s="98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82"/>
      <c r="B142" s="983"/>
      <c r="C142" s="983"/>
      <c r="D142" s="983"/>
      <c r="E142" s="983"/>
      <c r="F142" s="98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82"/>
      <c r="B143" s="983"/>
      <c r="C143" s="983"/>
      <c r="D143" s="983"/>
      <c r="E143" s="983"/>
      <c r="F143" s="98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82"/>
      <c r="B144" s="983"/>
      <c r="C144" s="983"/>
      <c r="D144" s="983"/>
      <c r="E144" s="983"/>
      <c r="F144" s="98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82"/>
      <c r="B145" s="983"/>
      <c r="C145" s="983"/>
      <c r="D145" s="983"/>
      <c r="E145" s="983"/>
      <c r="F145" s="98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82"/>
      <c r="B146" s="983"/>
      <c r="C146" s="983"/>
      <c r="D146" s="983"/>
      <c r="E146" s="983"/>
      <c r="F146" s="98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82"/>
      <c r="B147" s="983"/>
      <c r="C147" s="983"/>
      <c r="D147" s="983"/>
      <c r="E147" s="983"/>
      <c r="F147" s="984"/>
      <c r="G147" s="309" t="s">
        <v>246</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174</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82"/>
      <c r="B148" s="983"/>
      <c r="C148" s="983"/>
      <c r="D148" s="983"/>
      <c r="E148" s="983"/>
      <c r="F148" s="98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82"/>
      <c r="B149" s="983"/>
      <c r="C149" s="983"/>
      <c r="D149" s="983"/>
      <c r="E149" s="983"/>
      <c r="F149" s="98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82"/>
      <c r="B150" s="983"/>
      <c r="C150" s="983"/>
      <c r="D150" s="983"/>
      <c r="E150" s="983"/>
      <c r="F150" s="98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82"/>
      <c r="B151" s="983"/>
      <c r="C151" s="983"/>
      <c r="D151" s="983"/>
      <c r="E151" s="983"/>
      <c r="F151" s="98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82"/>
      <c r="B152" s="983"/>
      <c r="C152" s="983"/>
      <c r="D152" s="983"/>
      <c r="E152" s="983"/>
      <c r="F152" s="98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82"/>
      <c r="B153" s="983"/>
      <c r="C153" s="983"/>
      <c r="D153" s="983"/>
      <c r="E153" s="983"/>
      <c r="F153" s="98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82"/>
      <c r="B154" s="983"/>
      <c r="C154" s="983"/>
      <c r="D154" s="983"/>
      <c r="E154" s="983"/>
      <c r="F154" s="98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82"/>
      <c r="B155" s="983"/>
      <c r="C155" s="983"/>
      <c r="D155" s="983"/>
      <c r="E155" s="983"/>
      <c r="F155" s="98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82"/>
      <c r="B156" s="983"/>
      <c r="C156" s="983"/>
      <c r="D156" s="983"/>
      <c r="E156" s="983"/>
      <c r="F156" s="98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82"/>
      <c r="B157" s="983"/>
      <c r="C157" s="983"/>
      <c r="D157" s="983"/>
      <c r="E157" s="983"/>
      <c r="F157" s="98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82"/>
      <c r="B158" s="983"/>
      <c r="C158" s="983"/>
      <c r="D158" s="983"/>
      <c r="E158" s="983"/>
      <c r="F158" s="98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5"/>
    <row r="161" spans="1:51" ht="30" customHeight="1" x14ac:dyDescent="0.2">
      <c r="A161" s="988" t="s">
        <v>26</v>
      </c>
      <c r="B161" s="989"/>
      <c r="C161" s="989"/>
      <c r="D161" s="989"/>
      <c r="E161" s="989"/>
      <c r="F161" s="990"/>
      <c r="G161" s="309" t="s">
        <v>175</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247</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82"/>
      <c r="B162" s="983"/>
      <c r="C162" s="983"/>
      <c r="D162" s="983"/>
      <c r="E162" s="983"/>
      <c r="F162" s="98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82"/>
      <c r="B163" s="983"/>
      <c r="C163" s="983"/>
      <c r="D163" s="983"/>
      <c r="E163" s="983"/>
      <c r="F163" s="98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82"/>
      <c r="B164" s="983"/>
      <c r="C164" s="983"/>
      <c r="D164" s="983"/>
      <c r="E164" s="983"/>
      <c r="F164" s="98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82"/>
      <c r="B165" s="983"/>
      <c r="C165" s="983"/>
      <c r="D165" s="983"/>
      <c r="E165" s="983"/>
      <c r="F165" s="98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82"/>
      <c r="B166" s="983"/>
      <c r="C166" s="983"/>
      <c r="D166" s="983"/>
      <c r="E166" s="983"/>
      <c r="F166" s="98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82"/>
      <c r="B167" s="983"/>
      <c r="C167" s="983"/>
      <c r="D167" s="983"/>
      <c r="E167" s="983"/>
      <c r="F167" s="98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82"/>
      <c r="B168" s="983"/>
      <c r="C168" s="983"/>
      <c r="D168" s="983"/>
      <c r="E168" s="983"/>
      <c r="F168" s="98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82"/>
      <c r="B169" s="983"/>
      <c r="C169" s="983"/>
      <c r="D169" s="983"/>
      <c r="E169" s="983"/>
      <c r="F169" s="98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82"/>
      <c r="B170" s="983"/>
      <c r="C170" s="983"/>
      <c r="D170" s="983"/>
      <c r="E170" s="983"/>
      <c r="F170" s="98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82"/>
      <c r="B171" s="983"/>
      <c r="C171" s="983"/>
      <c r="D171" s="983"/>
      <c r="E171" s="983"/>
      <c r="F171" s="98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82"/>
      <c r="B172" s="983"/>
      <c r="C172" s="983"/>
      <c r="D172" s="983"/>
      <c r="E172" s="983"/>
      <c r="F172" s="98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82"/>
      <c r="B173" s="983"/>
      <c r="C173" s="983"/>
      <c r="D173" s="983"/>
      <c r="E173" s="983"/>
      <c r="F173" s="98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82"/>
      <c r="B174" s="983"/>
      <c r="C174" s="983"/>
      <c r="D174" s="983"/>
      <c r="E174" s="983"/>
      <c r="F174" s="984"/>
      <c r="G174" s="309" t="s">
        <v>248</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249</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82"/>
      <c r="B175" s="983"/>
      <c r="C175" s="983"/>
      <c r="D175" s="983"/>
      <c r="E175" s="983"/>
      <c r="F175" s="98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82"/>
      <c r="B176" s="983"/>
      <c r="C176" s="983"/>
      <c r="D176" s="983"/>
      <c r="E176" s="983"/>
      <c r="F176" s="98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82"/>
      <c r="B177" s="983"/>
      <c r="C177" s="983"/>
      <c r="D177" s="983"/>
      <c r="E177" s="983"/>
      <c r="F177" s="98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82"/>
      <c r="B178" s="983"/>
      <c r="C178" s="983"/>
      <c r="D178" s="983"/>
      <c r="E178" s="983"/>
      <c r="F178" s="98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82"/>
      <c r="B179" s="983"/>
      <c r="C179" s="983"/>
      <c r="D179" s="983"/>
      <c r="E179" s="983"/>
      <c r="F179" s="98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82"/>
      <c r="B180" s="983"/>
      <c r="C180" s="983"/>
      <c r="D180" s="983"/>
      <c r="E180" s="983"/>
      <c r="F180" s="98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82"/>
      <c r="B181" s="983"/>
      <c r="C181" s="983"/>
      <c r="D181" s="983"/>
      <c r="E181" s="983"/>
      <c r="F181" s="98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82"/>
      <c r="B182" s="983"/>
      <c r="C182" s="983"/>
      <c r="D182" s="983"/>
      <c r="E182" s="983"/>
      <c r="F182" s="98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82"/>
      <c r="B183" s="983"/>
      <c r="C183" s="983"/>
      <c r="D183" s="983"/>
      <c r="E183" s="983"/>
      <c r="F183" s="98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82"/>
      <c r="B184" s="983"/>
      <c r="C184" s="983"/>
      <c r="D184" s="983"/>
      <c r="E184" s="983"/>
      <c r="F184" s="98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82"/>
      <c r="B185" s="983"/>
      <c r="C185" s="983"/>
      <c r="D185" s="983"/>
      <c r="E185" s="983"/>
      <c r="F185" s="98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82"/>
      <c r="B186" s="983"/>
      <c r="C186" s="983"/>
      <c r="D186" s="983"/>
      <c r="E186" s="983"/>
      <c r="F186" s="98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82"/>
      <c r="B187" s="983"/>
      <c r="C187" s="983"/>
      <c r="D187" s="983"/>
      <c r="E187" s="983"/>
      <c r="F187" s="984"/>
      <c r="G187" s="309" t="s">
        <v>251</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250</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82"/>
      <c r="B188" s="983"/>
      <c r="C188" s="983"/>
      <c r="D188" s="983"/>
      <c r="E188" s="983"/>
      <c r="F188" s="98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82"/>
      <c r="B189" s="983"/>
      <c r="C189" s="983"/>
      <c r="D189" s="983"/>
      <c r="E189" s="983"/>
      <c r="F189" s="98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82"/>
      <c r="B190" s="983"/>
      <c r="C190" s="983"/>
      <c r="D190" s="983"/>
      <c r="E190" s="983"/>
      <c r="F190" s="98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82"/>
      <c r="B191" s="983"/>
      <c r="C191" s="983"/>
      <c r="D191" s="983"/>
      <c r="E191" s="983"/>
      <c r="F191" s="98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82"/>
      <c r="B192" s="983"/>
      <c r="C192" s="983"/>
      <c r="D192" s="983"/>
      <c r="E192" s="983"/>
      <c r="F192" s="98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82"/>
      <c r="B193" s="983"/>
      <c r="C193" s="983"/>
      <c r="D193" s="983"/>
      <c r="E193" s="983"/>
      <c r="F193" s="98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82"/>
      <c r="B194" s="983"/>
      <c r="C194" s="983"/>
      <c r="D194" s="983"/>
      <c r="E194" s="983"/>
      <c r="F194" s="98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82"/>
      <c r="B195" s="983"/>
      <c r="C195" s="983"/>
      <c r="D195" s="983"/>
      <c r="E195" s="983"/>
      <c r="F195" s="98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82"/>
      <c r="B196" s="983"/>
      <c r="C196" s="983"/>
      <c r="D196" s="983"/>
      <c r="E196" s="983"/>
      <c r="F196" s="98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82"/>
      <c r="B197" s="983"/>
      <c r="C197" s="983"/>
      <c r="D197" s="983"/>
      <c r="E197" s="983"/>
      <c r="F197" s="98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82"/>
      <c r="B198" s="983"/>
      <c r="C198" s="983"/>
      <c r="D198" s="983"/>
      <c r="E198" s="983"/>
      <c r="F198" s="98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82"/>
      <c r="B199" s="983"/>
      <c r="C199" s="983"/>
      <c r="D199" s="983"/>
      <c r="E199" s="983"/>
      <c r="F199" s="98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82"/>
      <c r="B200" s="983"/>
      <c r="C200" s="983"/>
      <c r="D200" s="983"/>
      <c r="E200" s="983"/>
      <c r="F200" s="984"/>
      <c r="G200" s="309" t="s">
        <v>252</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176</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82"/>
      <c r="B201" s="983"/>
      <c r="C201" s="983"/>
      <c r="D201" s="983"/>
      <c r="E201" s="983"/>
      <c r="F201" s="98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82"/>
      <c r="B202" s="983"/>
      <c r="C202" s="983"/>
      <c r="D202" s="983"/>
      <c r="E202" s="983"/>
      <c r="F202" s="98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82"/>
      <c r="B203" s="983"/>
      <c r="C203" s="983"/>
      <c r="D203" s="983"/>
      <c r="E203" s="983"/>
      <c r="F203" s="98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82"/>
      <c r="B204" s="983"/>
      <c r="C204" s="983"/>
      <c r="D204" s="983"/>
      <c r="E204" s="983"/>
      <c r="F204" s="98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82"/>
      <c r="B205" s="983"/>
      <c r="C205" s="983"/>
      <c r="D205" s="983"/>
      <c r="E205" s="983"/>
      <c r="F205" s="98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82"/>
      <c r="B206" s="983"/>
      <c r="C206" s="983"/>
      <c r="D206" s="983"/>
      <c r="E206" s="983"/>
      <c r="F206" s="98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82"/>
      <c r="B207" s="983"/>
      <c r="C207" s="983"/>
      <c r="D207" s="983"/>
      <c r="E207" s="983"/>
      <c r="F207" s="98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82"/>
      <c r="B208" s="983"/>
      <c r="C208" s="983"/>
      <c r="D208" s="983"/>
      <c r="E208" s="983"/>
      <c r="F208" s="98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82"/>
      <c r="B209" s="983"/>
      <c r="C209" s="983"/>
      <c r="D209" s="983"/>
      <c r="E209" s="983"/>
      <c r="F209" s="98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82"/>
      <c r="B210" s="983"/>
      <c r="C210" s="983"/>
      <c r="D210" s="983"/>
      <c r="E210" s="983"/>
      <c r="F210" s="98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82"/>
      <c r="B211" s="983"/>
      <c r="C211" s="983"/>
      <c r="D211" s="983"/>
      <c r="E211" s="983"/>
      <c r="F211" s="98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5"/>
    <row r="214" spans="1:51" ht="30" customHeight="1" x14ac:dyDescent="0.2">
      <c r="A214" s="979" t="s">
        <v>26</v>
      </c>
      <c r="B214" s="980"/>
      <c r="C214" s="980"/>
      <c r="D214" s="980"/>
      <c r="E214" s="980"/>
      <c r="F214" s="981"/>
      <c r="G214" s="309" t="s">
        <v>177</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253</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82"/>
      <c r="B215" s="983"/>
      <c r="C215" s="983"/>
      <c r="D215" s="983"/>
      <c r="E215" s="983"/>
      <c r="F215" s="98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82"/>
      <c r="B216" s="983"/>
      <c r="C216" s="983"/>
      <c r="D216" s="983"/>
      <c r="E216" s="983"/>
      <c r="F216" s="98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82"/>
      <c r="B217" s="983"/>
      <c r="C217" s="983"/>
      <c r="D217" s="983"/>
      <c r="E217" s="983"/>
      <c r="F217" s="98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82"/>
      <c r="B218" s="983"/>
      <c r="C218" s="983"/>
      <c r="D218" s="983"/>
      <c r="E218" s="983"/>
      <c r="F218" s="98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82"/>
      <c r="B219" s="983"/>
      <c r="C219" s="983"/>
      <c r="D219" s="983"/>
      <c r="E219" s="983"/>
      <c r="F219" s="98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82"/>
      <c r="B220" s="983"/>
      <c r="C220" s="983"/>
      <c r="D220" s="983"/>
      <c r="E220" s="983"/>
      <c r="F220" s="98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82"/>
      <c r="B221" s="983"/>
      <c r="C221" s="983"/>
      <c r="D221" s="983"/>
      <c r="E221" s="983"/>
      <c r="F221" s="98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82"/>
      <c r="B222" s="983"/>
      <c r="C222" s="983"/>
      <c r="D222" s="983"/>
      <c r="E222" s="983"/>
      <c r="F222" s="98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82"/>
      <c r="B223" s="983"/>
      <c r="C223" s="983"/>
      <c r="D223" s="983"/>
      <c r="E223" s="983"/>
      <c r="F223" s="98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82"/>
      <c r="B224" s="983"/>
      <c r="C224" s="983"/>
      <c r="D224" s="983"/>
      <c r="E224" s="983"/>
      <c r="F224" s="98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82"/>
      <c r="B225" s="983"/>
      <c r="C225" s="983"/>
      <c r="D225" s="983"/>
      <c r="E225" s="983"/>
      <c r="F225" s="98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82"/>
      <c r="B226" s="983"/>
      <c r="C226" s="983"/>
      <c r="D226" s="983"/>
      <c r="E226" s="983"/>
      <c r="F226" s="98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82"/>
      <c r="B227" s="983"/>
      <c r="C227" s="983"/>
      <c r="D227" s="983"/>
      <c r="E227" s="983"/>
      <c r="F227" s="984"/>
      <c r="G227" s="309" t="s">
        <v>254</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255</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82"/>
      <c r="B228" s="983"/>
      <c r="C228" s="983"/>
      <c r="D228" s="983"/>
      <c r="E228" s="983"/>
      <c r="F228" s="98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82"/>
      <c r="B229" s="983"/>
      <c r="C229" s="983"/>
      <c r="D229" s="983"/>
      <c r="E229" s="983"/>
      <c r="F229" s="98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82"/>
      <c r="B230" s="983"/>
      <c r="C230" s="983"/>
      <c r="D230" s="983"/>
      <c r="E230" s="983"/>
      <c r="F230" s="98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82"/>
      <c r="B231" s="983"/>
      <c r="C231" s="983"/>
      <c r="D231" s="983"/>
      <c r="E231" s="983"/>
      <c r="F231" s="98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82"/>
      <c r="B232" s="983"/>
      <c r="C232" s="983"/>
      <c r="D232" s="983"/>
      <c r="E232" s="983"/>
      <c r="F232" s="98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82"/>
      <c r="B233" s="983"/>
      <c r="C233" s="983"/>
      <c r="D233" s="983"/>
      <c r="E233" s="983"/>
      <c r="F233" s="98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82"/>
      <c r="B234" s="983"/>
      <c r="C234" s="983"/>
      <c r="D234" s="983"/>
      <c r="E234" s="983"/>
      <c r="F234" s="98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82"/>
      <c r="B235" s="983"/>
      <c r="C235" s="983"/>
      <c r="D235" s="983"/>
      <c r="E235" s="983"/>
      <c r="F235" s="98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82"/>
      <c r="B236" s="983"/>
      <c r="C236" s="983"/>
      <c r="D236" s="983"/>
      <c r="E236" s="983"/>
      <c r="F236" s="98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82"/>
      <c r="B237" s="983"/>
      <c r="C237" s="983"/>
      <c r="D237" s="983"/>
      <c r="E237" s="983"/>
      <c r="F237" s="98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82"/>
      <c r="B238" s="983"/>
      <c r="C238" s="983"/>
      <c r="D238" s="983"/>
      <c r="E238" s="983"/>
      <c r="F238" s="98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82"/>
      <c r="B239" s="983"/>
      <c r="C239" s="983"/>
      <c r="D239" s="983"/>
      <c r="E239" s="983"/>
      <c r="F239" s="98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82"/>
      <c r="B240" s="983"/>
      <c r="C240" s="983"/>
      <c r="D240" s="983"/>
      <c r="E240" s="983"/>
      <c r="F240" s="984"/>
      <c r="G240" s="309" t="s">
        <v>256</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257</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82"/>
      <c r="B241" s="983"/>
      <c r="C241" s="983"/>
      <c r="D241" s="983"/>
      <c r="E241" s="983"/>
      <c r="F241" s="98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82"/>
      <c r="B242" s="983"/>
      <c r="C242" s="983"/>
      <c r="D242" s="983"/>
      <c r="E242" s="983"/>
      <c r="F242" s="98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82"/>
      <c r="B243" s="983"/>
      <c r="C243" s="983"/>
      <c r="D243" s="983"/>
      <c r="E243" s="983"/>
      <c r="F243" s="98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82"/>
      <c r="B244" s="983"/>
      <c r="C244" s="983"/>
      <c r="D244" s="983"/>
      <c r="E244" s="983"/>
      <c r="F244" s="98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82"/>
      <c r="B245" s="983"/>
      <c r="C245" s="983"/>
      <c r="D245" s="983"/>
      <c r="E245" s="983"/>
      <c r="F245" s="98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82"/>
      <c r="B246" s="983"/>
      <c r="C246" s="983"/>
      <c r="D246" s="983"/>
      <c r="E246" s="983"/>
      <c r="F246" s="98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82"/>
      <c r="B247" s="983"/>
      <c r="C247" s="983"/>
      <c r="D247" s="983"/>
      <c r="E247" s="983"/>
      <c r="F247" s="98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82"/>
      <c r="B248" s="983"/>
      <c r="C248" s="983"/>
      <c r="D248" s="983"/>
      <c r="E248" s="983"/>
      <c r="F248" s="98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82"/>
      <c r="B249" s="983"/>
      <c r="C249" s="983"/>
      <c r="D249" s="983"/>
      <c r="E249" s="983"/>
      <c r="F249" s="98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82"/>
      <c r="B250" s="983"/>
      <c r="C250" s="983"/>
      <c r="D250" s="983"/>
      <c r="E250" s="983"/>
      <c r="F250" s="98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82"/>
      <c r="B251" s="983"/>
      <c r="C251" s="983"/>
      <c r="D251" s="983"/>
      <c r="E251" s="983"/>
      <c r="F251" s="98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82"/>
      <c r="B252" s="983"/>
      <c r="C252" s="983"/>
      <c r="D252" s="983"/>
      <c r="E252" s="983"/>
      <c r="F252" s="98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82"/>
      <c r="B253" s="983"/>
      <c r="C253" s="983"/>
      <c r="D253" s="983"/>
      <c r="E253" s="983"/>
      <c r="F253" s="984"/>
      <c r="G253" s="309" t="s">
        <v>258</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178</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82"/>
      <c r="B254" s="983"/>
      <c r="C254" s="983"/>
      <c r="D254" s="983"/>
      <c r="E254" s="983"/>
      <c r="F254" s="98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82"/>
      <c r="B255" s="983"/>
      <c r="C255" s="983"/>
      <c r="D255" s="983"/>
      <c r="E255" s="983"/>
      <c r="F255" s="98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82"/>
      <c r="B256" s="983"/>
      <c r="C256" s="983"/>
      <c r="D256" s="983"/>
      <c r="E256" s="983"/>
      <c r="F256" s="98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82"/>
      <c r="B257" s="983"/>
      <c r="C257" s="983"/>
      <c r="D257" s="983"/>
      <c r="E257" s="983"/>
      <c r="F257" s="98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82"/>
      <c r="B258" s="983"/>
      <c r="C258" s="983"/>
      <c r="D258" s="983"/>
      <c r="E258" s="983"/>
      <c r="F258" s="98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82"/>
      <c r="B259" s="983"/>
      <c r="C259" s="983"/>
      <c r="D259" s="983"/>
      <c r="E259" s="983"/>
      <c r="F259" s="98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82"/>
      <c r="B260" s="983"/>
      <c r="C260" s="983"/>
      <c r="D260" s="983"/>
      <c r="E260" s="983"/>
      <c r="F260" s="98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82"/>
      <c r="B261" s="983"/>
      <c r="C261" s="983"/>
      <c r="D261" s="983"/>
      <c r="E261" s="983"/>
      <c r="F261" s="98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82"/>
      <c r="B262" s="983"/>
      <c r="C262" s="983"/>
      <c r="D262" s="983"/>
      <c r="E262" s="983"/>
      <c r="F262" s="98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82"/>
      <c r="B263" s="983"/>
      <c r="C263" s="983"/>
      <c r="D263" s="983"/>
      <c r="E263" s="983"/>
      <c r="F263" s="98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82"/>
      <c r="B264" s="983"/>
      <c r="C264" s="983"/>
      <c r="D264" s="983"/>
      <c r="E264" s="983"/>
      <c r="F264" s="98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5" priority="287">
      <formula>IF(RIGHT(TEXT(Y5,"0.#"),1)=".",FALSE,TRUE)</formula>
    </cfRule>
    <cfRule type="expression" dxfId="614" priority="288">
      <formula>IF(RIGHT(TEXT(Y5,"0.#"),1)=".",TRUE,FALSE)</formula>
    </cfRule>
  </conditionalFormatting>
  <conditionalFormatting sqref="Y14">
    <cfRule type="expression" dxfId="613" priority="285">
      <formula>IF(RIGHT(TEXT(Y14,"0.#"),1)=".",FALSE,TRUE)</formula>
    </cfRule>
    <cfRule type="expression" dxfId="612" priority="286">
      <formula>IF(RIGHT(TEXT(Y14,"0.#"),1)=".",TRUE,FALSE)</formula>
    </cfRule>
  </conditionalFormatting>
  <conditionalFormatting sqref="Y6:Y13 Y4">
    <cfRule type="expression" dxfId="611" priority="283">
      <formula>IF(RIGHT(TEXT(Y4,"0.#"),1)=".",FALSE,TRUE)</formula>
    </cfRule>
    <cfRule type="expression" dxfId="610" priority="284">
      <formula>IF(RIGHT(TEXT(Y4,"0.#"),1)=".",TRUE,FALSE)</formula>
    </cfRule>
  </conditionalFormatting>
  <conditionalFormatting sqref="AU14">
    <cfRule type="expression" dxfId="609" priority="281">
      <formula>IF(RIGHT(TEXT(AU14,"0.#"),1)=".",FALSE,TRUE)</formula>
    </cfRule>
    <cfRule type="expression" dxfId="608" priority="282">
      <formula>IF(RIGHT(TEXT(AU14,"0.#"),1)=".",TRUE,FALSE)</formula>
    </cfRule>
  </conditionalFormatting>
  <conditionalFormatting sqref="AU8:AU13">
    <cfRule type="expression" dxfId="607" priority="279">
      <formula>IF(RIGHT(TEXT(AU8,"0.#"),1)=".",FALSE,TRUE)</formula>
    </cfRule>
    <cfRule type="expression" dxfId="606" priority="280">
      <formula>IF(RIGHT(TEXT(AU8,"0.#"),1)=".",TRUE,FALSE)</formula>
    </cfRule>
  </conditionalFormatting>
  <conditionalFormatting sqref="Y27">
    <cfRule type="expression" dxfId="605" priority="277">
      <formula>IF(RIGHT(TEXT(Y27,"0.#"),1)=".",FALSE,TRUE)</formula>
    </cfRule>
    <cfRule type="expression" dxfId="604" priority="278">
      <formula>IF(RIGHT(TEXT(Y27,"0.#"),1)=".",TRUE,FALSE)</formula>
    </cfRule>
  </conditionalFormatting>
  <conditionalFormatting sqref="Y22:Y26">
    <cfRule type="expression" dxfId="603" priority="275">
      <formula>IF(RIGHT(TEXT(Y22,"0.#"),1)=".",FALSE,TRUE)</formula>
    </cfRule>
    <cfRule type="expression" dxfId="602" priority="276">
      <formula>IF(RIGHT(TEXT(Y22,"0.#"),1)=".",TRUE,FALSE)</formula>
    </cfRule>
  </conditionalFormatting>
  <conditionalFormatting sqref="AU27">
    <cfRule type="expression" dxfId="601" priority="273">
      <formula>IF(RIGHT(TEXT(AU27,"0.#"),1)=".",FALSE,TRUE)</formula>
    </cfRule>
    <cfRule type="expression" dxfId="600" priority="274">
      <formula>IF(RIGHT(TEXT(AU27,"0.#"),1)=".",TRUE,FALSE)</formula>
    </cfRule>
  </conditionalFormatting>
  <conditionalFormatting sqref="AU22:AU26">
    <cfRule type="expression" dxfId="599" priority="271">
      <formula>IF(RIGHT(TEXT(AU22,"0.#"),1)=".",FALSE,TRUE)</formula>
    </cfRule>
    <cfRule type="expression" dxfId="598" priority="272">
      <formula>IF(RIGHT(TEXT(AU22,"0.#"),1)=".",TRUE,FALSE)</formula>
    </cfRule>
  </conditionalFormatting>
  <conditionalFormatting sqref="Y40">
    <cfRule type="expression" dxfId="597" priority="269">
      <formula>IF(RIGHT(TEXT(Y40,"0.#"),1)=".",FALSE,TRUE)</formula>
    </cfRule>
    <cfRule type="expression" dxfId="596" priority="270">
      <formula>IF(RIGHT(TEXT(Y40,"0.#"),1)=".",TRUE,FALSE)</formula>
    </cfRule>
  </conditionalFormatting>
  <conditionalFormatting sqref="Y35:Y39">
    <cfRule type="expression" dxfId="595" priority="267">
      <formula>IF(RIGHT(TEXT(Y35,"0.#"),1)=".",FALSE,TRUE)</formula>
    </cfRule>
    <cfRule type="expression" dxfId="594" priority="268">
      <formula>IF(RIGHT(TEXT(Y35,"0.#"),1)=".",TRUE,FALSE)</formula>
    </cfRule>
  </conditionalFormatting>
  <conditionalFormatting sqref="AU40">
    <cfRule type="expression" dxfId="593" priority="263">
      <formula>IF(RIGHT(TEXT(AU40,"0.#"),1)=".",FALSE,TRUE)</formula>
    </cfRule>
    <cfRule type="expression" dxfId="592" priority="264">
      <formula>IF(RIGHT(TEXT(AU40,"0.#"),1)=".",TRUE,FALSE)</formula>
    </cfRule>
  </conditionalFormatting>
  <conditionalFormatting sqref="AU33:AU39">
    <cfRule type="expression" dxfId="591" priority="261">
      <formula>IF(RIGHT(TEXT(AU33,"0.#"),1)=".",FALSE,TRUE)</formula>
    </cfRule>
    <cfRule type="expression" dxfId="590" priority="262">
      <formula>IF(RIGHT(TEXT(AU33,"0.#"),1)=".",TRUE,FALSE)</formula>
    </cfRule>
  </conditionalFormatting>
  <conditionalFormatting sqref="Y53">
    <cfRule type="expression" dxfId="589" priority="257">
      <formula>IF(RIGHT(TEXT(Y53,"0.#"),1)=".",FALSE,TRUE)</formula>
    </cfRule>
    <cfRule type="expression" dxfId="588" priority="258">
      <formula>IF(RIGHT(TEXT(Y53,"0.#"),1)=".",TRUE,FALSE)</formula>
    </cfRule>
  </conditionalFormatting>
  <conditionalFormatting sqref="Y45:Y52">
    <cfRule type="expression" dxfId="587" priority="255">
      <formula>IF(RIGHT(TEXT(Y45,"0.#"),1)=".",FALSE,TRUE)</formula>
    </cfRule>
    <cfRule type="expression" dxfId="586" priority="256">
      <formula>IF(RIGHT(TEXT(Y45,"0.#"),1)=".",TRUE,FALSE)</formula>
    </cfRule>
  </conditionalFormatting>
  <conditionalFormatting sqref="AU53">
    <cfRule type="expression" dxfId="585" priority="251">
      <formula>IF(RIGHT(TEXT(AU53,"0.#"),1)=".",FALSE,TRUE)</formula>
    </cfRule>
    <cfRule type="expression" dxfId="584" priority="252">
      <formula>IF(RIGHT(TEXT(AU53,"0.#"),1)=".",TRUE,FALSE)</formula>
    </cfRule>
  </conditionalFormatting>
  <conditionalFormatting sqref="AU49:AU52">
    <cfRule type="expression" dxfId="583" priority="249">
      <formula>IF(RIGHT(TEXT(AU49,"0.#"),1)=".",FALSE,TRUE)</formula>
    </cfRule>
    <cfRule type="expression" dxfId="582" priority="250">
      <formula>IF(RIGHT(TEXT(AU49,"0.#"),1)=".",TRUE,FALSE)</formula>
    </cfRule>
  </conditionalFormatting>
  <conditionalFormatting sqref="Y58">
    <cfRule type="expression" dxfId="581" priority="247">
      <formula>IF(RIGHT(TEXT(Y58,"0.#"),1)=".",FALSE,TRUE)</formula>
    </cfRule>
    <cfRule type="expression" dxfId="580" priority="248">
      <formula>IF(RIGHT(TEXT(Y58,"0.#"),1)=".",TRUE,FALSE)</formula>
    </cfRule>
  </conditionalFormatting>
  <conditionalFormatting sqref="Y67">
    <cfRule type="expression" dxfId="579" priority="245">
      <formula>IF(RIGHT(TEXT(Y67,"0.#"),1)=".",FALSE,TRUE)</formula>
    </cfRule>
    <cfRule type="expression" dxfId="578" priority="246">
      <formula>IF(RIGHT(TEXT(Y67,"0.#"),1)=".",TRUE,FALSE)</formula>
    </cfRule>
  </conditionalFormatting>
  <conditionalFormatting sqref="Y59:Y66 Y57">
    <cfRule type="expression" dxfId="577" priority="243">
      <formula>IF(RIGHT(TEXT(Y57,"0.#"),1)=".",FALSE,TRUE)</formula>
    </cfRule>
    <cfRule type="expression" dxfId="576" priority="244">
      <formula>IF(RIGHT(TEXT(Y57,"0.#"),1)=".",TRUE,FALSE)</formula>
    </cfRule>
  </conditionalFormatting>
  <conditionalFormatting sqref="AU58">
    <cfRule type="expression" dxfId="575" priority="241">
      <formula>IF(RIGHT(TEXT(AU58,"0.#"),1)=".",FALSE,TRUE)</formula>
    </cfRule>
    <cfRule type="expression" dxfId="574" priority="242">
      <formula>IF(RIGHT(TEXT(AU58,"0.#"),1)=".",TRUE,FALSE)</formula>
    </cfRule>
  </conditionalFormatting>
  <conditionalFormatting sqref="AU67">
    <cfRule type="expression" dxfId="573" priority="239">
      <formula>IF(RIGHT(TEXT(AU67,"0.#"),1)=".",FALSE,TRUE)</formula>
    </cfRule>
    <cfRule type="expression" dxfId="572" priority="240">
      <formula>IF(RIGHT(TEXT(AU67,"0.#"),1)=".",TRUE,FALSE)</formula>
    </cfRule>
  </conditionalFormatting>
  <conditionalFormatting sqref="AU59:AU66 AU57">
    <cfRule type="expression" dxfId="571" priority="237">
      <formula>IF(RIGHT(TEXT(AU57,"0.#"),1)=".",FALSE,TRUE)</formula>
    </cfRule>
    <cfRule type="expression" dxfId="570" priority="238">
      <formula>IF(RIGHT(TEXT(AU57,"0.#"),1)=".",TRUE,FALSE)</formula>
    </cfRule>
  </conditionalFormatting>
  <conditionalFormatting sqref="Y71">
    <cfRule type="expression" dxfId="569" priority="235">
      <formula>IF(RIGHT(TEXT(Y71,"0.#"),1)=".",FALSE,TRUE)</formula>
    </cfRule>
    <cfRule type="expression" dxfId="568" priority="236">
      <formula>IF(RIGHT(TEXT(Y71,"0.#"),1)=".",TRUE,FALSE)</formula>
    </cfRule>
  </conditionalFormatting>
  <conditionalFormatting sqref="Y80">
    <cfRule type="expression" dxfId="567" priority="233">
      <formula>IF(RIGHT(TEXT(Y80,"0.#"),1)=".",FALSE,TRUE)</formula>
    </cfRule>
    <cfRule type="expression" dxfId="566" priority="234">
      <formula>IF(RIGHT(TEXT(Y80,"0.#"),1)=".",TRUE,FALSE)</formula>
    </cfRule>
  </conditionalFormatting>
  <conditionalFormatting sqref="Y72:Y79 Y70">
    <cfRule type="expression" dxfId="565" priority="231">
      <formula>IF(RIGHT(TEXT(Y70,"0.#"),1)=".",FALSE,TRUE)</formula>
    </cfRule>
    <cfRule type="expression" dxfId="564" priority="232">
      <formula>IF(RIGHT(TEXT(Y70,"0.#"),1)=".",TRUE,FALSE)</formula>
    </cfRule>
  </conditionalFormatting>
  <conditionalFormatting sqref="AU71">
    <cfRule type="expression" dxfId="563" priority="229">
      <formula>IF(RIGHT(TEXT(AU71,"0.#"),1)=".",FALSE,TRUE)</formula>
    </cfRule>
    <cfRule type="expression" dxfId="562" priority="230">
      <formula>IF(RIGHT(TEXT(AU71,"0.#"),1)=".",TRUE,FALSE)</formula>
    </cfRule>
  </conditionalFormatting>
  <conditionalFormatting sqref="AU80">
    <cfRule type="expression" dxfId="561" priority="227">
      <formula>IF(RIGHT(TEXT(AU80,"0.#"),1)=".",FALSE,TRUE)</formula>
    </cfRule>
    <cfRule type="expression" dxfId="560" priority="228">
      <formula>IF(RIGHT(TEXT(AU80,"0.#"),1)=".",TRUE,FALSE)</formula>
    </cfRule>
  </conditionalFormatting>
  <conditionalFormatting sqref="AU72:AU79 AU70">
    <cfRule type="expression" dxfId="559" priority="225">
      <formula>IF(RIGHT(TEXT(AU70,"0.#"),1)=".",FALSE,TRUE)</formula>
    </cfRule>
    <cfRule type="expression" dxfId="558" priority="226">
      <formula>IF(RIGHT(TEXT(AU70,"0.#"),1)=".",TRUE,FALSE)</formula>
    </cfRule>
  </conditionalFormatting>
  <conditionalFormatting sqref="Y84">
    <cfRule type="expression" dxfId="557" priority="223">
      <formula>IF(RIGHT(TEXT(Y84,"0.#"),1)=".",FALSE,TRUE)</formula>
    </cfRule>
    <cfRule type="expression" dxfId="556" priority="224">
      <formula>IF(RIGHT(TEXT(Y84,"0.#"),1)=".",TRUE,FALSE)</formula>
    </cfRule>
  </conditionalFormatting>
  <conditionalFormatting sqref="Y93">
    <cfRule type="expression" dxfId="555" priority="221">
      <formula>IF(RIGHT(TEXT(Y93,"0.#"),1)=".",FALSE,TRUE)</formula>
    </cfRule>
    <cfRule type="expression" dxfId="554" priority="222">
      <formula>IF(RIGHT(TEXT(Y93,"0.#"),1)=".",TRUE,FALSE)</formula>
    </cfRule>
  </conditionalFormatting>
  <conditionalFormatting sqref="Y85:Y92 Y83">
    <cfRule type="expression" dxfId="553" priority="219">
      <formula>IF(RIGHT(TEXT(Y83,"0.#"),1)=".",FALSE,TRUE)</formula>
    </cfRule>
    <cfRule type="expression" dxfId="552" priority="220">
      <formula>IF(RIGHT(TEXT(Y83,"0.#"),1)=".",TRUE,FALSE)</formula>
    </cfRule>
  </conditionalFormatting>
  <conditionalFormatting sqref="AU84">
    <cfRule type="expression" dxfId="551" priority="217">
      <formula>IF(RIGHT(TEXT(AU84,"0.#"),1)=".",FALSE,TRUE)</formula>
    </cfRule>
    <cfRule type="expression" dxfId="550" priority="218">
      <formula>IF(RIGHT(TEXT(AU84,"0.#"),1)=".",TRUE,FALSE)</formula>
    </cfRule>
  </conditionalFormatting>
  <conditionalFormatting sqref="AU93">
    <cfRule type="expression" dxfId="549" priority="215">
      <formula>IF(RIGHT(TEXT(AU93,"0.#"),1)=".",FALSE,TRUE)</formula>
    </cfRule>
    <cfRule type="expression" dxfId="548" priority="216">
      <formula>IF(RIGHT(TEXT(AU93,"0.#"),1)=".",TRUE,FALSE)</formula>
    </cfRule>
  </conditionalFormatting>
  <conditionalFormatting sqref="AU85:AU92 AU83">
    <cfRule type="expression" dxfId="547" priority="213">
      <formula>IF(RIGHT(TEXT(AU83,"0.#"),1)=".",FALSE,TRUE)</formula>
    </cfRule>
    <cfRule type="expression" dxfId="546" priority="214">
      <formula>IF(RIGHT(TEXT(AU83,"0.#"),1)=".",TRUE,FALSE)</formula>
    </cfRule>
  </conditionalFormatting>
  <conditionalFormatting sqref="Y97">
    <cfRule type="expression" dxfId="545" priority="211">
      <formula>IF(RIGHT(TEXT(Y97,"0.#"),1)=".",FALSE,TRUE)</formula>
    </cfRule>
    <cfRule type="expression" dxfId="544" priority="212">
      <formula>IF(RIGHT(TEXT(Y97,"0.#"),1)=".",TRUE,FALSE)</formula>
    </cfRule>
  </conditionalFormatting>
  <conditionalFormatting sqref="Y106">
    <cfRule type="expression" dxfId="543" priority="209">
      <formula>IF(RIGHT(TEXT(Y106,"0.#"),1)=".",FALSE,TRUE)</formula>
    </cfRule>
    <cfRule type="expression" dxfId="542" priority="210">
      <formula>IF(RIGHT(TEXT(Y106,"0.#"),1)=".",TRUE,FALSE)</formula>
    </cfRule>
  </conditionalFormatting>
  <conditionalFormatting sqref="Y98:Y105 Y96">
    <cfRule type="expression" dxfId="541" priority="207">
      <formula>IF(RIGHT(TEXT(Y96,"0.#"),1)=".",FALSE,TRUE)</formula>
    </cfRule>
    <cfRule type="expression" dxfId="540" priority="208">
      <formula>IF(RIGHT(TEXT(Y96,"0.#"),1)=".",TRUE,FALSE)</formula>
    </cfRule>
  </conditionalFormatting>
  <conditionalFormatting sqref="AU97">
    <cfRule type="expression" dxfId="539" priority="205">
      <formula>IF(RIGHT(TEXT(AU97,"0.#"),1)=".",FALSE,TRUE)</formula>
    </cfRule>
    <cfRule type="expression" dxfId="538" priority="206">
      <formula>IF(RIGHT(TEXT(AU97,"0.#"),1)=".",TRUE,FALSE)</formula>
    </cfRule>
  </conditionalFormatting>
  <conditionalFormatting sqref="AU106">
    <cfRule type="expression" dxfId="537" priority="203">
      <formula>IF(RIGHT(TEXT(AU106,"0.#"),1)=".",FALSE,TRUE)</formula>
    </cfRule>
    <cfRule type="expression" dxfId="536" priority="204">
      <formula>IF(RIGHT(TEXT(AU106,"0.#"),1)=".",TRUE,FALSE)</formula>
    </cfRule>
  </conditionalFormatting>
  <conditionalFormatting sqref="AU98:AU105 AU96">
    <cfRule type="expression" dxfId="535" priority="201">
      <formula>IF(RIGHT(TEXT(AU96,"0.#"),1)=".",FALSE,TRUE)</formula>
    </cfRule>
    <cfRule type="expression" dxfId="534" priority="202">
      <formula>IF(RIGHT(TEXT(AU96,"0.#"),1)=".",TRUE,FALSE)</formula>
    </cfRule>
  </conditionalFormatting>
  <conditionalFormatting sqref="Y111">
    <cfRule type="expression" dxfId="533" priority="199">
      <formula>IF(RIGHT(TEXT(Y111,"0.#"),1)=".",FALSE,TRUE)</formula>
    </cfRule>
    <cfRule type="expression" dxfId="532" priority="200">
      <formula>IF(RIGHT(TEXT(Y111,"0.#"),1)=".",TRUE,FALSE)</formula>
    </cfRule>
  </conditionalFormatting>
  <conditionalFormatting sqref="Y120">
    <cfRule type="expression" dxfId="531" priority="197">
      <formula>IF(RIGHT(TEXT(Y120,"0.#"),1)=".",FALSE,TRUE)</formula>
    </cfRule>
    <cfRule type="expression" dxfId="530" priority="198">
      <formula>IF(RIGHT(TEXT(Y120,"0.#"),1)=".",TRUE,FALSE)</formula>
    </cfRule>
  </conditionalFormatting>
  <conditionalFormatting sqref="Y112:Y119 Y110">
    <cfRule type="expression" dxfId="529" priority="195">
      <formula>IF(RIGHT(TEXT(Y110,"0.#"),1)=".",FALSE,TRUE)</formula>
    </cfRule>
    <cfRule type="expression" dxfId="528" priority="196">
      <formula>IF(RIGHT(TEXT(Y110,"0.#"),1)=".",TRUE,FALSE)</formula>
    </cfRule>
  </conditionalFormatting>
  <conditionalFormatting sqref="AU111">
    <cfRule type="expression" dxfId="527" priority="193">
      <formula>IF(RIGHT(TEXT(AU111,"0.#"),1)=".",FALSE,TRUE)</formula>
    </cfRule>
    <cfRule type="expression" dxfId="526" priority="194">
      <formula>IF(RIGHT(TEXT(AU111,"0.#"),1)=".",TRUE,FALSE)</formula>
    </cfRule>
  </conditionalFormatting>
  <conditionalFormatting sqref="AU120">
    <cfRule type="expression" dxfId="525" priority="191">
      <formula>IF(RIGHT(TEXT(AU120,"0.#"),1)=".",FALSE,TRUE)</formula>
    </cfRule>
    <cfRule type="expression" dxfId="524" priority="192">
      <formula>IF(RIGHT(TEXT(AU120,"0.#"),1)=".",TRUE,FALSE)</formula>
    </cfRule>
  </conditionalFormatting>
  <conditionalFormatting sqref="AU112:AU119 AU110">
    <cfRule type="expression" dxfId="523" priority="189">
      <formula>IF(RIGHT(TEXT(AU110,"0.#"),1)=".",FALSE,TRUE)</formula>
    </cfRule>
    <cfRule type="expression" dxfId="522" priority="190">
      <formula>IF(RIGHT(TEXT(AU110,"0.#"),1)=".",TRUE,FALSE)</formula>
    </cfRule>
  </conditionalFormatting>
  <conditionalFormatting sqref="Y124">
    <cfRule type="expression" dxfId="521" priority="187">
      <formula>IF(RIGHT(TEXT(Y124,"0.#"),1)=".",FALSE,TRUE)</formula>
    </cfRule>
    <cfRule type="expression" dxfId="520" priority="188">
      <formula>IF(RIGHT(TEXT(Y124,"0.#"),1)=".",TRUE,FALSE)</formula>
    </cfRule>
  </conditionalFormatting>
  <conditionalFormatting sqref="Y133">
    <cfRule type="expression" dxfId="519" priority="185">
      <formula>IF(RIGHT(TEXT(Y133,"0.#"),1)=".",FALSE,TRUE)</formula>
    </cfRule>
    <cfRule type="expression" dxfId="518" priority="186">
      <formula>IF(RIGHT(TEXT(Y133,"0.#"),1)=".",TRUE,FALSE)</formula>
    </cfRule>
  </conditionalFormatting>
  <conditionalFormatting sqref="Y125:Y132 Y123">
    <cfRule type="expression" dxfId="517" priority="183">
      <formula>IF(RIGHT(TEXT(Y123,"0.#"),1)=".",FALSE,TRUE)</formula>
    </cfRule>
    <cfRule type="expression" dxfId="516" priority="184">
      <formula>IF(RIGHT(TEXT(Y123,"0.#"),1)=".",TRUE,FALSE)</formula>
    </cfRule>
  </conditionalFormatting>
  <conditionalFormatting sqref="AU124">
    <cfRule type="expression" dxfId="515" priority="181">
      <formula>IF(RIGHT(TEXT(AU124,"0.#"),1)=".",FALSE,TRUE)</formula>
    </cfRule>
    <cfRule type="expression" dxfId="514" priority="182">
      <formula>IF(RIGHT(TEXT(AU124,"0.#"),1)=".",TRUE,FALSE)</formula>
    </cfRule>
  </conditionalFormatting>
  <conditionalFormatting sqref="AU133">
    <cfRule type="expression" dxfId="513" priority="179">
      <formula>IF(RIGHT(TEXT(AU133,"0.#"),1)=".",FALSE,TRUE)</formula>
    </cfRule>
    <cfRule type="expression" dxfId="512" priority="180">
      <formula>IF(RIGHT(TEXT(AU133,"0.#"),1)=".",TRUE,FALSE)</formula>
    </cfRule>
  </conditionalFormatting>
  <conditionalFormatting sqref="AU125:AU132 AU123">
    <cfRule type="expression" dxfId="511" priority="177">
      <formula>IF(RIGHT(TEXT(AU123,"0.#"),1)=".",FALSE,TRUE)</formula>
    </cfRule>
    <cfRule type="expression" dxfId="510" priority="178">
      <formula>IF(RIGHT(TEXT(AU123,"0.#"),1)=".",TRUE,FALSE)</formula>
    </cfRule>
  </conditionalFormatting>
  <conditionalFormatting sqref="Y137">
    <cfRule type="expression" dxfId="509" priority="175">
      <formula>IF(RIGHT(TEXT(Y137,"0.#"),1)=".",FALSE,TRUE)</formula>
    </cfRule>
    <cfRule type="expression" dxfId="508" priority="176">
      <formula>IF(RIGHT(TEXT(Y137,"0.#"),1)=".",TRUE,FALSE)</formula>
    </cfRule>
  </conditionalFormatting>
  <conditionalFormatting sqref="Y146">
    <cfRule type="expression" dxfId="507" priority="173">
      <formula>IF(RIGHT(TEXT(Y146,"0.#"),1)=".",FALSE,TRUE)</formula>
    </cfRule>
    <cfRule type="expression" dxfId="506" priority="174">
      <formula>IF(RIGHT(TEXT(Y146,"0.#"),1)=".",TRUE,FALSE)</formula>
    </cfRule>
  </conditionalFormatting>
  <conditionalFormatting sqref="Y138:Y145 Y136">
    <cfRule type="expression" dxfId="505" priority="171">
      <formula>IF(RIGHT(TEXT(Y136,"0.#"),1)=".",FALSE,TRUE)</formula>
    </cfRule>
    <cfRule type="expression" dxfId="504" priority="172">
      <formula>IF(RIGHT(TEXT(Y136,"0.#"),1)=".",TRUE,FALSE)</formula>
    </cfRule>
  </conditionalFormatting>
  <conditionalFormatting sqref="AU137">
    <cfRule type="expression" dxfId="503" priority="169">
      <formula>IF(RIGHT(TEXT(AU137,"0.#"),1)=".",FALSE,TRUE)</formula>
    </cfRule>
    <cfRule type="expression" dxfId="502" priority="170">
      <formula>IF(RIGHT(TEXT(AU137,"0.#"),1)=".",TRUE,FALSE)</formula>
    </cfRule>
  </conditionalFormatting>
  <conditionalFormatting sqref="AU146">
    <cfRule type="expression" dxfId="501" priority="167">
      <formula>IF(RIGHT(TEXT(AU146,"0.#"),1)=".",FALSE,TRUE)</formula>
    </cfRule>
    <cfRule type="expression" dxfId="500" priority="168">
      <formula>IF(RIGHT(TEXT(AU146,"0.#"),1)=".",TRUE,FALSE)</formula>
    </cfRule>
  </conditionalFormatting>
  <conditionalFormatting sqref="AU138:AU145 AU136">
    <cfRule type="expression" dxfId="499" priority="165">
      <formula>IF(RIGHT(TEXT(AU136,"0.#"),1)=".",FALSE,TRUE)</formula>
    </cfRule>
    <cfRule type="expression" dxfId="498" priority="166">
      <formula>IF(RIGHT(TEXT(AU136,"0.#"),1)=".",TRUE,FALSE)</formula>
    </cfRule>
  </conditionalFormatting>
  <conditionalFormatting sqref="Y150">
    <cfRule type="expression" dxfId="497" priority="163">
      <formula>IF(RIGHT(TEXT(Y150,"0.#"),1)=".",FALSE,TRUE)</formula>
    </cfRule>
    <cfRule type="expression" dxfId="496" priority="164">
      <formula>IF(RIGHT(TEXT(Y150,"0.#"),1)=".",TRUE,FALSE)</formula>
    </cfRule>
  </conditionalFormatting>
  <conditionalFormatting sqref="Y159">
    <cfRule type="expression" dxfId="495" priority="161">
      <formula>IF(RIGHT(TEXT(Y159,"0.#"),1)=".",FALSE,TRUE)</formula>
    </cfRule>
    <cfRule type="expression" dxfId="494" priority="162">
      <formula>IF(RIGHT(TEXT(Y159,"0.#"),1)=".",TRUE,FALSE)</formula>
    </cfRule>
  </conditionalFormatting>
  <conditionalFormatting sqref="Y151:Y158 Y149">
    <cfRule type="expression" dxfId="493" priority="159">
      <formula>IF(RIGHT(TEXT(Y149,"0.#"),1)=".",FALSE,TRUE)</formula>
    </cfRule>
    <cfRule type="expression" dxfId="492" priority="160">
      <formula>IF(RIGHT(TEXT(Y149,"0.#"),1)=".",TRUE,FALSE)</formula>
    </cfRule>
  </conditionalFormatting>
  <conditionalFormatting sqref="AU150">
    <cfRule type="expression" dxfId="491" priority="157">
      <formula>IF(RIGHT(TEXT(AU150,"0.#"),1)=".",FALSE,TRUE)</formula>
    </cfRule>
    <cfRule type="expression" dxfId="490" priority="158">
      <formula>IF(RIGHT(TEXT(AU150,"0.#"),1)=".",TRUE,FALSE)</formula>
    </cfRule>
  </conditionalFormatting>
  <conditionalFormatting sqref="AU159">
    <cfRule type="expression" dxfId="489" priority="155">
      <formula>IF(RIGHT(TEXT(AU159,"0.#"),1)=".",FALSE,TRUE)</formula>
    </cfRule>
    <cfRule type="expression" dxfId="488" priority="156">
      <formula>IF(RIGHT(TEXT(AU159,"0.#"),1)=".",TRUE,FALSE)</formula>
    </cfRule>
  </conditionalFormatting>
  <conditionalFormatting sqref="AU151:AU158 AU149">
    <cfRule type="expression" dxfId="487" priority="153">
      <formula>IF(RIGHT(TEXT(AU149,"0.#"),1)=".",FALSE,TRUE)</formula>
    </cfRule>
    <cfRule type="expression" dxfId="486" priority="154">
      <formula>IF(RIGHT(TEXT(AU149,"0.#"),1)=".",TRUE,FALSE)</formula>
    </cfRule>
  </conditionalFormatting>
  <conditionalFormatting sqref="Y164">
    <cfRule type="expression" dxfId="485" priority="151">
      <formula>IF(RIGHT(TEXT(Y164,"0.#"),1)=".",FALSE,TRUE)</formula>
    </cfRule>
    <cfRule type="expression" dxfId="484" priority="152">
      <formula>IF(RIGHT(TEXT(Y164,"0.#"),1)=".",TRUE,FALSE)</formula>
    </cfRule>
  </conditionalFormatting>
  <conditionalFormatting sqref="Y173">
    <cfRule type="expression" dxfId="483" priority="149">
      <formula>IF(RIGHT(TEXT(Y173,"0.#"),1)=".",FALSE,TRUE)</formula>
    </cfRule>
    <cfRule type="expression" dxfId="482" priority="150">
      <formula>IF(RIGHT(TEXT(Y173,"0.#"),1)=".",TRUE,FALSE)</formula>
    </cfRule>
  </conditionalFormatting>
  <conditionalFormatting sqref="Y165:Y172 Y163">
    <cfRule type="expression" dxfId="481" priority="147">
      <formula>IF(RIGHT(TEXT(Y163,"0.#"),1)=".",FALSE,TRUE)</formula>
    </cfRule>
    <cfRule type="expression" dxfId="480" priority="148">
      <formula>IF(RIGHT(TEXT(Y163,"0.#"),1)=".",TRUE,FALSE)</formula>
    </cfRule>
  </conditionalFormatting>
  <conditionalFormatting sqref="AU164">
    <cfRule type="expression" dxfId="479" priority="145">
      <formula>IF(RIGHT(TEXT(AU164,"0.#"),1)=".",FALSE,TRUE)</formula>
    </cfRule>
    <cfRule type="expression" dxfId="478" priority="146">
      <formula>IF(RIGHT(TEXT(AU164,"0.#"),1)=".",TRUE,FALSE)</formula>
    </cfRule>
  </conditionalFormatting>
  <conditionalFormatting sqref="AU173">
    <cfRule type="expression" dxfId="477" priority="143">
      <formula>IF(RIGHT(TEXT(AU173,"0.#"),1)=".",FALSE,TRUE)</formula>
    </cfRule>
    <cfRule type="expression" dxfId="476" priority="144">
      <formula>IF(RIGHT(TEXT(AU173,"0.#"),1)=".",TRUE,FALSE)</formula>
    </cfRule>
  </conditionalFormatting>
  <conditionalFormatting sqref="AU165:AU172 AU163">
    <cfRule type="expression" dxfId="475" priority="141">
      <formula>IF(RIGHT(TEXT(AU163,"0.#"),1)=".",FALSE,TRUE)</formula>
    </cfRule>
    <cfRule type="expression" dxfId="474" priority="142">
      <formula>IF(RIGHT(TEXT(AU163,"0.#"),1)=".",TRUE,FALSE)</formula>
    </cfRule>
  </conditionalFormatting>
  <conditionalFormatting sqref="Y177">
    <cfRule type="expression" dxfId="473" priority="139">
      <formula>IF(RIGHT(TEXT(Y177,"0.#"),1)=".",FALSE,TRUE)</formula>
    </cfRule>
    <cfRule type="expression" dxfId="472" priority="140">
      <formula>IF(RIGHT(TEXT(Y177,"0.#"),1)=".",TRUE,FALSE)</formula>
    </cfRule>
  </conditionalFormatting>
  <conditionalFormatting sqref="Y186">
    <cfRule type="expression" dxfId="471" priority="137">
      <formula>IF(RIGHT(TEXT(Y186,"0.#"),1)=".",FALSE,TRUE)</formula>
    </cfRule>
    <cfRule type="expression" dxfId="470" priority="138">
      <formula>IF(RIGHT(TEXT(Y186,"0.#"),1)=".",TRUE,FALSE)</formula>
    </cfRule>
  </conditionalFormatting>
  <conditionalFormatting sqref="Y178:Y185 Y176">
    <cfRule type="expression" dxfId="469" priority="135">
      <formula>IF(RIGHT(TEXT(Y176,"0.#"),1)=".",FALSE,TRUE)</formula>
    </cfRule>
    <cfRule type="expression" dxfId="468" priority="136">
      <formula>IF(RIGHT(TEXT(Y176,"0.#"),1)=".",TRUE,FALSE)</formula>
    </cfRule>
  </conditionalFormatting>
  <conditionalFormatting sqref="AU177">
    <cfRule type="expression" dxfId="467" priority="133">
      <formula>IF(RIGHT(TEXT(AU177,"0.#"),1)=".",FALSE,TRUE)</formula>
    </cfRule>
    <cfRule type="expression" dxfId="466" priority="134">
      <formula>IF(RIGHT(TEXT(AU177,"0.#"),1)=".",TRUE,FALSE)</formula>
    </cfRule>
  </conditionalFormatting>
  <conditionalFormatting sqref="AU186">
    <cfRule type="expression" dxfId="465" priority="131">
      <formula>IF(RIGHT(TEXT(AU186,"0.#"),1)=".",FALSE,TRUE)</formula>
    </cfRule>
    <cfRule type="expression" dxfId="464" priority="132">
      <formula>IF(RIGHT(TEXT(AU186,"0.#"),1)=".",TRUE,FALSE)</formula>
    </cfRule>
  </conditionalFormatting>
  <conditionalFormatting sqref="AU178:AU185 AU176">
    <cfRule type="expression" dxfId="463" priority="129">
      <formula>IF(RIGHT(TEXT(AU176,"0.#"),1)=".",FALSE,TRUE)</formula>
    </cfRule>
    <cfRule type="expression" dxfId="462" priority="130">
      <formula>IF(RIGHT(TEXT(AU176,"0.#"),1)=".",TRUE,FALSE)</formula>
    </cfRule>
  </conditionalFormatting>
  <conditionalFormatting sqref="Y190">
    <cfRule type="expression" dxfId="461" priority="127">
      <formula>IF(RIGHT(TEXT(Y190,"0.#"),1)=".",FALSE,TRUE)</formula>
    </cfRule>
    <cfRule type="expression" dxfId="460" priority="128">
      <formula>IF(RIGHT(TEXT(Y190,"0.#"),1)=".",TRUE,FALSE)</formula>
    </cfRule>
  </conditionalFormatting>
  <conditionalFormatting sqref="Y199">
    <cfRule type="expression" dxfId="459" priority="125">
      <formula>IF(RIGHT(TEXT(Y199,"0.#"),1)=".",FALSE,TRUE)</formula>
    </cfRule>
    <cfRule type="expression" dxfId="458" priority="126">
      <formula>IF(RIGHT(TEXT(Y199,"0.#"),1)=".",TRUE,FALSE)</formula>
    </cfRule>
  </conditionalFormatting>
  <conditionalFormatting sqref="Y191:Y198 Y189">
    <cfRule type="expression" dxfId="457" priority="123">
      <formula>IF(RIGHT(TEXT(Y189,"0.#"),1)=".",FALSE,TRUE)</formula>
    </cfRule>
    <cfRule type="expression" dxfId="456" priority="124">
      <formula>IF(RIGHT(TEXT(Y189,"0.#"),1)=".",TRUE,FALSE)</formula>
    </cfRule>
  </conditionalFormatting>
  <conditionalFormatting sqref="AU190">
    <cfRule type="expression" dxfId="455" priority="121">
      <formula>IF(RIGHT(TEXT(AU190,"0.#"),1)=".",FALSE,TRUE)</formula>
    </cfRule>
    <cfRule type="expression" dxfId="454" priority="122">
      <formula>IF(RIGHT(TEXT(AU190,"0.#"),1)=".",TRUE,FALSE)</formula>
    </cfRule>
  </conditionalFormatting>
  <conditionalFormatting sqref="AU199">
    <cfRule type="expression" dxfId="453" priority="119">
      <formula>IF(RIGHT(TEXT(AU199,"0.#"),1)=".",FALSE,TRUE)</formula>
    </cfRule>
    <cfRule type="expression" dxfId="452" priority="120">
      <formula>IF(RIGHT(TEXT(AU199,"0.#"),1)=".",TRUE,FALSE)</formula>
    </cfRule>
  </conditionalFormatting>
  <conditionalFormatting sqref="AU191:AU198 AU189">
    <cfRule type="expression" dxfId="451" priority="117">
      <formula>IF(RIGHT(TEXT(AU189,"0.#"),1)=".",FALSE,TRUE)</formula>
    </cfRule>
    <cfRule type="expression" dxfId="450" priority="118">
      <formula>IF(RIGHT(TEXT(AU189,"0.#"),1)=".",TRUE,FALSE)</formula>
    </cfRule>
  </conditionalFormatting>
  <conditionalFormatting sqref="Y203">
    <cfRule type="expression" dxfId="449" priority="115">
      <formula>IF(RIGHT(TEXT(Y203,"0.#"),1)=".",FALSE,TRUE)</formula>
    </cfRule>
    <cfRule type="expression" dxfId="448" priority="116">
      <formula>IF(RIGHT(TEXT(Y203,"0.#"),1)=".",TRUE,FALSE)</formula>
    </cfRule>
  </conditionalFormatting>
  <conditionalFormatting sqref="Y212">
    <cfRule type="expression" dxfId="447" priority="113">
      <formula>IF(RIGHT(TEXT(Y212,"0.#"),1)=".",FALSE,TRUE)</formula>
    </cfRule>
    <cfRule type="expression" dxfId="446" priority="114">
      <formula>IF(RIGHT(TEXT(Y212,"0.#"),1)=".",TRUE,FALSE)</formula>
    </cfRule>
  </conditionalFormatting>
  <conditionalFormatting sqref="Y204:Y211 Y202">
    <cfRule type="expression" dxfId="445" priority="111">
      <formula>IF(RIGHT(TEXT(Y202,"0.#"),1)=".",FALSE,TRUE)</formula>
    </cfRule>
    <cfRule type="expression" dxfId="444" priority="112">
      <formula>IF(RIGHT(TEXT(Y202,"0.#"),1)=".",TRUE,FALSE)</formula>
    </cfRule>
  </conditionalFormatting>
  <conditionalFormatting sqref="AU203">
    <cfRule type="expression" dxfId="443" priority="109">
      <formula>IF(RIGHT(TEXT(AU203,"0.#"),1)=".",FALSE,TRUE)</formula>
    </cfRule>
    <cfRule type="expression" dxfId="442" priority="110">
      <formula>IF(RIGHT(TEXT(AU203,"0.#"),1)=".",TRUE,FALSE)</formula>
    </cfRule>
  </conditionalFormatting>
  <conditionalFormatting sqref="AU212">
    <cfRule type="expression" dxfId="441" priority="107">
      <formula>IF(RIGHT(TEXT(AU212,"0.#"),1)=".",FALSE,TRUE)</formula>
    </cfRule>
    <cfRule type="expression" dxfId="440" priority="108">
      <formula>IF(RIGHT(TEXT(AU212,"0.#"),1)=".",TRUE,FALSE)</formula>
    </cfRule>
  </conditionalFormatting>
  <conditionalFormatting sqref="AU204:AU211 AU202">
    <cfRule type="expression" dxfId="439" priority="105">
      <formula>IF(RIGHT(TEXT(AU202,"0.#"),1)=".",FALSE,TRUE)</formula>
    </cfRule>
    <cfRule type="expression" dxfId="438" priority="106">
      <formula>IF(RIGHT(TEXT(AU202,"0.#"),1)=".",TRUE,FALSE)</formula>
    </cfRule>
  </conditionalFormatting>
  <conditionalFormatting sqref="Y217">
    <cfRule type="expression" dxfId="437" priority="103">
      <formula>IF(RIGHT(TEXT(Y217,"0.#"),1)=".",FALSE,TRUE)</formula>
    </cfRule>
    <cfRule type="expression" dxfId="436" priority="104">
      <formula>IF(RIGHT(TEXT(Y217,"0.#"),1)=".",TRUE,FALSE)</formula>
    </cfRule>
  </conditionalFormatting>
  <conditionalFormatting sqref="Y226">
    <cfRule type="expression" dxfId="435" priority="101">
      <formula>IF(RIGHT(TEXT(Y226,"0.#"),1)=".",FALSE,TRUE)</formula>
    </cfRule>
    <cfRule type="expression" dxfId="434" priority="102">
      <formula>IF(RIGHT(TEXT(Y226,"0.#"),1)=".",TRUE,FALSE)</formula>
    </cfRule>
  </conditionalFormatting>
  <conditionalFormatting sqref="Y218:Y225 Y216">
    <cfRule type="expression" dxfId="433" priority="99">
      <formula>IF(RIGHT(TEXT(Y216,"0.#"),1)=".",FALSE,TRUE)</formula>
    </cfRule>
    <cfRule type="expression" dxfId="432" priority="100">
      <formula>IF(RIGHT(TEXT(Y216,"0.#"),1)=".",TRUE,FALSE)</formula>
    </cfRule>
  </conditionalFormatting>
  <conditionalFormatting sqref="AU217">
    <cfRule type="expression" dxfId="431" priority="97">
      <formula>IF(RIGHT(TEXT(AU217,"0.#"),1)=".",FALSE,TRUE)</formula>
    </cfRule>
    <cfRule type="expression" dxfId="430" priority="98">
      <formula>IF(RIGHT(TEXT(AU217,"0.#"),1)=".",TRUE,FALSE)</formula>
    </cfRule>
  </conditionalFormatting>
  <conditionalFormatting sqref="AU226">
    <cfRule type="expression" dxfId="429" priority="95">
      <formula>IF(RIGHT(TEXT(AU226,"0.#"),1)=".",FALSE,TRUE)</formula>
    </cfRule>
    <cfRule type="expression" dxfId="428" priority="96">
      <formula>IF(RIGHT(TEXT(AU226,"0.#"),1)=".",TRUE,FALSE)</formula>
    </cfRule>
  </conditionalFormatting>
  <conditionalFormatting sqref="AU218:AU225 AU216">
    <cfRule type="expression" dxfId="427" priority="93">
      <formula>IF(RIGHT(TEXT(AU216,"0.#"),1)=".",FALSE,TRUE)</formula>
    </cfRule>
    <cfRule type="expression" dxfId="426" priority="94">
      <formula>IF(RIGHT(TEXT(AU216,"0.#"),1)=".",TRUE,FALSE)</formula>
    </cfRule>
  </conditionalFormatting>
  <conditionalFormatting sqref="Y230">
    <cfRule type="expression" dxfId="425" priority="91">
      <formula>IF(RIGHT(TEXT(Y230,"0.#"),1)=".",FALSE,TRUE)</formula>
    </cfRule>
    <cfRule type="expression" dxfId="424" priority="92">
      <formula>IF(RIGHT(TEXT(Y230,"0.#"),1)=".",TRUE,FALSE)</formula>
    </cfRule>
  </conditionalFormatting>
  <conditionalFormatting sqref="Y239">
    <cfRule type="expression" dxfId="423" priority="89">
      <formula>IF(RIGHT(TEXT(Y239,"0.#"),1)=".",FALSE,TRUE)</formula>
    </cfRule>
    <cfRule type="expression" dxfId="422" priority="90">
      <formula>IF(RIGHT(TEXT(Y239,"0.#"),1)=".",TRUE,FALSE)</formula>
    </cfRule>
  </conditionalFormatting>
  <conditionalFormatting sqref="Y231:Y238 Y229">
    <cfRule type="expression" dxfId="421" priority="87">
      <formula>IF(RIGHT(TEXT(Y229,"0.#"),1)=".",FALSE,TRUE)</formula>
    </cfRule>
    <cfRule type="expression" dxfId="420" priority="88">
      <formula>IF(RIGHT(TEXT(Y229,"0.#"),1)=".",TRUE,FALSE)</formula>
    </cfRule>
  </conditionalFormatting>
  <conditionalFormatting sqref="AU230">
    <cfRule type="expression" dxfId="419" priority="85">
      <formula>IF(RIGHT(TEXT(AU230,"0.#"),1)=".",FALSE,TRUE)</formula>
    </cfRule>
    <cfRule type="expression" dxfId="418" priority="86">
      <formula>IF(RIGHT(TEXT(AU230,"0.#"),1)=".",TRUE,FALSE)</formula>
    </cfRule>
  </conditionalFormatting>
  <conditionalFormatting sqref="AU239">
    <cfRule type="expression" dxfId="417" priority="83">
      <formula>IF(RIGHT(TEXT(AU239,"0.#"),1)=".",FALSE,TRUE)</formula>
    </cfRule>
    <cfRule type="expression" dxfId="416" priority="84">
      <formula>IF(RIGHT(TEXT(AU239,"0.#"),1)=".",TRUE,FALSE)</formula>
    </cfRule>
  </conditionalFormatting>
  <conditionalFormatting sqref="AU231:AU238 AU229">
    <cfRule type="expression" dxfId="415" priority="81">
      <formula>IF(RIGHT(TEXT(AU229,"0.#"),1)=".",FALSE,TRUE)</formula>
    </cfRule>
    <cfRule type="expression" dxfId="414" priority="82">
      <formula>IF(RIGHT(TEXT(AU229,"0.#"),1)=".",TRUE,FALSE)</formula>
    </cfRule>
  </conditionalFormatting>
  <conditionalFormatting sqref="Y243">
    <cfRule type="expression" dxfId="413" priority="79">
      <formula>IF(RIGHT(TEXT(Y243,"0.#"),1)=".",FALSE,TRUE)</formula>
    </cfRule>
    <cfRule type="expression" dxfId="412" priority="80">
      <formula>IF(RIGHT(TEXT(Y243,"0.#"),1)=".",TRUE,FALSE)</formula>
    </cfRule>
  </conditionalFormatting>
  <conditionalFormatting sqref="Y252">
    <cfRule type="expression" dxfId="411" priority="77">
      <formula>IF(RIGHT(TEXT(Y252,"0.#"),1)=".",FALSE,TRUE)</formula>
    </cfRule>
    <cfRule type="expression" dxfId="410" priority="78">
      <formula>IF(RIGHT(TEXT(Y252,"0.#"),1)=".",TRUE,FALSE)</formula>
    </cfRule>
  </conditionalFormatting>
  <conditionalFormatting sqref="Y244:Y251 Y242">
    <cfRule type="expression" dxfId="409" priority="75">
      <formula>IF(RIGHT(TEXT(Y242,"0.#"),1)=".",FALSE,TRUE)</formula>
    </cfRule>
    <cfRule type="expression" dxfId="408" priority="76">
      <formula>IF(RIGHT(TEXT(Y242,"0.#"),1)=".",TRUE,FALSE)</formula>
    </cfRule>
  </conditionalFormatting>
  <conditionalFormatting sqref="AU243">
    <cfRule type="expression" dxfId="407" priority="73">
      <formula>IF(RIGHT(TEXT(AU243,"0.#"),1)=".",FALSE,TRUE)</formula>
    </cfRule>
    <cfRule type="expression" dxfId="406" priority="74">
      <formula>IF(RIGHT(TEXT(AU243,"0.#"),1)=".",TRUE,FALSE)</formula>
    </cfRule>
  </conditionalFormatting>
  <conditionalFormatting sqref="AU252">
    <cfRule type="expression" dxfId="405" priority="71">
      <formula>IF(RIGHT(TEXT(AU252,"0.#"),1)=".",FALSE,TRUE)</formula>
    </cfRule>
    <cfRule type="expression" dxfId="404" priority="72">
      <formula>IF(RIGHT(TEXT(AU252,"0.#"),1)=".",TRUE,FALSE)</formula>
    </cfRule>
  </conditionalFormatting>
  <conditionalFormatting sqref="AU244:AU251 AU242">
    <cfRule type="expression" dxfId="403" priority="69">
      <formula>IF(RIGHT(TEXT(AU242,"0.#"),1)=".",FALSE,TRUE)</formula>
    </cfRule>
    <cfRule type="expression" dxfId="402" priority="70">
      <formula>IF(RIGHT(TEXT(AU242,"0.#"),1)=".",TRUE,FALSE)</formula>
    </cfRule>
  </conditionalFormatting>
  <conditionalFormatting sqref="Y256">
    <cfRule type="expression" dxfId="401" priority="67">
      <formula>IF(RIGHT(TEXT(Y256,"0.#"),1)=".",FALSE,TRUE)</formula>
    </cfRule>
    <cfRule type="expression" dxfId="400" priority="68">
      <formula>IF(RIGHT(TEXT(Y256,"0.#"),1)=".",TRUE,FALSE)</formula>
    </cfRule>
  </conditionalFormatting>
  <conditionalFormatting sqref="Y265">
    <cfRule type="expression" dxfId="399" priority="65">
      <formula>IF(RIGHT(TEXT(Y265,"0.#"),1)=".",FALSE,TRUE)</formula>
    </cfRule>
    <cfRule type="expression" dxfId="398" priority="66">
      <formula>IF(RIGHT(TEXT(Y265,"0.#"),1)=".",TRUE,FALSE)</formula>
    </cfRule>
  </conditionalFormatting>
  <conditionalFormatting sqref="Y257:Y264 Y255">
    <cfRule type="expression" dxfId="397" priority="63">
      <formula>IF(RIGHT(TEXT(Y255,"0.#"),1)=".",FALSE,TRUE)</formula>
    </cfRule>
    <cfRule type="expression" dxfId="396" priority="64">
      <formula>IF(RIGHT(TEXT(Y255,"0.#"),1)=".",TRUE,FALSE)</formula>
    </cfRule>
  </conditionalFormatting>
  <conditionalFormatting sqref="AU256">
    <cfRule type="expression" dxfId="395" priority="61">
      <formula>IF(RIGHT(TEXT(AU256,"0.#"),1)=".",FALSE,TRUE)</formula>
    </cfRule>
    <cfRule type="expression" dxfId="394" priority="62">
      <formula>IF(RIGHT(TEXT(AU256,"0.#"),1)=".",TRUE,FALSE)</formula>
    </cfRule>
  </conditionalFormatting>
  <conditionalFormatting sqref="AU265">
    <cfRule type="expression" dxfId="393" priority="59">
      <formula>IF(RIGHT(TEXT(AU265,"0.#"),1)=".",FALSE,TRUE)</formula>
    </cfRule>
    <cfRule type="expression" dxfId="392" priority="60">
      <formula>IF(RIGHT(TEXT(AU265,"0.#"),1)=".",TRUE,FALSE)</formula>
    </cfRule>
  </conditionalFormatting>
  <conditionalFormatting sqref="AU257:AU264 AU255">
    <cfRule type="expression" dxfId="391" priority="57">
      <formula>IF(RIGHT(TEXT(AU255,"0.#"),1)=".",FALSE,TRUE)</formula>
    </cfRule>
    <cfRule type="expression" dxfId="390" priority="58">
      <formula>IF(RIGHT(TEXT(AU255,"0.#"),1)=".",TRUE,FALSE)</formula>
    </cfRule>
  </conditionalFormatting>
  <conditionalFormatting sqref="AU5">
    <cfRule type="expression" dxfId="389" priority="55">
      <formula>IF(RIGHT(TEXT(AU5,"0.#"),1)=".",FALSE,TRUE)</formula>
    </cfRule>
    <cfRule type="expression" dxfId="388" priority="56">
      <formula>IF(RIGHT(TEXT(AU5,"0.#"),1)=".",TRUE,FALSE)</formula>
    </cfRule>
  </conditionalFormatting>
  <conditionalFormatting sqref="AU6 AU4">
    <cfRule type="expression" dxfId="387" priority="53">
      <formula>IF(RIGHT(TEXT(AU4,"0.#"),1)=".",FALSE,TRUE)</formula>
    </cfRule>
    <cfRule type="expression" dxfId="386" priority="54">
      <formula>IF(RIGHT(TEXT(AU4,"0.#"),1)=".",TRUE,FALSE)</formula>
    </cfRule>
  </conditionalFormatting>
  <conditionalFormatting sqref="AU7">
    <cfRule type="expression" dxfId="385" priority="51">
      <formula>IF(RIGHT(TEXT(AU7,"0.#"),1)=".",FALSE,TRUE)</formula>
    </cfRule>
    <cfRule type="expression" dxfId="384" priority="52">
      <formula>IF(RIGHT(TEXT(AU7,"0.#"),1)=".",TRUE,FALSE)</formula>
    </cfRule>
  </conditionalFormatting>
  <conditionalFormatting sqref="Y17">
    <cfRule type="expression" dxfId="383" priority="49">
      <formula>IF(RIGHT(TEXT(Y17,"0.#"),1)=".",FALSE,TRUE)</formula>
    </cfRule>
    <cfRule type="expression" dxfId="382" priority="50">
      <formula>IF(RIGHT(TEXT(Y17,"0.#"),1)=".",TRUE,FALSE)</formula>
    </cfRule>
  </conditionalFormatting>
  <conditionalFormatting sqref="Y18">
    <cfRule type="expression" dxfId="381" priority="47">
      <formula>IF(RIGHT(TEXT(Y18,"0.#"),1)=".",FALSE,TRUE)</formula>
    </cfRule>
    <cfRule type="expression" dxfId="380" priority="48">
      <formula>IF(RIGHT(TEXT(Y18,"0.#"),1)=".",TRUE,FALSE)</formula>
    </cfRule>
  </conditionalFormatting>
  <conditionalFormatting sqref="Y19">
    <cfRule type="expression" dxfId="379" priority="45">
      <formula>IF(RIGHT(TEXT(Y19,"0.#"),1)=".",FALSE,TRUE)</formula>
    </cfRule>
    <cfRule type="expression" dxfId="378" priority="46">
      <formula>IF(RIGHT(TEXT(Y19,"0.#"),1)=".",TRUE,FALSE)</formula>
    </cfRule>
  </conditionalFormatting>
  <conditionalFormatting sqref="Y20">
    <cfRule type="expression" dxfId="377" priority="43">
      <formula>IF(RIGHT(TEXT(Y20,"0.#"),1)=".",FALSE,TRUE)</formula>
    </cfRule>
    <cfRule type="expression" dxfId="376" priority="44">
      <formula>IF(RIGHT(TEXT(Y20,"0.#"),1)=".",TRUE,FALSE)</formula>
    </cfRule>
  </conditionalFormatting>
  <conditionalFormatting sqref="Y21">
    <cfRule type="expression" dxfId="375" priority="41">
      <formula>IF(RIGHT(TEXT(Y21,"0.#"),1)=".",FALSE,TRUE)</formula>
    </cfRule>
    <cfRule type="expression" dxfId="374" priority="42">
      <formula>IF(RIGHT(TEXT(Y21,"0.#"),1)=".",TRUE,FALSE)</formula>
    </cfRule>
  </conditionalFormatting>
  <conditionalFormatting sqref="AU31">
    <cfRule type="expression" dxfId="373" priority="31">
      <formula>IF(RIGHT(TEXT(AU31,"0.#"),1)=".",FALSE,TRUE)</formula>
    </cfRule>
    <cfRule type="expression" dxfId="372" priority="32">
      <formula>IF(RIGHT(TEXT(AU31,"0.#"),1)=".",TRUE,FALSE)</formula>
    </cfRule>
  </conditionalFormatting>
  <conditionalFormatting sqref="AU32 AU30">
    <cfRule type="expression" dxfId="371" priority="29">
      <formula>IF(RIGHT(TEXT(AU30,"0.#"),1)=".",FALSE,TRUE)</formula>
    </cfRule>
    <cfRule type="expression" dxfId="370" priority="30">
      <formula>IF(RIGHT(TEXT(AU30,"0.#"),1)=".",TRUE,FALSE)</formula>
    </cfRule>
  </conditionalFormatting>
  <conditionalFormatting sqref="Y31">
    <cfRule type="expression" dxfId="369" priority="27">
      <formula>IF(RIGHT(TEXT(Y31,"0.#"),1)=".",FALSE,TRUE)</formula>
    </cfRule>
    <cfRule type="expression" dxfId="368" priority="28">
      <formula>IF(RIGHT(TEXT(Y31,"0.#"),1)=".",TRUE,FALSE)</formula>
    </cfRule>
  </conditionalFormatting>
  <conditionalFormatting sqref="Y32:Y34 Y30">
    <cfRule type="expression" dxfId="367" priority="25">
      <formula>IF(RIGHT(TEXT(Y30,"0.#"),1)=".",FALSE,TRUE)</formula>
    </cfRule>
    <cfRule type="expression" dxfId="366" priority="26">
      <formula>IF(RIGHT(TEXT(Y30,"0.#"),1)=".",TRUE,FALSE)</formula>
    </cfRule>
  </conditionalFormatting>
  <conditionalFormatting sqref="AU17">
    <cfRule type="expression" dxfId="365" priority="23">
      <formula>IF(RIGHT(TEXT(AU17,"0.#"),1)=".",FALSE,TRUE)</formula>
    </cfRule>
    <cfRule type="expression" dxfId="364" priority="24">
      <formula>IF(RIGHT(TEXT(AU17,"0.#"),1)=".",TRUE,FALSE)</formula>
    </cfRule>
  </conditionalFormatting>
  <conditionalFormatting sqref="AU18">
    <cfRule type="expression" dxfId="363" priority="21">
      <formula>IF(RIGHT(TEXT(AU18,"0.#"),1)=".",FALSE,TRUE)</formula>
    </cfRule>
    <cfRule type="expression" dxfId="362" priority="22">
      <formula>IF(RIGHT(TEXT(AU18,"0.#"),1)=".",TRUE,FALSE)</formula>
    </cfRule>
  </conditionalFormatting>
  <conditionalFormatting sqref="AU19">
    <cfRule type="expression" dxfId="361" priority="19">
      <formula>IF(RIGHT(TEXT(AU19,"0.#"),1)=".",FALSE,TRUE)</formula>
    </cfRule>
    <cfRule type="expression" dxfId="360" priority="20">
      <formula>IF(RIGHT(TEXT(AU19,"0.#"),1)=".",TRUE,FALSE)</formula>
    </cfRule>
  </conditionalFormatting>
  <conditionalFormatting sqref="AU20">
    <cfRule type="expression" dxfId="359" priority="17">
      <formula>IF(RIGHT(TEXT(AU20,"0.#"),1)=".",FALSE,TRUE)</formula>
    </cfRule>
    <cfRule type="expression" dxfId="358" priority="18">
      <formula>IF(RIGHT(TEXT(AU20,"0.#"),1)=".",TRUE,FALSE)</formula>
    </cfRule>
  </conditionalFormatting>
  <conditionalFormatting sqref="AU21">
    <cfRule type="expression" dxfId="357" priority="15">
      <formula>IF(RIGHT(TEXT(AU21,"0.#"),1)=".",FALSE,TRUE)</formula>
    </cfRule>
    <cfRule type="expression" dxfId="356" priority="16">
      <formula>IF(RIGHT(TEXT(AU21,"0.#"),1)=".",TRUE,FALSE)</formula>
    </cfRule>
  </conditionalFormatting>
  <conditionalFormatting sqref="AU47">
    <cfRule type="expression" dxfId="355" priority="13">
      <formula>IF(RIGHT(TEXT(AU47,"0.#"),1)=".",FALSE,TRUE)</formula>
    </cfRule>
    <cfRule type="expression" dxfId="354" priority="14">
      <formula>IF(RIGHT(TEXT(AU47,"0.#"),1)=".",TRUE,FALSE)</formula>
    </cfRule>
  </conditionalFormatting>
  <conditionalFormatting sqref="AU48">
    <cfRule type="expression" dxfId="353" priority="11">
      <formula>IF(RIGHT(TEXT(AU48,"0.#"),1)=".",FALSE,TRUE)</formula>
    </cfRule>
    <cfRule type="expression" dxfId="352" priority="12">
      <formula>IF(RIGHT(TEXT(AU48,"0.#"),1)=".",TRUE,FALSE)</formula>
    </cfRule>
  </conditionalFormatting>
  <conditionalFormatting sqref="Y44">
    <cfRule type="expression" dxfId="351" priority="9">
      <formula>IF(RIGHT(TEXT(Y44,"0.#"),1)=".",FALSE,TRUE)</formula>
    </cfRule>
    <cfRule type="expression" dxfId="350" priority="10">
      <formula>IF(RIGHT(TEXT(Y44,"0.#"),1)=".",TRUE,FALSE)</formula>
    </cfRule>
  </conditionalFormatting>
  <conditionalFormatting sqref="Y43">
    <cfRule type="expression" dxfId="349" priority="7">
      <formula>IF(RIGHT(TEXT(Y43,"0.#"),1)=".",FALSE,TRUE)</formula>
    </cfRule>
    <cfRule type="expression" dxfId="348" priority="8">
      <formula>IF(RIGHT(TEXT(Y43,"0.#"),1)=".",TRUE,FALSE)</formula>
    </cfRule>
  </conditionalFormatting>
  <conditionalFormatting sqref="AU44">
    <cfRule type="expression" dxfId="347" priority="5">
      <formula>IF(RIGHT(TEXT(AU44,"0.#"),1)=".",FALSE,TRUE)</formula>
    </cfRule>
    <cfRule type="expression" dxfId="346" priority="6">
      <formula>IF(RIGHT(TEXT(AU44,"0.#"),1)=".",TRUE,FALSE)</formula>
    </cfRule>
  </conditionalFormatting>
  <conditionalFormatting sqref="AU45 AU43">
    <cfRule type="expression" dxfId="345" priority="3">
      <formula>IF(RIGHT(TEXT(AU43,"0.#"),1)=".",FALSE,TRUE)</formula>
    </cfRule>
    <cfRule type="expression" dxfId="344" priority="4">
      <formula>IF(RIGHT(TEXT(AU43,"0.#"),1)=".",TRUE,FALSE)</formula>
    </cfRule>
  </conditionalFormatting>
  <conditionalFormatting sqref="AU46">
    <cfRule type="expression" dxfId="343" priority="1">
      <formula>IF(RIGHT(TEXT(AU46,"0.#"),1)=".",FALSE,TRUE)</formula>
    </cfRule>
    <cfRule type="expression" dxfId="342" priority="2">
      <formula>IF(RIGHT(TEXT(AU46,"0.#"),1)=".",TRUE,FALSE)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BF68" sqref="BF68"/>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95" t="s">
        <v>260</v>
      </c>
      <c r="K3" s="996"/>
      <c r="L3" s="996"/>
      <c r="M3" s="996"/>
      <c r="N3" s="996"/>
      <c r="O3" s="996"/>
      <c r="P3" s="134" t="s">
        <v>25</v>
      </c>
      <c r="Q3" s="134"/>
      <c r="R3" s="134"/>
      <c r="S3" s="134"/>
      <c r="T3" s="134"/>
      <c r="U3" s="134"/>
      <c r="V3" s="134"/>
      <c r="W3" s="134"/>
      <c r="X3" s="134"/>
      <c r="Y3" s="272" t="s">
        <v>300</v>
      </c>
      <c r="Z3" s="273"/>
      <c r="AA3" s="273"/>
      <c r="AB3" s="273"/>
      <c r="AC3" s="995" t="s">
        <v>291</v>
      </c>
      <c r="AD3" s="995"/>
      <c r="AE3" s="995"/>
      <c r="AF3" s="995"/>
      <c r="AG3" s="995"/>
      <c r="AH3" s="272" t="s">
        <v>233</v>
      </c>
      <c r="AI3" s="270"/>
      <c r="AJ3" s="270"/>
      <c r="AK3" s="270"/>
      <c r="AL3" s="270" t="s">
        <v>19</v>
      </c>
      <c r="AM3" s="270"/>
      <c r="AN3" s="270"/>
      <c r="AO3" s="274"/>
      <c r="AP3" s="994" t="s">
        <v>261</v>
      </c>
      <c r="AQ3" s="994"/>
      <c r="AR3" s="994"/>
      <c r="AS3" s="994"/>
      <c r="AT3" s="994"/>
      <c r="AU3" s="994"/>
      <c r="AV3" s="994"/>
      <c r="AW3" s="994"/>
      <c r="AX3" s="994"/>
      <c r="AY3">
        <f>$AY$2</f>
        <v>1</v>
      </c>
    </row>
    <row r="4" spans="1:51" ht="43.2" customHeight="1" x14ac:dyDescent="0.2">
      <c r="A4" s="997">
        <v>1</v>
      </c>
      <c r="B4" s="997">
        <v>1</v>
      </c>
      <c r="C4" s="266" t="s">
        <v>899</v>
      </c>
      <c r="D4" s="265"/>
      <c r="E4" s="265"/>
      <c r="F4" s="265"/>
      <c r="G4" s="265"/>
      <c r="H4" s="265"/>
      <c r="I4" s="265"/>
      <c r="J4" s="248">
        <v>9010001027685</v>
      </c>
      <c r="K4" s="249"/>
      <c r="L4" s="249"/>
      <c r="M4" s="249"/>
      <c r="N4" s="249"/>
      <c r="O4" s="249"/>
      <c r="P4" s="267" t="s">
        <v>877</v>
      </c>
      <c r="Q4" s="250"/>
      <c r="R4" s="250"/>
      <c r="S4" s="250"/>
      <c r="T4" s="250"/>
      <c r="U4" s="250"/>
      <c r="V4" s="250"/>
      <c r="W4" s="250"/>
      <c r="X4" s="250"/>
      <c r="Y4" s="251">
        <v>12</v>
      </c>
      <c r="Z4" s="252"/>
      <c r="AA4" s="252"/>
      <c r="AB4" s="253"/>
      <c r="AC4" s="237" t="s">
        <v>314</v>
      </c>
      <c r="AD4" s="238"/>
      <c r="AE4" s="238"/>
      <c r="AF4" s="238"/>
      <c r="AG4" s="238"/>
      <c r="AH4" s="239">
        <v>1</v>
      </c>
      <c r="AI4" s="240"/>
      <c r="AJ4" s="240"/>
      <c r="AK4" s="240"/>
      <c r="AL4" s="241">
        <v>91.5</v>
      </c>
      <c r="AM4" s="242"/>
      <c r="AN4" s="242"/>
      <c r="AO4" s="243"/>
      <c r="AP4" s="244"/>
      <c r="AQ4" s="244"/>
      <c r="AR4" s="244"/>
      <c r="AS4" s="244"/>
      <c r="AT4" s="244"/>
      <c r="AU4" s="244"/>
      <c r="AV4" s="244"/>
      <c r="AW4" s="244"/>
      <c r="AX4" s="244"/>
      <c r="AY4">
        <f>$AY$2</f>
        <v>1</v>
      </c>
    </row>
    <row r="5" spans="1:51" ht="26.25" hidden="1" customHeight="1" x14ac:dyDescent="0.2">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995" t="s">
        <v>260</v>
      </c>
      <c r="K36" s="996"/>
      <c r="L36" s="996"/>
      <c r="M36" s="996"/>
      <c r="N36" s="996"/>
      <c r="O36" s="996"/>
      <c r="P36" s="134" t="s">
        <v>25</v>
      </c>
      <c r="Q36" s="134"/>
      <c r="R36" s="134"/>
      <c r="S36" s="134"/>
      <c r="T36" s="134"/>
      <c r="U36" s="134"/>
      <c r="V36" s="134"/>
      <c r="W36" s="134"/>
      <c r="X36" s="134"/>
      <c r="Y36" s="272" t="s">
        <v>300</v>
      </c>
      <c r="Z36" s="273"/>
      <c r="AA36" s="273"/>
      <c r="AB36" s="273"/>
      <c r="AC36" s="995" t="s">
        <v>291</v>
      </c>
      <c r="AD36" s="995"/>
      <c r="AE36" s="995"/>
      <c r="AF36" s="995"/>
      <c r="AG36" s="995"/>
      <c r="AH36" s="272" t="s">
        <v>233</v>
      </c>
      <c r="AI36" s="270"/>
      <c r="AJ36" s="270"/>
      <c r="AK36" s="270"/>
      <c r="AL36" s="270" t="s">
        <v>19</v>
      </c>
      <c r="AM36" s="270"/>
      <c r="AN36" s="270"/>
      <c r="AO36" s="274"/>
      <c r="AP36" s="994" t="s">
        <v>261</v>
      </c>
      <c r="AQ36" s="994"/>
      <c r="AR36" s="994"/>
      <c r="AS36" s="994"/>
      <c r="AT36" s="994"/>
      <c r="AU36" s="994"/>
      <c r="AV36" s="994"/>
      <c r="AW36" s="994"/>
      <c r="AX36" s="994"/>
      <c r="AY36">
        <f>$AY$34</f>
        <v>1</v>
      </c>
    </row>
    <row r="37" spans="1:51" ht="43.2" customHeight="1" x14ac:dyDescent="0.2">
      <c r="A37" s="997">
        <v>1</v>
      </c>
      <c r="B37" s="997">
        <v>1</v>
      </c>
      <c r="C37" s="266" t="s">
        <v>878</v>
      </c>
      <c r="D37" s="265"/>
      <c r="E37" s="265"/>
      <c r="F37" s="265"/>
      <c r="G37" s="265"/>
      <c r="H37" s="265"/>
      <c r="I37" s="265"/>
      <c r="J37" s="248">
        <v>1013201015327</v>
      </c>
      <c r="K37" s="249"/>
      <c r="L37" s="249"/>
      <c r="M37" s="249"/>
      <c r="N37" s="249"/>
      <c r="O37" s="249"/>
      <c r="P37" s="267" t="s">
        <v>900</v>
      </c>
      <c r="Q37" s="250"/>
      <c r="R37" s="250"/>
      <c r="S37" s="250"/>
      <c r="T37" s="250"/>
      <c r="U37" s="250"/>
      <c r="V37" s="250"/>
      <c r="W37" s="250"/>
      <c r="X37" s="250"/>
      <c r="Y37" s="251">
        <v>9</v>
      </c>
      <c r="Z37" s="252"/>
      <c r="AA37" s="252"/>
      <c r="AB37" s="253"/>
      <c r="AC37" s="237" t="s">
        <v>314</v>
      </c>
      <c r="AD37" s="238"/>
      <c r="AE37" s="238"/>
      <c r="AF37" s="238"/>
      <c r="AG37" s="238"/>
      <c r="AH37" s="239">
        <v>1</v>
      </c>
      <c r="AI37" s="240"/>
      <c r="AJ37" s="240"/>
      <c r="AK37" s="240"/>
      <c r="AL37" s="241">
        <v>88.5</v>
      </c>
      <c r="AM37" s="242"/>
      <c r="AN37" s="242"/>
      <c r="AO37" s="243"/>
      <c r="AP37" s="244"/>
      <c r="AQ37" s="244"/>
      <c r="AR37" s="244"/>
      <c r="AS37" s="244"/>
      <c r="AT37" s="244"/>
      <c r="AU37" s="244"/>
      <c r="AV37" s="244"/>
      <c r="AW37" s="244"/>
      <c r="AX37" s="244"/>
      <c r="AY37">
        <f>$AY$34</f>
        <v>1</v>
      </c>
    </row>
    <row r="38" spans="1:51" ht="26.7" hidden="1" customHeight="1" x14ac:dyDescent="0.2">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0"/>
      <c r="B69" s="270"/>
      <c r="C69" s="270" t="s">
        <v>24</v>
      </c>
      <c r="D69" s="270"/>
      <c r="E69" s="270"/>
      <c r="F69" s="270"/>
      <c r="G69" s="270"/>
      <c r="H69" s="270"/>
      <c r="I69" s="270"/>
      <c r="J69" s="995" t="s">
        <v>260</v>
      </c>
      <c r="K69" s="996"/>
      <c r="L69" s="996"/>
      <c r="M69" s="996"/>
      <c r="N69" s="996"/>
      <c r="O69" s="996"/>
      <c r="P69" s="134" t="s">
        <v>25</v>
      </c>
      <c r="Q69" s="134"/>
      <c r="R69" s="134"/>
      <c r="S69" s="134"/>
      <c r="T69" s="134"/>
      <c r="U69" s="134"/>
      <c r="V69" s="134"/>
      <c r="W69" s="134"/>
      <c r="X69" s="134"/>
      <c r="Y69" s="272" t="s">
        <v>300</v>
      </c>
      <c r="Z69" s="273"/>
      <c r="AA69" s="273"/>
      <c r="AB69" s="273"/>
      <c r="AC69" s="995" t="s">
        <v>291</v>
      </c>
      <c r="AD69" s="995"/>
      <c r="AE69" s="995"/>
      <c r="AF69" s="995"/>
      <c r="AG69" s="995"/>
      <c r="AH69" s="272" t="s">
        <v>233</v>
      </c>
      <c r="AI69" s="270"/>
      <c r="AJ69" s="270"/>
      <c r="AK69" s="270"/>
      <c r="AL69" s="270" t="s">
        <v>19</v>
      </c>
      <c r="AM69" s="270"/>
      <c r="AN69" s="270"/>
      <c r="AO69" s="274"/>
      <c r="AP69" s="994" t="s">
        <v>261</v>
      </c>
      <c r="AQ69" s="994"/>
      <c r="AR69" s="994"/>
      <c r="AS69" s="994"/>
      <c r="AT69" s="994"/>
      <c r="AU69" s="994"/>
      <c r="AV69" s="994"/>
      <c r="AW69" s="994"/>
      <c r="AX69" s="994"/>
      <c r="AY69" s="34">
        <f>$AY$67</f>
        <v>1</v>
      </c>
    </row>
    <row r="70" spans="1:51" ht="58.2" customHeight="1" x14ac:dyDescent="0.2">
      <c r="A70" s="997">
        <v>1</v>
      </c>
      <c r="B70" s="997">
        <v>1</v>
      </c>
      <c r="C70" s="266" t="s">
        <v>879</v>
      </c>
      <c r="D70" s="265"/>
      <c r="E70" s="265"/>
      <c r="F70" s="265"/>
      <c r="G70" s="265"/>
      <c r="H70" s="265"/>
      <c r="I70" s="265"/>
      <c r="J70" s="248">
        <v>9013301024625</v>
      </c>
      <c r="K70" s="249"/>
      <c r="L70" s="249"/>
      <c r="M70" s="249"/>
      <c r="N70" s="249"/>
      <c r="O70" s="249"/>
      <c r="P70" s="267" t="s">
        <v>901</v>
      </c>
      <c r="Q70" s="250"/>
      <c r="R70" s="250"/>
      <c r="S70" s="250"/>
      <c r="T70" s="250"/>
      <c r="U70" s="250"/>
      <c r="V70" s="250"/>
      <c r="W70" s="250"/>
      <c r="X70" s="250"/>
      <c r="Y70" s="251">
        <v>7</v>
      </c>
      <c r="Z70" s="252"/>
      <c r="AA70" s="252"/>
      <c r="AB70" s="253"/>
      <c r="AC70" s="237" t="s">
        <v>321</v>
      </c>
      <c r="AD70" s="238"/>
      <c r="AE70" s="238"/>
      <c r="AF70" s="238"/>
      <c r="AG70" s="238"/>
      <c r="AH70" s="239" t="s">
        <v>345</v>
      </c>
      <c r="AI70" s="240"/>
      <c r="AJ70" s="240"/>
      <c r="AK70" s="240"/>
      <c r="AL70" s="241" t="s">
        <v>345</v>
      </c>
      <c r="AM70" s="242"/>
      <c r="AN70" s="242"/>
      <c r="AO70" s="243"/>
      <c r="AP70" s="244"/>
      <c r="AQ70" s="244"/>
      <c r="AR70" s="244"/>
      <c r="AS70" s="244"/>
      <c r="AT70" s="244"/>
      <c r="AU70" s="244"/>
      <c r="AV70" s="244"/>
      <c r="AW70" s="244"/>
      <c r="AX70" s="244"/>
      <c r="AY70" s="34">
        <f>$AY$67</f>
        <v>1</v>
      </c>
    </row>
    <row r="71" spans="1:51" ht="26.25" hidden="1" customHeight="1" x14ac:dyDescent="0.2">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0"/>
      <c r="B102" s="270"/>
      <c r="C102" s="270" t="s">
        <v>24</v>
      </c>
      <c r="D102" s="270"/>
      <c r="E102" s="270"/>
      <c r="F102" s="270"/>
      <c r="G102" s="270"/>
      <c r="H102" s="270"/>
      <c r="I102" s="270"/>
      <c r="J102" s="995" t="s">
        <v>260</v>
      </c>
      <c r="K102" s="996"/>
      <c r="L102" s="996"/>
      <c r="M102" s="996"/>
      <c r="N102" s="996"/>
      <c r="O102" s="996"/>
      <c r="P102" s="134" t="s">
        <v>25</v>
      </c>
      <c r="Q102" s="134"/>
      <c r="R102" s="134"/>
      <c r="S102" s="134"/>
      <c r="T102" s="134"/>
      <c r="U102" s="134"/>
      <c r="V102" s="134"/>
      <c r="W102" s="134"/>
      <c r="X102" s="134"/>
      <c r="Y102" s="272" t="s">
        <v>300</v>
      </c>
      <c r="Z102" s="273"/>
      <c r="AA102" s="273"/>
      <c r="AB102" s="273"/>
      <c r="AC102" s="995" t="s">
        <v>291</v>
      </c>
      <c r="AD102" s="995"/>
      <c r="AE102" s="995"/>
      <c r="AF102" s="995"/>
      <c r="AG102" s="995"/>
      <c r="AH102" s="272" t="s">
        <v>233</v>
      </c>
      <c r="AI102" s="270"/>
      <c r="AJ102" s="270"/>
      <c r="AK102" s="270"/>
      <c r="AL102" s="270" t="s">
        <v>19</v>
      </c>
      <c r="AM102" s="270"/>
      <c r="AN102" s="270"/>
      <c r="AO102" s="274"/>
      <c r="AP102" s="994" t="s">
        <v>261</v>
      </c>
      <c r="AQ102" s="994"/>
      <c r="AR102" s="994"/>
      <c r="AS102" s="994"/>
      <c r="AT102" s="994"/>
      <c r="AU102" s="994"/>
      <c r="AV102" s="994"/>
      <c r="AW102" s="994"/>
      <c r="AX102" s="994"/>
      <c r="AY102" s="34">
        <f>$AY$100</f>
        <v>1</v>
      </c>
    </row>
    <row r="103" spans="1:51" ht="43.2" customHeight="1" x14ac:dyDescent="0.2">
      <c r="A103" s="997">
        <v>1</v>
      </c>
      <c r="B103" s="997">
        <v>1</v>
      </c>
      <c r="C103" s="266" t="s">
        <v>871</v>
      </c>
      <c r="D103" s="265"/>
      <c r="E103" s="265"/>
      <c r="F103" s="265"/>
      <c r="G103" s="265"/>
      <c r="H103" s="265"/>
      <c r="I103" s="265"/>
      <c r="J103" s="248">
        <v>1011105001930</v>
      </c>
      <c r="K103" s="249"/>
      <c r="L103" s="249"/>
      <c r="M103" s="249"/>
      <c r="N103" s="249"/>
      <c r="O103" s="249"/>
      <c r="P103" s="267" t="s">
        <v>880</v>
      </c>
      <c r="Q103" s="250"/>
      <c r="R103" s="250"/>
      <c r="S103" s="250"/>
      <c r="T103" s="250"/>
      <c r="U103" s="250"/>
      <c r="V103" s="250"/>
      <c r="W103" s="250"/>
      <c r="X103" s="250"/>
      <c r="Y103" s="251">
        <v>5</v>
      </c>
      <c r="Z103" s="252"/>
      <c r="AA103" s="252"/>
      <c r="AB103" s="253"/>
      <c r="AC103" s="237" t="s">
        <v>314</v>
      </c>
      <c r="AD103" s="238"/>
      <c r="AE103" s="238"/>
      <c r="AF103" s="238"/>
      <c r="AG103" s="238"/>
      <c r="AH103" s="239">
        <v>1</v>
      </c>
      <c r="AI103" s="240"/>
      <c r="AJ103" s="240"/>
      <c r="AK103" s="240"/>
      <c r="AL103" s="241">
        <v>91.2</v>
      </c>
      <c r="AM103" s="242"/>
      <c r="AN103" s="242"/>
      <c r="AO103" s="243"/>
      <c r="AP103" s="244"/>
      <c r="AQ103" s="244"/>
      <c r="AR103" s="244"/>
      <c r="AS103" s="244"/>
      <c r="AT103" s="244"/>
      <c r="AU103" s="244"/>
      <c r="AV103" s="244"/>
      <c r="AW103" s="244"/>
      <c r="AX103" s="244"/>
      <c r="AY103" s="34">
        <f>$AY$100</f>
        <v>1</v>
      </c>
    </row>
    <row r="104" spans="1:51" ht="26.25" hidden="1" customHeight="1" x14ac:dyDescent="0.2">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270"/>
      <c r="B135" s="270"/>
      <c r="C135" s="270" t="s">
        <v>24</v>
      </c>
      <c r="D135" s="270"/>
      <c r="E135" s="270"/>
      <c r="F135" s="270"/>
      <c r="G135" s="270"/>
      <c r="H135" s="270"/>
      <c r="I135" s="270"/>
      <c r="J135" s="995" t="s">
        <v>260</v>
      </c>
      <c r="K135" s="996"/>
      <c r="L135" s="996"/>
      <c r="M135" s="996"/>
      <c r="N135" s="996"/>
      <c r="O135" s="996"/>
      <c r="P135" s="134" t="s">
        <v>25</v>
      </c>
      <c r="Q135" s="134"/>
      <c r="R135" s="134"/>
      <c r="S135" s="134"/>
      <c r="T135" s="134"/>
      <c r="U135" s="134"/>
      <c r="V135" s="134"/>
      <c r="W135" s="134"/>
      <c r="X135" s="134"/>
      <c r="Y135" s="272" t="s">
        <v>300</v>
      </c>
      <c r="Z135" s="273"/>
      <c r="AA135" s="273"/>
      <c r="AB135" s="273"/>
      <c r="AC135" s="995" t="s">
        <v>291</v>
      </c>
      <c r="AD135" s="995"/>
      <c r="AE135" s="995"/>
      <c r="AF135" s="995"/>
      <c r="AG135" s="995"/>
      <c r="AH135" s="272" t="s">
        <v>233</v>
      </c>
      <c r="AI135" s="270"/>
      <c r="AJ135" s="270"/>
      <c r="AK135" s="270"/>
      <c r="AL135" s="270" t="s">
        <v>19</v>
      </c>
      <c r="AM135" s="270"/>
      <c r="AN135" s="270"/>
      <c r="AO135" s="274"/>
      <c r="AP135" s="994" t="s">
        <v>261</v>
      </c>
      <c r="AQ135" s="994"/>
      <c r="AR135" s="994"/>
      <c r="AS135" s="994"/>
      <c r="AT135" s="994"/>
      <c r="AU135" s="994"/>
      <c r="AV135" s="994"/>
      <c r="AW135" s="994"/>
      <c r="AX135" s="994"/>
      <c r="AY135" s="34">
        <f>$AY$133</f>
        <v>1</v>
      </c>
    </row>
    <row r="136" spans="1:51" ht="43.2" customHeight="1" x14ac:dyDescent="0.2">
      <c r="A136" s="997">
        <v>1</v>
      </c>
      <c r="B136" s="997">
        <v>1</v>
      </c>
      <c r="C136" s="266" t="s">
        <v>864</v>
      </c>
      <c r="D136" s="265"/>
      <c r="E136" s="265"/>
      <c r="F136" s="265"/>
      <c r="G136" s="265"/>
      <c r="H136" s="265"/>
      <c r="I136" s="265"/>
      <c r="J136" s="248">
        <v>1010405010435</v>
      </c>
      <c r="K136" s="249"/>
      <c r="L136" s="249"/>
      <c r="M136" s="249"/>
      <c r="N136" s="249"/>
      <c r="O136" s="249"/>
      <c r="P136" s="267" t="s">
        <v>881</v>
      </c>
      <c r="Q136" s="250"/>
      <c r="R136" s="250"/>
      <c r="S136" s="250"/>
      <c r="T136" s="250"/>
      <c r="U136" s="250"/>
      <c r="V136" s="250"/>
      <c r="W136" s="250"/>
      <c r="X136" s="250"/>
      <c r="Y136" s="251">
        <v>3</v>
      </c>
      <c r="Z136" s="252"/>
      <c r="AA136" s="252"/>
      <c r="AB136" s="253"/>
      <c r="AC136" s="237" t="s">
        <v>314</v>
      </c>
      <c r="AD136" s="238"/>
      <c r="AE136" s="238"/>
      <c r="AF136" s="238"/>
      <c r="AG136" s="238"/>
      <c r="AH136" s="239">
        <v>1</v>
      </c>
      <c r="AI136" s="240"/>
      <c r="AJ136" s="240"/>
      <c r="AK136" s="240"/>
      <c r="AL136" s="241">
        <v>88.4</v>
      </c>
      <c r="AM136" s="242"/>
      <c r="AN136" s="242"/>
      <c r="AO136" s="243"/>
      <c r="AP136" s="244"/>
      <c r="AQ136" s="244"/>
      <c r="AR136" s="244"/>
      <c r="AS136" s="244"/>
      <c r="AT136" s="244"/>
      <c r="AU136" s="244"/>
      <c r="AV136" s="244"/>
      <c r="AW136" s="244"/>
      <c r="AX136" s="244"/>
      <c r="AY136" s="34">
        <f>$AY$133</f>
        <v>1</v>
      </c>
    </row>
    <row r="137" spans="1:51" ht="26.25" hidden="1" customHeight="1" x14ac:dyDescent="0.2">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270"/>
      <c r="B168" s="270"/>
      <c r="C168" s="270" t="s">
        <v>24</v>
      </c>
      <c r="D168" s="270"/>
      <c r="E168" s="270"/>
      <c r="F168" s="270"/>
      <c r="G168" s="270"/>
      <c r="H168" s="270"/>
      <c r="I168" s="270"/>
      <c r="J168" s="995" t="s">
        <v>260</v>
      </c>
      <c r="K168" s="996"/>
      <c r="L168" s="996"/>
      <c r="M168" s="996"/>
      <c r="N168" s="996"/>
      <c r="O168" s="996"/>
      <c r="P168" s="134" t="s">
        <v>25</v>
      </c>
      <c r="Q168" s="134"/>
      <c r="R168" s="134"/>
      <c r="S168" s="134"/>
      <c r="T168" s="134"/>
      <c r="U168" s="134"/>
      <c r="V168" s="134"/>
      <c r="W168" s="134"/>
      <c r="X168" s="134"/>
      <c r="Y168" s="272" t="s">
        <v>300</v>
      </c>
      <c r="Z168" s="273"/>
      <c r="AA168" s="273"/>
      <c r="AB168" s="273"/>
      <c r="AC168" s="995" t="s">
        <v>291</v>
      </c>
      <c r="AD168" s="995"/>
      <c r="AE168" s="995"/>
      <c r="AF168" s="995"/>
      <c r="AG168" s="995"/>
      <c r="AH168" s="272" t="s">
        <v>233</v>
      </c>
      <c r="AI168" s="270"/>
      <c r="AJ168" s="270"/>
      <c r="AK168" s="270"/>
      <c r="AL168" s="270" t="s">
        <v>19</v>
      </c>
      <c r="AM168" s="270"/>
      <c r="AN168" s="270"/>
      <c r="AO168" s="274"/>
      <c r="AP168" s="994" t="s">
        <v>261</v>
      </c>
      <c r="AQ168" s="994"/>
      <c r="AR168" s="994"/>
      <c r="AS168" s="994"/>
      <c r="AT168" s="994"/>
      <c r="AU168" s="994"/>
      <c r="AV168" s="994"/>
      <c r="AW168" s="994"/>
      <c r="AX168" s="994"/>
      <c r="AY168" s="34">
        <f>$AY$166</f>
        <v>1</v>
      </c>
    </row>
    <row r="169" spans="1:51" ht="57.6" customHeight="1" x14ac:dyDescent="0.2">
      <c r="A169" s="997">
        <v>1</v>
      </c>
      <c r="B169" s="997">
        <v>1</v>
      </c>
      <c r="C169" s="266" t="s">
        <v>882</v>
      </c>
      <c r="D169" s="265"/>
      <c r="E169" s="265"/>
      <c r="F169" s="265"/>
      <c r="G169" s="265"/>
      <c r="H169" s="265"/>
      <c r="I169" s="265"/>
      <c r="J169" s="248">
        <v>3011805002185</v>
      </c>
      <c r="K169" s="249"/>
      <c r="L169" s="249"/>
      <c r="M169" s="249"/>
      <c r="N169" s="249"/>
      <c r="O169" s="249"/>
      <c r="P169" s="267" t="s">
        <v>883</v>
      </c>
      <c r="Q169" s="250"/>
      <c r="R169" s="250"/>
      <c r="S169" s="250"/>
      <c r="T169" s="250"/>
      <c r="U169" s="250"/>
      <c r="V169" s="250"/>
      <c r="W169" s="250"/>
      <c r="X169" s="250"/>
      <c r="Y169" s="251">
        <v>2</v>
      </c>
      <c r="Z169" s="252"/>
      <c r="AA169" s="252"/>
      <c r="AB169" s="253"/>
      <c r="AC169" s="237" t="s">
        <v>314</v>
      </c>
      <c r="AD169" s="238"/>
      <c r="AE169" s="238"/>
      <c r="AF169" s="238"/>
      <c r="AG169" s="238"/>
      <c r="AH169" s="239">
        <v>1</v>
      </c>
      <c r="AI169" s="240"/>
      <c r="AJ169" s="240"/>
      <c r="AK169" s="240"/>
      <c r="AL169" s="241">
        <v>86.4</v>
      </c>
      <c r="AM169" s="242"/>
      <c r="AN169" s="242"/>
      <c r="AO169" s="243"/>
      <c r="AP169" s="244"/>
      <c r="AQ169" s="244"/>
      <c r="AR169" s="244"/>
      <c r="AS169" s="244"/>
      <c r="AT169" s="244"/>
      <c r="AU169" s="244"/>
      <c r="AV169" s="244"/>
      <c r="AW169" s="244"/>
      <c r="AX169" s="244"/>
      <c r="AY169" s="34">
        <f>$AY$166</f>
        <v>1</v>
      </c>
    </row>
    <row r="170" spans="1:51" ht="26.25" hidden="1" customHeight="1" x14ac:dyDescent="0.2">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270"/>
      <c r="B201" s="270"/>
      <c r="C201" s="270" t="s">
        <v>24</v>
      </c>
      <c r="D201" s="270"/>
      <c r="E201" s="270"/>
      <c r="F201" s="270"/>
      <c r="G201" s="270"/>
      <c r="H201" s="270"/>
      <c r="I201" s="270"/>
      <c r="J201" s="995" t="s">
        <v>260</v>
      </c>
      <c r="K201" s="996"/>
      <c r="L201" s="996"/>
      <c r="M201" s="996"/>
      <c r="N201" s="996"/>
      <c r="O201" s="996"/>
      <c r="P201" s="134" t="s">
        <v>25</v>
      </c>
      <c r="Q201" s="134"/>
      <c r="R201" s="134"/>
      <c r="S201" s="134"/>
      <c r="T201" s="134"/>
      <c r="U201" s="134"/>
      <c r="V201" s="134"/>
      <c r="W201" s="134"/>
      <c r="X201" s="134"/>
      <c r="Y201" s="272" t="s">
        <v>300</v>
      </c>
      <c r="Z201" s="273"/>
      <c r="AA201" s="273"/>
      <c r="AB201" s="273"/>
      <c r="AC201" s="995" t="s">
        <v>291</v>
      </c>
      <c r="AD201" s="995"/>
      <c r="AE201" s="995"/>
      <c r="AF201" s="995"/>
      <c r="AG201" s="995"/>
      <c r="AH201" s="272" t="s">
        <v>233</v>
      </c>
      <c r="AI201" s="270"/>
      <c r="AJ201" s="270"/>
      <c r="AK201" s="270"/>
      <c r="AL201" s="270" t="s">
        <v>19</v>
      </c>
      <c r="AM201" s="270"/>
      <c r="AN201" s="270"/>
      <c r="AO201" s="274"/>
      <c r="AP201" s="994" t="s">
        <v>261</v>
      </c>
      <c r="AQ201" s="994"/>
      <c r="AR201" s="994"/>
      <c r="AS201" s="994"/>
      <c r="AT201" s="994"/>
      <c r="AU201" s="994"/>
      <c r="AV201" s="994"/>
      <c r="AW201" s="994"/>
      <c r="AX201" s="994"/>
      <c r="AY201" s="34">
        <f>$AY$199</f>
        <v>1</v>
      </c>
    </row>
    <row r="202" spans="1:51" ht="43.2" customHeight="1" x14ac:dyDescent="0.2">
      <c r="A202" s="997">
        <v>1</v>
      </c>
      <c r="B202" s="997">
        <v>1</v>
      </c>
      <c r="C202" s="266" t="s">
        <v>871</v>
      </c>
      <c r="D202" s="265"/>
      <c r="E202" s="265"/>
      <c r="F202" s="265"/>
      <c r="G202" s="265"/>
      <c r="H202" s="265"/>
      <c r="I202" s="265"/>
      <c r="J202" s="248">
        <v>1011105001930</v>
      </c>
      <c r="K202" s="249"/>
      <c r="L202" s="249"/>
      <c r="M202" s="249"/>
      <c r="N202" s="249"/>
      <c r="O202" s="249"/>
      <c r="P202" s="267" t="s">
        <v>902</v>
      </c>
      <c r="Q202" s="250"/>
      <c r="R202" s="250"/>
      <c r="S202" s="250"/>
      <c r="T202" s="250"/>
      <c r="U202" s="250"/>
      <c r="V202" s="250"/>
      <c r="W202" s="250"/>
      <c r="X202" s="250"/>
      <c r="Y202" s="251">
        <v>2</v>
      </c>
      <c r="Z202" s="252"/>
      <c r="AA202" s="252"/>
      <c r="AB202" s="253"/>
      <c r="AC202" s="237" t="s">
        <v>321</v>
      </c>
      <c r="AD202" s="238"/>
      <c r="AE202" s="238"/>
      <c r="AF202" s="238"/>
      <c r="AG202" s="238"/>
      <c r="AH202" s="239" t="s">
        <v>345</v>
      </c>
      <c r="AI202" s="240"/>
      <c r="AJ202" s="240"/>
      <c r="AK202" s="240"/>
      <c r="AL202" s="241" t="s">
        <v>345</v>
      </c>
      <c r="AM202" s="242"/>
      <c r="AN202" s="242"/>
      <c r="AO202" s="243"/>
      <c r="AP202" s="244"/>
      <c r="AQ202" s="244"/>
      <c r="AR202" s="244"/>
      <c r="AS202" s="244"/>
      <c r="AT202" s="244"/>
      <c r="AU202" s="244"/>
      <c r="AV202" s="244"/>
      <c r="AW202" s="244"/>
      <c r="AX202" s="244"/>
      <c r="AY202" s="34">
        <f>$AY$199</f>
        <v>1</v>
      </c>
    </row>
    <row r="203" spans="1:51" ht="26.25" hidden="1" customHeight="1" x14ac:dyDescent="0.2">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270"/>
      <c r="B234" s="270"/>
      <c r="C234" s="270" t="s">
        <v>24</v>
      </c>
      <c r="D234" s="270"/>
      <c r="E234" s="270"/>
      <c r="F234" s="270"/>
      <c r="G234" s="270"/>
      <c r="H234" s="270"/>
      <c r="I234" s="270"/>
      <c r="J234" s="995" t="s">
        <v>260</v>
      </c>
      <c r="K234" s="996"/>
      <c r="L234" s="996"/>
      <c r="M234" s="996"/>
      <c r="N234" s="996"/>
      <c r="O234" s="996"/>
      <c r="P234" s="134" t="s">
        <v>25</v>
      </c>
      <c r="Q234" s="134"/>
      <c r="R234" s="134"/>
      <c r="S234" s="134"/>
      <c r="T234" s="134"/>
      <c r="U234" s="134"/>
      <c r="V234" s="134"/>
      <c r="W234" s="134"/>
      <c r="X234" s="134"/>
      <c r="Y234" s="272" t="s">
        <v>300</v>
      </c>
      <c r="Z234" s="273"/>
      <c r="AA234" s="273"/>
      <c r="AB234" s="273"/>
      <c r="AC234" s="995" t="s">
        <v>291</v>
      </c>
      <c r="AD234" s="995"/>
      <c r="AE234" s="995"/>
      <c r="AF234" s="995"/>
      <c r="AG234" s="995"/>
      <c r="AH234" s="272" t="s">
        <v>233</v>
      </c>
      <c r="AI234" s="270"/>
      <c r="AJ234" s="270"/>
      <c r="AK234" s="270"/>
      <c r="AL234" s="270" t="s">
        <v>19</v>
      </c>
      <c r="AM234" s="270"/>
      <c r="AN234" s="270"/>
      <c r="AO234" s="274"/>
      <c r="AP234" s="994" t="s">
        <v>261</v>
      </c>
      <c r="AQ234" s="994"/>
      <c r="AR234" s="994"/>
      <c r="AS234" s="994"/>
      <c r="AT234" s="994"/>
      <c r="AU234" s="994"/>
      <c r="AV234" s="994"/>
      <c r="AW234" s="994"/>
      <c r="AX234" s="994"/>
      <c r="AY234" s="84">
        <f>$AY$232</f>
        <v>1</v>
      </c>
    </row>
    <row r="235" spans="1:51" ht="43.2" customHeight="1" x14ac:dyDescent="0.2">
      <c r="A235" s="997">
        <v>1</v>
      </c>
      <c r="B235" s="997">
        <v>1</v>
      </c>
      <c r="C235" s="266" t="s">
        <v>864</v>
      </c>
      <c r="D235" s="265"/>
      <c r="E235" s="265"/>
      <c r="F235" s="265"/>
      <c r="G235" s="265"/>
      <c r="H235" s="265"/>
      <c r="I235" s="265"/>
      <c r="J235" s="248">
        <v>1010405010435</v>
      </c>
      <c r="K235" s="249"/>
      <c r="L235" s="249"/>
      <c r="M235" s="249"/>
      <c r="N235" s="249"/>
      <c r="O235" s="249"/>
      <c r="P235" s="267" t="s">
        <v>903</v>
      </c>
      <c r="Q235" s="250"/>
      <c r="R235" s="250"/>
      <c r="S235" s="250"/>
      <c r="T235" s="250"/>
      <c r="U235" s="250"/>
      <c r="V235" s="250"/>
      <c r="W235" s="250"/>
      <c r="X235" s="250"/>
      <c r="Y235" s="251">
        <v>2</v>
      </c>
      <c r="Z235" s="252"/>
      <c r="AA235" s="252"/>
      <c r="AB235" s="253"/>
      <c r="AC235" s="237" t="s">
        <v>321</v>
      </c>
      <c r="AD235" s="238"/>
      <c r="AE235" s="238"/>
      <c r="AF235" s="238"/>
      <c r="AG235" s="238"/>
      <c r="AH235" s="239" t="s">
        <v>345</v>
      </c>
      <c r="AI235" s="240"/>
      <c r="AJ235" s="240"/>
      <c r="AK235" s="240"/>
      <c r="AL235" s="241" t="s">
        <v>345</v>
      </c>
      <c r="AM235" s="242"/>
      <c r="AN235" s="242"/>
      <c r="AO235" s="243"/>
      <c r="AP235" s="244"/>
      <c r="AQ235" s="244"/>
      <c r="AR235" s="244"/>
      <c r="AS235" s="244"/>
      <c r="AT235" s="244"/>
      <c r="AU235" s="244"/>
      <c r="AV235" s="244"/>
      <c r="AW235" s="244"/>
      <c r="AX235" s="244"/>
      <c r="AY235">
        <f>$AY$232</f>
        <v>1</v>
      </c>
    </row>
    <row r="236" spans="1:51" ht="26.25" hidden="1" customHeight="1" x14ac:dyDescent="0.2">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270"/>
      <c r="B267" s="270"/>
      <c r="C267" s="270" t="s">
        <v>24</v>
      </c>
      <c r="D267" s="270"/>
      <c r="E267" s="270"/>
      <c r="F267" s="270"/>
      <c r="G267" s="270"/>
      <c r="H267" s="270"/>
      <c r="I267" s="270"/>
      <c r="J267" s="995" t="s">
        <v>260</v>
      </c>
      <c r="K267" s="996"/>
      <c r="L267" s="996"/>
      <c r="M267" s="996"/>
      <c r="N267" s="996"/>
      <c r="O267" s="996"/>
      <c r="P267" s="134" t="s">
        <v>25</v>
      </c>
      <c r="Q267" s="134"/>
      <c r="R267" s="134"/>
      <c r="S267" s="134"/>
      <c r="T267" s="134"/>
      <c r="U267" s="134"/>
      <c r="V267" s="134"/>
      <c r="W267" s="134"/>
      <c r="X267" s="134"/>
      <c r="Y267" s="272" t="s">
        <v>300</v>
      </c>
      <c r="Z267" s="273"/>
      <c r="AA267" s="273"/>
      <c r="AB267" s="273"/>
      <c r="AC267" s="995" t="s">
        <v>291</v>
      </c>
      <c r="AD267" s="995"/>
      <c r="AE267" s="995"/>
      <c r="AF267" s="995"/>
      <c r="AG267" s="995"/>
      <c r="AH267" s="272" t="s">
        <v>233</v>
      </c>
      <c r="AI267" s="270"/>
      <c r="AJ267" s="270"/>
      <c r="AK267" s="270"/>
      <c r="AL267" s="270" t="s">
        <v>19</v>
      </c>
      <c r="AM267" s="270"/>
      <c r="AN267" s="270"/>
      <c r="AO267" s="274"/>
      <c r="AP267" s="994" t="s">
        <v>261</v>
      </c>
      <c r="AQ267" s="994"/>
      <c r="AR267" s="994"/>
      <c r="AS267" s="994"/>
      <c r="AT267" s="994"/>
      <c r="AU267" s="994"/>
      <c r="AV267" s="994"/>
      <c r="AW267" s="994"/>
      <c r="AX267" s="994"/>
      <c r="AY267" s="34">
        <f>$AY$265</f>
        <v>1</v>
      </c>
    </row>
    <row r="268" spans="1:51" ht="55.95" customHeight="1" x14ac:dyDescent="0.2">
      <c r="A268" s="997">
        <v>1</v>
      </c>
      <c r="B268" s="997">
        <v>1</v>
      </c>
      <c r="C268" s="266" t="s">
        <v>886</v>
      </c>
      <c r="D268" s="265"/>
      <c r="E268" s="265"/>
      <c r="F268" s="265"/>
      <c r="G268" s="265"/>
      <c r="H268" s="265"/>
      <c r="I268" s="265"/>
      <c r="J268" s="248">
        <v>9011101039249</v>
      </c>
      <c r="K268" s="249"/>
      <c r="L268" s="249"/>
      <c r="M268" s="249"/>
      <c r="N268" s="249"/>
      <c r="O268" s="249"/>
      <c r="P268" s="267" t="s">
        <v>904</v>
      </c>
      <c r="Q268" s="250"/>
      <c r="R268" s="250"/>
      <c r="S268" s="250"/>
      <c r="T268" s="250"/>
      <c r="U268" s="250"/>
      <c r="V268" s="250"/>
      <c r="W268" s="250"/>
      <c r="X268" s="250"/>
      <c r="Y268" s="251">
        <v>2</v>
      </c>
      <c r="Z268" s="252"/>
      <c r="AA268" s="252"/>
      <c r="AB268" s="253"/>
      <c r="AC268" s="237" t="s">
        <v>321</v>
      </c>
      <c r="AD268" s="238"/>
      <c r="AE268" s="238"/>
      <c r="AF268" s="238"/>
      <c r="AG268" s="238"/>
      <c r="AH268" s="239" t="s">
        <v>345</v>
      </c>
      <c r="AI268" s="240"/>
      <c r="AJ268" s="240"/>
      <c r="AK268" s="240"/>
      <c r="AL268" s="241" t="s">
        <v>345</v>
      </c>
      <c r="AM268" s="242"/>
      <c r="AN268" s="242"/>
      <c r="AO268" s="243"/>
      <c r="AP268" s="244"/>
      <c r="AQ268" s="244"/>
      <c r="AR268" s="244"/>
      <c r="AS268" s="244"/>
      <c r="AT268" s="244"/>
      <c r="AU268" s="244"/>
      <c r="AV268" s="244"/>
      <c r="AW268" s="244"/>
      <c r="AX268" s="244"/>
      <c r="AY268" s="34">
        <f>$AY$265</f>
        <v>1</v>
      </c>
    </row>
    <row r="269" spans="1:51" ht="26.25" hidden="1" customHeight="1" x14ac:dyDescent="0.2">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270"/>
      <c r="B300" s="270"/>
      <c r="C300" s="270" t="s">
        <v>24</v>
      </c>
      <c r="D300" s="270"/>
      <c r="E300" s="270"/>
      <c r="F300" s="270"/>
      <c r="G300" s="270"/>
      <c r="H300" s="270"/>
      <c r="I300" s="270"/>
      <c r="J300" s="995" t="s">
        <v>260</v>
      </c>
      <c r="K300" s="996"/>
      <c r="L300" s="996"/>
      <c r="M300" s="996"/>
      <c r="N300" s="996"/>
      <c r="O300" s="996"/>
      <c r="P300" s="134" t="s">
        <v>25</v>
      </c>
      <c r="Q300" s="134"/>
      <c r="R300" s="134"/>
      <c r="S300" s="134"/>
      <c r="T300" s="134"/>
      <c r="U300" s="134"/>
      <c r="V300" s="134"/>
      <c r="W300" s="134"/>
      <c r="X300" s="134"/>
      <c r="Y300" s="272" t="s">
        <v>300</v>
      </c>
      <c r="Z300" s="273"/>
      <c r="AA300" s="273"/>
      <c r="AB300" s="273"/>
      <c r="AC300" s="995" t="s">
        <v>291</v>
      </c>
      <c r="AD300" s="995"/>
      <c r="AE300" s="995"/>
      <c r="AF300" s="995"/>
      <c r="AG300" s="995"/>
      <c r="AH300" s="272" t="s">
        <v>233</v>
      </c>
      <c r="AI300" s="270"/>
      <c r="AJ300" s="270"/>
      <c r="AK300" s="270"/>
      <c r="AL300" s="270" t="s">
        <v>19</v>
      </c>
      <c r="AM300" s="270"/>
      <c r="AN300" s="270"/>
      <c r="AO300" s="274"/>
      <c r="AP300" s="994" t="s">
        <v>261</v>
      </c>
      <c r="AQ300" s="994"/>
      <c r="AR300" s="994"/>
      <c r="AS300" s="994"/>
      <c r="AT300" s="994"/>
      <c r="AU300" s="994"/>
      <c r="AV300" s="994"/>
      <c r="AW300" s="994"/>
      <c r="AX300" s="994"/>
      <c r="AY300" s="34">
        <f>$AY$298</f>
        <v>1</v>
      </c>
    </row>
    <row r="301" spans="1:51" ht="42.6" customHeight="1" x14ac:dyDescent="0.2">
      <c r="A301" s="997">
        <v>1</v>
      </c>
      <c r="B301" s="997">
        <v>1</v>
      </c>
      <c r="C301" s="266" t="s">
        <v>887</v>
      </c>
      <c r="D301" s="265"/>
      <c r="E301" s="265"/>
      <c r="F301" s="265"/>
      <c r="G301" s="265"/>
      <c r="H301" s="265"/>
      <c r="I301" s="265"/>
      <c r="J301" s="248">
        <v>4010005015204</v>
      </c>
      <c r="K301" s="249"/>
      <c r="L301" s="249"/>
      <c r="M301" s="249"/>
      <c r="N301" s="249"/>
      <c r="O301" s="249"/>
      <c r="P301" s="267" t="s">
        <v>906</v>
      </c>
      <c r="Q301" s="250"/>
      <c r="R301" s="250"/>
      <c r="S301" s="250"/>
      <c r="T301" s="250"/>
      <c r="U301" s="250"/>
      <c r="V301" s="250"/>
      <c r="W301" s="250"/>
      <c r="X301" s="250"/>
      <c r="Y301" s="251">
        <v>1</v>
      </c>
      <c r="Z301" s="252"/>
      <c r="AA301" s="252"/>
      <c r="AB301" s="253"/>
      <c r="AC301" s="237" t="s">
        <v>321</v>
      </c>
      <c r="AD301" s="238"/>
      <c r="AE301" s="238"/>
      <c r="AF301" s="238"/>
      <c r="AG301" s="238"/>
      <c r="AH301" s="239" t="s">
        <v>345</v>
      </c>
      <c r="AI301" s="240"/>
      <c r="AJ301" s="240"/>
      <c r="AK301" s="240"/>
      <c r="AL301" s="241" t="s">
        <v>345</v>
      </c>
      <c r="AM301" s="242"/>
      <c r="AN301" s="242"/>
      <c r="AO301" s="243"/>
      <c r="AP301" s="244"/>
      <c r="AQ301" s="244"/>
      <c r="AR301" s="244"/>
      <c r="AS301" s="244"/>
      <c r="AT301" s="244"/>
      <c r="AU301" s="244"/>
      <c r="AV301" s="244"/>
      <c r="AW301" s="244"/>
      <c r="AX301" s="244"/>
      <c r="AY301" s="34">
        <f>$AY$298</f>
        <v>1</v>
      </c>
    </row>
    <row r="302" spans="1:51" hidden="1" x14ac:dyDescent="0.2">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idden="1" x14ac:dyDescent="0.2">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idden="1" x14ac:dyDescent="0.2">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idden="1" x14ac:dyDescent="0.2">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idden="1" x14ac:dyDescent="0.2">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idden="1" x14ac:dyDescent="0.2">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idden="1" x14ac:dyDescent="0.2">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idden="1" x14ac:dyDescent="0.2">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idden="1" x14ac:dyDescent="0.2">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idden="1" x14ac:dyDescent="0.2">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idden="1" x14ac:dyDescent="0.2">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idden="1" x14ac:dyDescent="0.2">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idden="1" x14ac:dyDescent="0.2">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idden="1" x14ac:dyDescent="0.2">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idden="1" x14ac:dyDescent="0.2">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idden="1" x14ac:dyDescent="0.2">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idden="1" x14ac:dyDescent="0.2">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idden="1" x14ac:dyDescent="0.2">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idden="1" x14ac:dyDescent="0.2">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idden="1" x14ac:dyDescent="0.2">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idden="1" x14ac:dyDescent="0.2">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idden="1" x14ac:dyDescent="0.2">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idden="1" x14ac:dyDescent="0.2">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idden="1" x14ac:dyDescent="0.2">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idden="1" x14ac:dyDescent="0.2">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idden="1" x14ac:dyDescent="0.2">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idden="1" x14ac:dyDescent="0.2">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idden="1" x14ac:dyDescent="0.2">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idden="1" x14ac:dyDescent="0.2">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x14ac:dyDescent="0.2">
      <c r="A333" s="270"/>
      <c r="B333" s="270"/>
      <c r="C333" s="270" t="s">
        <v>24</v>
      </c>
      <c r="D333" s="270"/>
      <c r="E333" s="270"/>
      <c r="F333" s="270"/>
      <c r="G333" s="270"/>
      <c r="H333" s="270"/>
      <c r="I333" s="270"/>
      <c r="J333" s="995" t="s">
        <v>260</v>
      </c>
      <c r="K333" s="996"/>
      <c r="L333" s="996"/>
      <c r="M333" s="996"/>
      <c r="N333" s="996"/>
      <c r="O333" s="996"/>
      <c r="P333" s="134" t="s">
        <v>25</v>
      </c>
      <c r="Q333" s="134"/>
      <c r="R333" s="134"/>
      <c r="S333" s="134"/>
      <c r="T333" s="134"/>
      <c r="U333" s="134"/>
      <c r="V333" s="134"/>
      <c r="W333" s="134"/>
      <c r="X333" s="134"/>
      <c r="Y333" s="272" t="s">
        <v>300</v>
      </c>
      <c r="Z333" s="273"/>
      <c r="AA333" s="273"/>
      <c r="AB333" s="273"/>
      <c r="AC333" s="995" t="s">
        <v>291</v>
      </c>
      <c r="AD333" s="995"/>
      <c r="AE333" s="995"/>
      <c r="AF333" s="995"/>
      <c r="AG333" s="995"/>
      <c r="AH333" s="272" t="s">
        <v>233</v>
      </c>
      <c r="AI333" s="270"/>
      <c r="AJ333" s="270"/>
      <c r="AK333" s="270"/>
      <c r="AL333" s="270" t="s">
        <v>19</v>
      </c>
      <c r="AM333" s="270"/>
      <c r="AN333" s="270"/>
      <c r="AO333" s="274"/>
      <c r="AP333" s="994" t="s">
        <v>261</v>
      </c>
      <c r="AQ333" s="994"/>
      <c r="AR333" s="994"/>
      <c r="AS333" s="994"/>
      <c r="AT333" s="994"/>
      <c r="AU333" s="994"/>
      <c r="AV333" s="994"/>
      <c r="AW333" s="994"/>
      <c r="AX333" s="994"/>
      <c r="AY333" s="34">
        <f>$AY$331</f>
        <v>1</v>
      </c>
    </row>
    <row r="334" spans="1:51" ht="42.6" customHeight="1" x14ac:dyDescent="0.2">
      <c r="A334" s="997">
        <v>1</v>
      </c>
      <c r="B334" s="997">
        <v>1</v>
      </c>
      <c r="C334" s="266" t="s">
        <v>888</v>
      </c>
      <c r="D334" s="265"/>
      <c r="E334" s="265"/>
      <c r="F334" s="265"/>
      <c r="G334" s="265"/>
      <c r="H334" s="265"/>
      <c r="I334" s="265"/>
      <c r="J334" s="248">
        <v>1020005002138</v>
      </c>
      <c r="K334" s="249"/>
      <c r="L334" s="249"/>
      <c r="M334" s="249"/>
      <c r="N334" s="249"/>
      <c r="O334" s="249"/>
      <c r="P334" s="267" t="s">
        <v>902</v>
      </c>
      <c r="Q334" s="250"/>
      <c r="R334" s="250"/>
      <c r="S334" s="250"/>
      <c r="T334" s="250"/>
      <c r="U334" s="250"/>
      <c r="V334" s="250"/>
      <c r="W334" s="250"/>
      <c r="X334" s="250"/>
      <c r="Y334" s="251">
        <v>1</v>
      </c>
      <c r="Z334" s="252"/>
      <c r="AA334" s="252"/>
      <c r="AB334" s="253"/>
      <c r="AC334" s="237" t="s">
        <v>321</v>
      </c>
      <c r="AD334" s="238"/>
      <c r="AE334" s="238"/>
      <c r="AF334" s="238"/>
      <c r="AG334" s="238"/>
      <c r="AH334" s="239" t="s">
        <v>345</v>
      </c>
      <c r="AI334" s="240"/>
      <c r="AJ334" s="240"/>
      <c r="AK334" s="240"/>
      <c r="AL334" s="241" t="s">
        <v>345</v>
      </c>
      <c r="AM334" s="242"/>
      <c r="AN334" s="242"/>
      <c r="AO334" s="243"/>
      <c r="AP334" s="244"/>
      <c r="AQ334" s="244"/>
      <c r="AR334" s="244"/>
      <c r="AS334" s="244"/>
      <c r="AT334" s="244"/>
      <c r="AU334" s="244"/>
      <c r="AV334" s="244"/>
      <c r="AW334" s="244"/>
      <c r="AX334" s="244"/>
      <c r="AY334" s="34">
        <f>$AY$331</f>
        <v>1</v>
      </c>
    </row>
    <row r="335" spans="1:51" hidden="1" x14ac:dyDescent="0.2">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idden="1" x14ac:dyDescent="0.2">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idden="1" x14ac:dyDescent="0.2">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idden="1" x14ac:dyDescent="0.2">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idden="1" x14ac:dyDescent="0.2">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idden="1" x14ac:dyDescent="0.2">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idden="1" x14ac:dyDescent="0.2">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idden="1" x14ac:dyDescent="0.2">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idden="1" x14ac:dyDescent="0.2">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idden="1" x14ac:dyDescent="0.2">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idden="1" x14ac:dyDescent="0.2">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idden="1" x14ac:dyDescent="0.2">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idden="1" x14ac:dyDescent="0.2">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idden="1" x14ac:dyDescent="0.2">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idden="1" x14ac:dyDescent="0.2">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idden="1" x14ac:dyDescent="0.2">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idden="1" x14ac:dyDescent="0.2">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idden="1" x14ac:dyDescent="0.2">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idden="1" x14ac:dyDescent="0.2">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idden="1" x14ac:dyDescent="0.2">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idden="1" x14ac:dyDescent="0.2">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idden="1" x14ac:dyDescent="0.2">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idden="1" x14ac:dyDescent="0.2">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idden="1" x14ac:dyDescent="0.2">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idden="1" x14ac:dyDescent="0.2">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idden="1" x14ac:dyDescent="0.2">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idden="1" x14ac:dyDescent="0.2">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idden="1" x14ac:dyDescent="0.2">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idden="1" x14ac:dyDescent="0.2">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2">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2">
      <c r="A366" s="270"/>
      <c r="B366" s="270"/>
      <c r="C366" s="270" t="s">
        <v>24</v>
      </c>
      <c r="D366" s="270"/>
      <c r="E366" s="270"/>
      <c r="F366" s="270"/>
      <c r="G366" s="270"/>
      <c r="H366" s="270"/>
      <c r="I366" s="270"/>
      <c r="J366" s="995" t="s">
        <v>260</v>
      </c>
      <c r="K366" s="996"/>
      <c r="L366" s="996"/>
      <c r="M366" s="996"/>
      <c r="N366" s="996"/>
      <c r="O366" s="996"/>
      <c r="P366" s="134" t="s">
        <v>25</v>
      </c>
      <c r="Q366" s="134"/>
      <c r="R366" s="134"/>
      <c r="S366" s="134"/>
      <c r="T366" s="134"/>
      <c r="U366" s="134"/>
      <c r="V366" s="134"/>
      <c r="W366" s="134"/>
      <c r="X366" s="134"/>
      <c r="Y366" s="272" t="s">
        <v>300</v>
      </c>
      <c r="Z366" s="273"/>
      <c r="AA366" s="273"/>
      <c r="AB366" s="273"/>
      <c r="AC366" s="995" t="s">
        <v>291</v>
      </c>
      <c r="AD366" s="995"/>
      <c r="AE366" s="995"/>
      <c r="AF366" s="995"/>
      <c r="AG366" s="995"/>
      <c r="AH366" s="272" t="s">
        <v>233</v>
      </c>
      <c r="AI366" s="270"/>
      <c r="AJ366" s="270"/>
      <c r="AK366" s="270"/>
      <c r="AL366" s="270" t="s">
        <v>19</v>
      </c>
      <c r="AM366" s="270"/>
      <c r="AN366" s="270"/>
      <c r="AO366" s="274"/>
      <c r="AP366" s="994" t="s">
        <v>261</v>
      </c>
      <c r="AQ366" s="994"/>
      <c r="AR366" s="994"/>
      <c r="AS366" s="994"/>
      <c r="AT366" s="994"/>
      <c r="AU366" s="994"/>
      <c r="AV366" s="994"/>
      <c r="AW366" s="994"/>
      <c r="AX366" s="994"/>
      <c r="AY366" s="34">
        <f>$AY$364</f>
        <v>1</v>
      </c>
    </row>
    <row r="367" spans="1:51" ht="43.2" customHeight="1" x14ac:dyDescent="0.2">
      <c r="A367" s="997">
        <v>1</v>
      </c>
      <c r="B367" s="997">
        <v>1</v>
      </c>
      <c r="C367" s="266" t="s">
        <v>908</v>
      </c>
      <c r="D367" s="265"/>
      <c r="E367" s="265"/>
      <c r="F367" s="265"/>
      <c r="G367" s="265"/>
      <c r="H367" s="265"/>
      <c r="I367" s="265"/>
      <c r="J367" s="248">
        <v>3122005001586</v>
      </c>
      <c r="K367" s="249"/>
      <c r="L367" s="249"/>
      <c r="M367" s="249"/>
      <c r="N367" s="249"/>
      <c r="O367" s="249"/>
      <c r="P367" s="267" t="s">
        <v>902</v>
      </c>
      <c r="Q367" s="250"/>
      <c r="R367" s="250"/>
      <c r="S367" s="250"/>
      <c r="T367" s="250"/>
      <c r="U367" s="250"/>
      <c r="V367" s="250"/>
      <c r="W367" s="250"/>
      <c r="X367" s="250"/>
      <c r="Y367" s="251">
        <v>1</v>
      </c>
      <c r="Z367" s="252"/>
      <c r="AA367" s="252"/>
      <c r="AB367" s="253"/>
      <c r="AC367" s="237" t="s">
        <v>321</v>
      </c>
      <c r="AD367" s="238"/>
      <c r="AE367" s="238"/>
      <c r="AF367" s="238"/>
      <c r="AG367" s="238"/>
      <c r="AH367" s="239" t="s">
        <v>345</v>
      </c>
      <c r="AI367" s="240"/>
      <c r="AJ367" s="240"/>
      <c r="AK367" s="240"/>
      <c r="AL367" s="241" t="s">
        <v>345</v>
      </c>
      <c r="AM367" s="242"/>
      <c r="AN367" s="242"/>
      <c r="AO367" s="243"/>
      <c r="AP367" s="244"/>
      <c r="AQ367" s="244"/>
      <c r="AR367" s="244"/>
      <c r="AS367" s="244"/>
      <c r="AT367" s="244"/>
      <c r="AU367" s="244"/>
      <c r="AV367" s="244"/>
      <c r="AW367" s="244"/>
      <c r="AX367" s="244"/>
      <c r="AY367" s="34">
        <f>$AY$364</f>
        <v>1</v>
      </c>
    </row>
    <row r="368" spans="1:51" ht="26.25" hidden="1" customHeight="1" x14ac:dyDescent="0.2">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2">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2">
      <c r="A399" s="270"/>
      <c r="B399" s="270"/>
      <c r="C399" s="270" t="s">
        <v>24</v>
      </c>
      <c r="D399" s="270"/>
      <c r="E399" s="270"/>
      <c r="F399" s="270"/>
      <c r="G399" s="270"/>
      <c r="H399" s="270"/>
      <c r="I399" s="270"/>
      <c r="J399" s="995" t="s">
        <v>260</v>
      </c>
      <c r="K399" s="996"/>
      <c r="L399" s="996"/>
      <c r="M399" s="996"/>
      <c r="N399" s="996"/>
      <c r="O399" s="996"/>
      <c r="P399" s="134" t="s">
        <v>25</v>
      </c>
      <c r="Q399" s="134"/>
      <c r="R399" s="134"/>
      <c r="S399" s="134"/>
      <c r="T399" s="134"/>
      <c r="U399" s="134"/>
      <c r="V399" s="134"/>
      <c r="W399" s="134"/>
      <c r="X399" s="134"/>
      <c r="Y399" s="272" t="s">
        <v>300</v>
      </c>
      <c r="Z399" s="273"/>
      <c r="AA399" s="273"/>
      <c r="AB399" s="273"/>
      <c r="AC399" s="995" t="s">
        <v>291</v>
      </c>
      <c r="AD399" s="995"/>
      <c r="AE399" s="995"/>
      <c r="AF399" s="995"/>
      <c r="AG399" s="995"/>
      <c r="AH399" s="272" t="s">
        <v>233</v>
      </c>
      <c r="AI399" s="270"/>
      <c r="AJ399" s="270"/>
      <c r="AK399" s="270"/>
      <c r="AL399" s="270" t="s">
        <v>19</v>
      </c>
      <c r="AM399" s="270"/>
      <c r="AN399" s="270"/>
      <c r="AO399" s="274"/>
      <c r="AP399" s="994" t="s">
        <v>261</v>
      </c>
      <c r="AQ399" s="994"/>
      <c r="AR399" s="994"/>
      <c r="AS399" s="994"/>
      <c r="AT399" s="994"/>
      <c r="AU399" s="994"/>
      <c r="AV399" s="994"/>
      <c r="AW399" s="994"/>
      <c r="AX399" s="994"/>
      <c r="AY399" s="34">
        <f>$AY$397</f>
        <v>1</v>
      </c>
    </row>
    <row r="400" spans="1:51" ht="43.2" customHeight="1" x14ac:dyDescent="0.2">
      <c r="A400" s="997">
        <v>1</v>
      </c>
      <c r="B400" s="997">
        <v>1</v>
      </c>
      <c r="C400" s="266" t="s">
        <v>890</v>
      </c>
      <c r="D400" s="265"/>
      <c r="E400" s="265"/>
      <c r="F400" s="265"/>
      <c r="G400" s="265"/>
      <c r="H400" s="265"/>
      <c r="I400" s="265"/>
      <c r="J400" s="248">
        <v>3010005016608</v>
      </c>
      <c r="K400" s="249"/>
      <c r="L400" s="249"/>
      <c r="M400" s="249"/>
      <c r="N400" s="249"/>
      <c r="O400" s="249"/>
      <c r="P400" s="267" t="s">
        <v>891</v>
      </c>
      <c r="Q400" s="250"/>
      <c r="R400" s="250"/>
      <c r="S400" s="250"/>
      <c r="T400" s="250"/>
      <c r="U400" s="250"/>
      <c r="V400" s="250"/>
      <c r="W400" s="250"/>
      <c r="X400" s="250"/>
      <c r="Y400" s="251">
        <v>0.9</v>
      </c>
      <c r="Z400" s="252"/>
      <c r="AA400" s="252"/>
      <c r="AB400" s="253"/>
      <c r="AC400" s="237" t="s">
        <v>320</v>
      </c>
      <c r="AD400" s="238"/>
      <c r="AE400" s="238"/>
      <c r="AF400" s="238"/>
      <c r="AG400" s="238"/>
      <c r="AH400" s="239" t="s">
        <v>345</v>
      </c>
      <c r="AI400" s="240"/>
      <c r="AJ400" s="240"/>
      <c r="AK400" s="240"/>
      <c r="AL400" s="241" t="s">
        <v>345</v>
      </c>
      <c r="AM400" s="242"/>
      <c r="AN400" s="242"/>
      <c r="AO400" s="243"/>
      <c r="AP400" s="244"/>
      <c r="AQ400" s="244"/>
      <c r="AR400" s="244"/>
      <c r="AS400" s="244"/>
      <c r="AT400" s="244"/>
      <c r="AU400" s="244"/>
      <c r="AV400" s="244"/>
      <c r="AW400" s="244"/>
      <c r="AX400" s="244"/>
      <c r="AY400" s="34">
        <f>$AY$397</f>
        <v>1</v>
      </c>
    </row>
    <row r="401" spans="1:51" ht="26.25" hidden="1" customHeight="1" x14ac:dyDescent="0.2">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2">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2">
      <c r="A432" s="270"/>
      <c r="B432" s="270"/>
      <c r="C432" s="270" t="s">
        <v>24</v>
      </c>
      <c r="D432" s="270"/>
      <c r="E432" s="270"/>
      <c r="F432" s="270"/>
      <c r="G432" s="270"/>
      <c r="H432" s="270"/>
      <c r="I432" s="270"/>
      <c r="J432" s="995" t="s">
        <v>260</v>
      </c>
      <c r="K432" s="996"/>
      <c r="L432" s="996"/>
      <c r="M432" s="996"/>
      <c r="N432" s="996"/>
      <c r="O432" s="996"/>
      <c r="P432" s="134" t="s">
        <v>25</v>
      </c>
      <c r="Q432" s="134"/>
      <c r="R432" s="134"/>
      <c r="S432" s="134"/>
      <c r="T432" s="134"/>
      <c r="U432" s="134"/>
      <c r="V432" s="134"/>
      <c r="W432" s="134"/>
      <c r="X432" s="134"/>
      <c r="Y432" s="272" t="s">
        <v>300</v>
      </c>
      <c r="Z432" s="273"/>
      <c r="AA432" s="273"/>
      <c r="AB432" s="273"/>
      <c r="AC432" s="995" t="s">
        <v>291</v>
      </c>
      <c r="AD432" s="995"/>
      <c r="AE432" s="995"/>
      <c r="AF432" s="995"/>
      <c r="AG432" s="995"/>
      <c r="AH432" s="272" t="s">
        <v>233</v>
      </c>
      <c r="AI432" s="270"/>
      <c r="AJ432" s="270"/>
      <c r="AK432" s="270"/>
      <c r="AL432" s="270" t="s">
        <v>19</v>
      </c>
      <c r="AM432" s="270"/>
      <c r="AN432" s="270"/>
      <c r="AO432" s="274"/>
      <c r="AP432" s="994" t="s">
        <v>261</v>
      </c>
      <c r="AQ432" s="994"/>
      <c r="AR432" s="994"/>
      <c r="AS432" s="994"/>
      <c r="AT432" s="994"/>
      <c r="AU432" s="994"/>
      <c r="AV432" s="994"/>
      <c r="AW432" s="994"/>
      <c r="AX432" s="994"/>
      <c r="AY432" s="34">
        <f>$AY$430</f>
        <v>1</v>
      </c>
    </row>
    <row r="433" spans="1:51" ht="59.4" customHeight="1" x14ac:dyDescent="0.2">
      <c r="A433" s="997">
        <v>1</v>
      </c>
      <c r="B433" s="997">
        <v>1</v>
      </c>
      <c r="C433" s="266" t="s">
        <v>905</v>
      </c>
      <c r="D433" s="265"/>
      <c r="E433" s="265"/>
      <c r="F433" s="265"/>
      <c r="G433" s="265"/>
      <c r="H433" s="265"/>
      <c r="I433" s="265"/>
      <c r="J433" s="248" t="s">
        <v>345</v>
      </c>
      <c r="K433" s="249"/>
      <c r="L433" s="249"/>
      <c r="M433" s="249"/>
      <c r="N433" s="249"/>
      <c r="O433" s="249"/>
      <c r="P433" s="267" t="s">
        <v>910</v>
      </c>
      <c r="Q433" s="250"/>
      <c r="R433" s="250"/>
      <c r="S433" s="250"/>
      <c r="T433" s="250"/>
      <c r="U433" s="250"/>
      <c r="V433" s="250"/>
      <c r="W433" s="250"/>
      <c r="X433" s="250"/>
      <c r="Y433" s="251">
        <v>0.7</v>
      </c>
      <c r="Z433" s="252"/>
      <c r="AA433" s="252"/>
      <c r="AB433" s="253"/>
      <c r="AC433" s="237" t="s">
        <v>321</v>
      </c>
      <c r="AD433" s="238"/>
      <c r="AE433" s="238"/>
      <c r="AF433" s="238"/>
      <c r="AG433" s="238"/>
      <c r="AH433" s="239" t="s">
        <v>345</v>
      </c>
      <c r="AI433" s="240"/>
      <c r="AJ433" s="240"/>
      <c r="AK433" s="240"/>
      <c r="AL433" s="241" t="s">
        <v>345</v>
      </c>
      <c r="AM433" s="242"/>
      <c r="AN433" s="242"/>
      <c r="AO433" s="243"/>
      <c r="AP433" s="244"/>
      <c r="AQ433" s="244"/>
      <c r="AR433" s="244"/>
      <c r="AS433" s="244"/>
      <c r="AT433" s="244"/>
      <c r="AU433" s="244"/>
      <c r="AV433" s="244"/>
      <c r="AW433" s="244"/>
      <c r="AX433" s="244"/>
      <c r="AY433" s="34">
        <f>$AY$430</f>
        <v>1</v>
      </c>
    </row>
    <row r="434" spans="1:51" ht="26.25" hidden="1" customHeight="1" x14ac:dyDescent="0.2">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3" hidden="1" customHeight="1" x14ac:dyDescent="0.2">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2">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2">
      <c r="A465" s="270"/>
      <c r="B465" s="270"/>
      <c r="C465" s="270" t="s">
        <v>24</v>
      </c>
      <c r="D465" s="270"/>
      <c r="E465" s="270"/>
      <c r="F465" s="270"/>
      <c r="G465" s="270"/>
      <c r="H465" s="270"/>
      <c r="I465" s="270"/>
      <c r="J465" s="995" t="s">
        <v>260</v>
      </c>
      <c r="K465" s="996"/>
      <c r="L465" s="996"/>
      <c r="M465" s="996"/>
      <c r="N465" s="996"/>
      <c r="O465" s="996"/>
      <c r="P465" s="134" t="s">
        <v>25</v>
      </c>
      <c r="Q465" s="134"/>
      <c r="R465" s="134"/>
      <c r="S465" s="134"/>
      <c r="T465" s="134"/>
      <c r="U465" s="134"/>
      <c r="V465" s="134"/>
      <c r="W465" s="134"/>
      <c r="X465" s="134"/>
      <c r="Y465" s="272" t="s">
        <v>300</v>
      </c>
      <c r="Z465" s="273"/>
      <c r="AA465" s="273"/>
      <c r="AB465" s="273"/>
      <c r="AC465" s="995" t="s">
        <v>291</v>
      </c>
      <c r="AD465" s="995"/>
      <c r="AE465" s="995"/>
      <c r="AF465" s="995"/>
      <c r="AG465" s="995"/>
      <c r="AH465" s="272" t="s">
        <v>233</v>
      </c>
      <c r="AI465" s="270"/>
      <c r="AJ465" s="270"/>
      <c r="AK465" s="270"/>
      <c r="AL465" s="270" t="s">
        <v>19</v>
      </c>
      <c r="AM465" s="270"/>
      <c r="AN465" s="270"/>
      <c r="AO465" s="274"/>
      <c r="AP465" s="994" t="s">
        <v>261</v>
      </c>
      <c r="AQ465" s="994"/>
      <c r="AR465" s="994"/>
      <c r="AS465" s="994"/>
      <c r="AT465" s="994"/>
      <c r="AU465" s="994"/>
      <c r="AV465" s="994"/>
      <c r="AW465" s="994"/>
      <c r="AX465" s="994"/>
      <c r="AY465" s="34">
        <f>$AY$463</f>
        <v>1</v>
      </c>
    </row>
    <row r="466" spans="1:51" ht="60.6" customHeight="1" x14ac:dyDescent="0.2">
      <c r="A466" s="997">
        <v>1</v>
      </c>
      <c r="B466" s="997">
        <v>1</v>
      </c>
      <c r="C466" s="266" t="s">
        <v>889</v>
      </c>
      <c r="D466" s="265"/>
      <c r="E466" s="265"/>
      <c r="F466" s="265"/>
      <c r="G466" s="265"/>
      <c r="H466" s="265"/>
      <c r="I466" s="265"/>
      <c r="J466" s="248">
        <v>3070005008079</v>
      </c>
      <c r="K466" s="249"/>
      <c r="L466" s="249"/>
      <c r="M466" s="249"/>
      <c r="N466" s="249"/>
      <c r="O466" s="249"/>
      <c r="P466" s="267" t="s">
        <v>907</v>
      </c>
      <c r="Q466" s="250"/>
      <c r="R466" s="250"/>
      <c r="S466" s="250"/>
      <c r="T466" s="250"/>
      <c r="U466" s="250"/>
      <c r="V466" s="250"/>
      <c r="W466" s="250"/>
      <c r="X466" s="250"/>
      <c r="Y466" s="251">
        <v>0.5</v>
      </c>
      <c r="Z466" s="252"/>
      <c r="AA466" s="252"/>
      <c r="AB466" s="253"/>
      <c r="AC466" s="237" t="s">
        <v>321</v>
      </c>
      <c r="AD466" s="238"/>
      <c r="AE466" s="238"/>
      <c r="AF466" s="238"/>
      <c r="AG466" s="238"/>
      <c r="AH466" s="239" t="s">
        <v>345</v>
      </c>
      <c r="AI466" s="240"/>
      <c r="AJ466" s="240"/>
      <c r="AK466" s="240"/>
      <c r="AL466" s="241" t="s">
        <v>345</v>
      </c>
      <c r="AM466" s="242"/>
      <c r="AN466" s="242"/>
      <c r="AO466" s="243"/>
      <c r="AP466" s="244"/>
      <c r="AQ466" s="244"/>
      <c r="AR466" s="244"/>
      <c r="AS466" s="244"/>
      <c r="AT466" s="244"/>
      <c r="AU466" s="244"/>
      <c r="AV466" s="244"/>
      <c r="AW466" s="244"/>
      <c r="AX466" s="244"/>
      <c r="AY466" s="34">
        <f>$AY$463</f>
        <v>1</v>
      </c>
    </row>
    <row r="467" spans="1:51" ht="26.25" hidden="1" customHeight="1" x14ac:dyDescent="0.2">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95" t="s">
        <v>260</v>
      </c>
      <c r="K498" s="996"/>
      <c r="L498" s="996"/>
      <c r="M498" s="996"/>
      <c r="N498" s="996"/>
      <c r="O498" s="996"/>
      <c r="P498" s="134" t="s">
        <v>25</v>
      </c>
      <c r="Q498" s="134"/>
      <c r="R498" s="134"/>
      <c r="S498" s="134"/>
      <c r="T498" s="134"/>
      <c r="U498" s="134"/>
      <c r="V498" s="134"/>
      <c r="W498" s="134"/>
      <c r="X498" s="134"/>
      <c r="Y498" s="272" t="s">
        <v>300</v>
      </c>
      <c r="Z498" s="273"/>
      <c r="AA498" s="273"/>
      <c r="AB498" s="273"/>
      <c r="AC498" s="995" t="s">
        <v>291</v>
      </c>
      <c r="AD498" s="995"/>
      <c r="AE498" s="995"/>
      <c r="AF498" s="995"/>
      <c r="AG498" s="995"/>
      <c r="AH498" s="272" t="s">
        <v>233</v>
      </c>
      <c r="AI498" s="270"/>
      <c r="AJ498" s="270"/>
      <c r="AK498" s="270"/>
      <c r="AL498" s="270" t="s">
        <v>19</v>
      </c>
      <c r="AM498" s="270"/>
      <c r="AN498" s="270"/>
      <c r="AO498" s="274"/>
      <c r="AP498" s="994" t="s">
        <v>261</v>
      </c>
      <c r="AQ498" s="994"/>
      <c r="AR498" s="994"/>
      <c r="AS498" s="994"/>
      <c r="AT498" s="994"/>
      <c r="AU498" s="994"/>
      <c r="AV498" s="994"/>
      <c r="AW498" s="994"/>
      <c r="AX498" s="994"/>
      <c r="AY498" s="34">
        <f>$AY$496</f>
        <v>0</v>
      </c>
    </row>
    <row r="499" spans="1:51" ht="43.2" hidden="1" customHeight="1" x14ac:dyDescent="0.2">
      <c r="A499" s="997">
        <v>1</v>
      </c>
      <c r="B499" s="997">
        <v>1</v>
      </c>
      <c r="C499" s="266"/>
      <c r="D499" s="265"/>
      <c r="E499" s="265"/>
      <c r="F499" s="265"/>
      <c r="G499" s="265"/>
      <c r="H499" s="265"/>
      <c r="I499" s="265"/>
      <c r="J499" s="248"/>
      <c r="K499" s="249"/>
      <c r="L499" s="249"/>
      <c r="M499" s="249"/>
      <c r="N499" s="249"/>
      <c r="O499" s="249"/>
      <c r="P499" s="267"/>
      <c r="Q499" s="250"/>
      <c r="R499" s="250"/>
      <c r="S499" s="250"/>
      <c r="T499" s="250"/>
      <c r="U499" s="250"/>
      <c r="V499" s="250"/>
      <c r="W499" s="250"/>
      <c r="X499" s="250"/>
      <c r="Y499" s="251"/>
      <c r="Z499" s="252"/>
      <c r="AA499" s="252"/>
      <c r="AB499" s="253"/>
      <c r="AC499" s="237"/>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95" t="s">
        <v>260</v>
      </c>
      <c r="K531" s="996"/>
      <c r="L531" s="996"/>
      <c r="M531" s="996"/>
      <c r="N531" s="996"/>
      <c r="O531" s="996"/>
      <c r="P531" s="134" t="s">
        <v>25</v>
      </c>
      <c r="Q531" s="134"/>
      <c r="R531" s="134"/>
      <c r="S531" s="134"/>
      <c r="T531" s="134"/>
      <c r="U531" s="134"/>
      <c r="V531" s="134"/>
      <c r="W531" s="134"/>
      <c r="X531" s="134"/>
      <c r="Y531" s="272" t="s">
        <v>300</v>
      </c>
      <c r="Z531" s="273"/>
      <c r="AA531" s="273"/>
      <c r="AB531" s="273"/>
      <c r="AC531" s="995" t="s">
        <v>291</v>
      </c>
      <c r="AD531" s="995"/>
      <c r="AE531" s="995"/>
      <c r="AF531" s="995"/>
      <c r="AG531" s="995"/>
      <c r="AH531" s="272" t="s">
        <v>233</v>
      </c>
      <c r="AI531" s="270"/>
      <c r="AJ531" s="270"/>
      <c r="AK531" s="270"/>
      <c r="AL531" s="270" t="s">
        <v>19</v>
      </c>
      <c r="AM531" s="270"/>
      <c r="AN531" s="270"/>
      <c r="AO531" s="274"/>
      <c r="AP531" s="994" t="s">
        <v>261</v>
      </c>
      <c r="AQ531" s="994"/>
      <c r="AR531" s="994"/>
      <c r="AS531" s="994"/>
      <c r="AT531" s="994"/>
      <c r="AU531" s="994"/>
      <c r="AV531" s="994"/>
      <c r="AW531" s="994"/>
      <c r="AX531" s="994"/>
      <c r="AY531" s="34">
        <f>$AY$529</f>
        <v>0</v>
      </c>
    </row>
    <row r="532" spans="1:51" ht="43.2" hidden="1" customHeight="1" x14ac:dyDescent="0.2">
      <c r="A532" s="997">
        <v>1</v>
      </c>
      <c r="B532" s="997">
        <v>1</v>
      </c>
      <c r="C532" s="266"/>
      <c r="D532" s="265"/>
      <c r="E532" s="265"/>
      <c r="F532" s="265"/>
      <c r="G532" s="265"/>
      <c r="H532" s="265"/>
      <c r="I532" s="265"/>
      <c r="J532" s="248"/>
      <c r="K532" s="249"/>
      <c r="L532" s="249"/>
      <c r="M532" s="249"/>
      <c r="N532" s="249"/>
      <c r="O532" s="249"/>
      <c r="P532" s="267"/>
      <c r="Q532" s="250"/>
      <c r="R532" s="250"/>
      <c r="S532" s="250"/>
      <c r="T532" s="250"/>
      <c r="U532" s="250"/>
      <c r="V532" s="250"/>
      <c r="W532" s="250"/>
      <c r="X532" s="250"/>
      <c r="Y532" s="251"/>
      <c r="Z532" s="252"/>
      <c r="AA532" s="252"/>
      <c r="AB532" s="253"/>
      <c r="AC532" s="237"/>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95" t="s">
        <v>260</v>
      </c>
      <c r="K564" s="996"/>
      <c r="L564" s="996"/>
      <c r="M564" s="996"/>
      <c r="N564" s="996"/>
      <c r="O564" s="996"/>
      <c r="P564" s="134" t="s">
        <v>25</v>
      </c>
      <c r="Q564" s="134"/>
      <c r="R564" s="134"/>
      <c r="S564" s="134"/>
      <c r="T564" s="134"/>
      <c r="U564" s="134"/>
      <c r="V564" s="134"/>
      <c r="W564" s="134"/>
      <c r="X564" s="134"/>
      <c r="Y564" s="272" t="s">
        <v>300</v>
      </c>
      <c r="Z564" s="273"/>
      <c r="AA564" s="273"/>
      <c r="AB564" s="273"/>
      <c r="AC564" s="995" t="s">
        <v>291</v>
      </c>
      <c r="AD564" s="995"/>
      <c r="AE564" s="995"/>
      <c r="AF564" s="995"/>
      <c r="AG564" s="995"/>
      <c r="AH564" s="272" t="s">
        <v>233</v>
      </c>
      <c r="AI564" s="270"/>
      <c r="AJ564" s="270"/>
      <c r="AK564" s="270"/>
      <c r="AL564" s="270" t="s">
        <v>19</v>
      </c>
      <c r="AM564" s="270"/>
      <c r="AN564" s="270"/>
      <c r="AO564" s="274"/>
      <c r="AP564" s="994" t="s">
        <v>261</v>
      </c>
      <c r="AQ564" s="994"/>
      <c r="AR564" s="994"/>
      <c r="AS564" s="994"/>
      <c r="AT564" s="994"/>
      <c r="AU564" s="994"/>
      <c r="AV564" s="994"/>
      <c r="AW564" s="994"/>
      <c r="AX564" s="994"/>
      <c r="AY564" s="34">
        <f>$AY$562</f>
        <v>0</v>
      </c>
    </row>
    <row r="565" spans="1:51" ht="26.25" hidden="1" customHeight="1" x14ac:dyDescent="0.2">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95" t="s">
        <v>260</v>
      </c>
      <c r="K597" s="996"/>
      <c r="L597" s="996"/>
      <c r="M597" s="996"/>
      <c r="N597" s="996"/>
      <c r="O597" s="996"/>
      <c r="P597" s="134" t="s">
        <v>25</v>
      </c>
      <c r="Q597" s="134"/>
      <c r="R597" s="134"/>
      <c r="S597" s="134"/>
      <c r="T597" s="134"/>
      <c r="U597" s="134"/>
      <c r="V597" s="134"/>
      <c r="W597" s="134"/>
      <c r="X597" s="134"/>
      <c r="Y597" s="272" t="s">
        <v>300</v>
      </c>
      <c r="Z597" s="273"/>
      <c r="AA597" s="273"/>
      <c r="AB597" s="273"/>
      <c r="AC597" s="995" t="s">
        <v>291</v>
      </c>
      <c r="AD597" s="995"/>
      <c r="AE597" s="995"/>
      <c r="AF597" s="995"/>
      <c r="AG597" s="995"/>
      <c r="AH597" s="272" t="s">
        <v>233</v>
      </c>
      <c r="AI597" s="270"/>
      <c r="AJ597" s="270"/>
      <c r="AK597" s="270"/>
      <c r="AL597" s="270" t="s">
        <v>19</v>
      </c>
      <c r="AM597" s="270"/>
      <c r="AN597" s="270"/>
      <c r="AO597" s="274"/>
      <c r="AP597" s="994" t="s">
        <v>261</v>
      </c>
      <c r="AQ597" s="994"/>
      <c r="AR597" s="994"/>
      <c r="AS597" s="994"/>
      <c r="AT597" s="994"/>
      <c r="AU597" s="994"/>
      <c r="AV597" s="994"/>
      <c r="AW597" s="994"/>
      <c r="AX597" s="994"/>
      <c r="AY597" s="34">
        <f>$AY$595</f>
        <v>0</v>
      </c>
    </row>
    <row r="598" spans="1:51" ht="26.25" hidden="1" customHeight="1" x14ac:dyDescent="0.2">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95" t="s">
        <v>260</v>
      </c>
      <c r="K630" s="996"/>
      <c r="L630" s="996"/>
      <c r="M630" s="996"/>
      <c r="N630" s="996"/>
      <c r="O630" s="996"/>
      <c r="P630" s="134" t="s">
        <v>25</v>
      </c>
      <c r="Q630" s="134"/>
      <c r="R630" s="134"/>
      <c r="S630" s="134"/>
      <c r="T630" s="134"/>
      <c r="U630" s="134"/>
      <c r="V630" s="134"/>
      <c r="W630" s="134"/>
      <c r="X630" s="134"/>
      <c r="Y630" s="272" t="s">
        <v>300</v>
      </c>
      <c r="Z630" s="273"/>
      <c r="AA630" s="273"/>
      <c r="AB630" s="273"/>
      <c r="AC630" s="995" t="s">
        <v>291</v>
      </c>
      <c r="AD630" s="995"/>
      <c r="AE630" s="995"/>
      <c r="AF630" s="995"/>
      <c r="AG630" s="995"/>
      <c r="AH630" s="272" t="s">
        <v>233</v>
      </c>
      <c r="AI630" s="270"/>
      <c r="AJ630" s="270"/>
      <c r="AK630" s="270"/>
      <c r="AL630" s="270" t="s">
        <v>19</v>
      </c>
      <c r="AM630" s="270"/>
      <c r="AN630" s="270"/>
      <c r="AO630" s="274"/>
      <c r="AP630" s="994" t="s">
        <v>261</v>
      </c>
      <c r="AQ630" s="994"/>
      <c r="AR630" s="994"/>
      <c r="AS630" s="994"/>
      <c r="AT630" s="994"/>
      <c r="AU630" s="994"/>
      <c r="AV630" s="994"/>
      <c r="AW630" s="994"/>
      <c r="AX630" s="994"/>
      <c r="AY630" s="34">
        <f>$AY$628</f>
        <v>0</v>
      </c>
    </row>
    <row r="631" spans="1:51" ht="26.25" hidden="1" customHeight="1" x14ac:dyDescent="0.2">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95" t="s">
        <v>260</v>
      </c>
      <c r="K663" s="996"/>
      <c r="L663" s="996"/>
      <c r="M663" s="996"/>
      <c r="N663" s="996"/>
      <c r="O663" s="996"/>
      <c r="P663" s="134" t="s">
        <v>25</v>
      </c>
      <c r="Q663" s="134"/>
      <c r="R663" s="134"/>
      <c r="S663" s="134"/>
      <c r="T663" s="134"/>
      <c r="U663" s="134"/>
      <c r="V663" s="134"/>
      <c r="W663" s="134"/>
      <c r="X663" s="134"/>
      <c r="Y663" s="272" t="s">
        <v>300</v>
      </c>
      <c r="Z663" s="273"/>
      <c r="AA663" s="273"/>
      <c r="AB663" s="273"/>
      <c r="AC663" s="995" t="s">
        <v>291</v>
      </c>
      <c r="AD663" s="995"/>
      <c r="AE663" s="995"/>
      <c r="AF663" s="995"/>
      <c r="AG663" s="995"/>
      <c r="AH663" s="272" t="s">
        <v>233</v>
      </c>
      <c r="AI663" s="270"/>
      <c r="AJ663" s="270"/>
      <c r="AK663" s="270"/>
      <c r="AL663" s="270" t="s">
        <v>19</v>
      </c>
      <c r="AM663" s="270"/>
      <c r="AN663" s="270"/>
      <c r="AO663" s="274"/>
      <c r="AP663" s="994" t="s">
        <v>261</v>
      </c>
      <c r="AQ663" s="994"/>
      <c r="AR663" s="994"/>
      <c r="AS663" s="994"/>
      <c r="AT663" s="994"/>
      <c r="AU663" s="994"/>
      <c r="AV663" s="994"/>
      <c r="AW663" s="994"/>
      <c r="AX663" s="994"/>
      <c r="AY663" s="34">
        <f>$AY$661</f>
        <v>0</v>
      </c>
    </row>
    <row r="664" spans="1:51" ht="26.25" hidden="1" customHeight="1" x14ac:dyDescent="0.2">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95" t="s">
        <v>260</v>
      </c>
      <c r="K696" s="996"/>
      <c r="L696" s="996"/>
      <c r="M696" s="996"/>
      <c r="N696" s="996"/>
      <c r="O696" s="996"/>
      <c r="P696" s="134" t="s">
        <v>25</v>
      </c>
      <c r="Q696" s="134"/>
      <c r="R696" s="134"/>
      <c r="S696" s="134"/>
      <c r="T696" s="134"/>
      <c r="U696" s="134"/>
      <c r="V696" s="134"/>
      <c r="W696" s="134"/>
      <c r="X696" s="134"/>
      <c r="Y696" s="272" t="s">
        <v>300</v>
      </c>
      <c r="Z696" s="273"/>
      <c r="AA696" s="273"/>
      <c r="AB696" s="273"/>
      <c r="AC696" s="995" t="s">
        <v>291</v>
      </c>
      <c r="AD696" s="995"/>
      <c r="AE696" s="995"/>
      <c r="AF696" s="995"/>
      <c r="AG696" s="995"/>
      <c r="AH696" s="272" t="s">
        <v>233</v>
      </c>
      <c r="AI696" s="270"/>
      <c r="AJ696" s="270"/>
      <c r="AK696" s="270"/>
      <c r="AL696" s="270" t="s">
        <v>19</v>
      </c>
      <c r="AM696" s="270"/>
      <c r="AN696" s="270"/>
      <c r="AO696" s="274"/>
      <c r="AP696" s="994" t="s">
        <v>261</v>
      </c>
      <c r="AQ696" s="994"/>
      <c r="AR696" s="994"/>
      <c r="AS696" s="994"/>
      <c r="AT696" s="994"/>
      <c r="AU696" s="994"/>
      <c r="AV696" s="994"/>
      <c r="AW696" s="994"/>
      <c r="AX696" s="994"/>
      <c r="AY696" s="34">
        <f>$AY$694</f>
        <v>0</v>
      </c>
    </row>
    <row r="697" spans="1:51" ht="26.25" hidden="1" customHeight="1" x14ac:dyDescent="0.2">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95" t="s">
        <v>260</v>
      </c>
      <c r="K729" s="996"/>
      <c r="L729" s="996"/>
      <c r="M729" s="996"/>
      <c r="N729" s="996"/>
      <c r="O729" s="996"/>
      <c r="P729" s="134" t="s">
        <v>25</v>
      </c>
      <c r="Q729" s="134"/>
      <c r="R729" s="134"/>
      <c r="S729" s="134"/>
      <c r="T729" s="134"/>
      <c r="U729" s="134"/>
      <c r="V729" s="134"/>
      <c r="W729" s="134"/>
      <c r="X729" s="134"/>
      <c r="Y729" s="272" t="s">
        <v>300</v>
      </c>
      <c r="Z729" s="273"/>
      <c r="AA729" s="273"/>
      <c r="AB729" s="273"/>
      <c r="AC729" s="995" t="s">
        <v>291</v>
      </c>
      <c r="AD729" s="995"/>
      <c r="AE729" s="995"/>
      <c r="AF729" s="995"/>
      <c r="AG729" s="995"/>
      <c r="AH729" s="272" t="s">
        <v>233</v>
      </c>
      <c r="AI729" s="270"/>
      <c r="AJ729" s="270"/>
      <c r="AK729" s="270"/>
      <c r="AL729" s="270" t="s">
        <v>19</v>
      </c>
      <c r="AM729" s="270"/>
      <c r="AN729" s="270"/>
      <c r="AO729" s="274"/>
      <c r="AP729" s="994" t="s">
        <v>261</v>
      </c>
      <c r="AQ729" s="994"/>
      <c r="AR729" s="994"/>
      <c r="AS729" s="994"/>
      <c r="AT729" s="994"/>
      <c r="AU729" s="994"/>
      <c r="AV729" s="994"/>
      <c r="AW729" s="994"/>
      <c r="AX729" s="994"/>
      <c r="AY729" s="34">
        <f>$AY$727</f>
        <v>0</v>
      </c>
    </row>
    <row r="730" spans="1:51" ht="26.25" hidden="1" customHeight="1" x14ac:dyDescent="0.2">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95" t="s">
        <v>260</v>
      </c>
      <c r="K762" s="996"/>
      <c r="L762" s="996"/>
      <c r="M762" s="996"/>
      <c r="N762" s="996"/>
      <c r="O762" s="996"/>
      <c r="P762" s="134" t="s">
        <v>25</v>
      </c>
      <c r="Q762" s="134"/>
      <c r="R762" s="134"/>
      <c r="S762" s="134"/>
      <c r="T762" s="134"/>
      <c r="U762" s="134"/>
      <c r="V762" s="134"/>
      <c r="W762" s="134"/>
      <c r="X762" s="134"/>
      <c r="Y762" s="272" t="s">
        <v>300</v>
      </c>
      <c r="Z762" s="273"/>
      <c r="AA762" s="273"/>
      <c r="AB762" s="273"/>
      <c r="AC762" s="995" t="s">
        <v>291</v>
      </c>
      <c r="AD762" s="995"/>
      <c r="AE762" s="995"/>
      <c r="AF762" s="995"/>
      <c r="AG762" s="995"/>
      <c r="AH762" s="272" t="s">
        <v>233</v>
      </c>
      <c r="AI762" s="270"/>
      <c r="AJ762" s="270"/>
      <c r="AK762" s="270"/>
      <c r="AL762" s="270" t="s">
        <v>19</v>
      </c>
      <c r="AM762" s="270"/>
      <c r="AN762" s="270"/>
      <c r="AO762" s="274"/>
      <c r="AP762" s="994" t="s">
        <v>261</v>
      </c>
      <c r="AQ762" s="994"/>
      <c r="AR762" s="994"/>
      <c r="AS762" s="994"/>
      <c r="AT762" s="994"/>
      <c r="AU762" s="994"/>
      <c r="AV762" s="994"/>
      <c r="AW762" s="994"/>
      <c r="AX762" s="994"/>
      <c r="AY762" s="34">
        <f>$AY$760</f>
        <v>0</v>
      </c>
    </row>
    <row r="763" spans="1:51" ht="26.25" hidden="1" customHeight="1" x14ac:dyDescent="0.2">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95" t="s">
        <v>260</v>
      </c>
      <c r="K795" s="996"/>
      <c r="L795" s="996"/>
      <c r="M795" s="996"/>
      <c r="N795" s="996"/>
      <c r="O795" s="996"/>
      <c r="P795" s="134" t="s">
        <v>25</v>
      </c>
      <c r="Q795" s="134"/>
      <c r="R795" s="134"/>
      <c r="S795" s="134"/>
      <c r="T795" s="134"/>
      <c r="U795" s="134"/>
      <c r="V795" s="134"/>
      <c r="W795" s="134"/>
      <c r="X795" s="134"/>
      <c r="Y795" s="272" t="s">
        <v>300</v>
      </c>
      <c r="Z795" s="273"/>
      <c r="AA795" s="273"/>
      <c r="AB795" s="273"/>
      <c r="AC795" s="995" t="s">
        <v>291</v>
      </c>
      <c r="AD795" s="995"/>
      <c r="AE795" s="995"/>
      <c r="AF795" s="995"/>
      <c r="AG795" s="995"/>
      <c r="AH795" s="272" t="s">
        <v>233</v>
      </c>
      <c r="AI795" s="270"/>
      <c r="AJ795" s="270"/>
      <c r="AK795" s="270"/>
      <c r="AL795" s="270" t="s">
        <v>19</v>
      </c>
      <c r="AM795" s="270"/>
      <c r="AN795" s="270"/>
      <c r="AO795" s="274"/>
      <c r="AP795" s="994" t="s">
        <v>261</v>
      </c>
      <c r="AQ795" s="994"/>
      <c r="AR795" s="994"/>
      <c r="AS795" s="994"/>
      <c r="AT795" s="994"/>
      <c r="AU795" s="994"/>
      <c r="AV795" s="994"/>
      <c r="AW795" s="994"/>
      <c r="AX795" s="994"/>
      <c r="AY795" s="34">
        <f>$AY$793</f>
        <v>0</v>
      </c>
    </row>
    <row r="796" spans="1:51" ht="26.25" hidden="1" customHeight="1" x14ac:dyDescent="0.2">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95" t="s">
        <v>260</v>
      </c>
      <c r="K828" s="996"/>
      <c r="L828" s="996"/>
      <c r="M828" s="996"/>
      <c r="N828" s="996"/>
      <c r="O828" s="996"/>
      <c r="P828" s="134" t="s">
        <v>25</v>
      </c>
      <c r="Q828" s="134"/>
      <c r="R828" s="134"/>
      <c r="S828" s="134"/>
      <c r="T828" s="134"/>
      <c r="U828" s="134"/>
      <c r="V828" s="134"/>
      <c r="W828" s="134"/>
      <c r="X828" s="134"/>
      <c r="Y828" s="272" t="s">
        <v>300</v>
      </c>
      <c r="Z828" s="273"/>
      <c r="AA828" s="273"/>
      <c r="AB828" s="273"/>
      <c r="AC828" s="995" t="s">
        <v>291</v>
      </c>
      <c r="AD828" s="995"/>
      <c r="AE828" s="995"/>
      <c r="AF828" s="995"/>
      <c r="AG828" s="995"/>
      <c r="AH828" s="272" t="s">
        <v>233</v>
      </c>
      <c r="AI828" s="270"/>
      <c r="AJ828" s="270"/>
      <c r="AK828" s="270"/>
      <c r="AL828" s="270" t="s">
        <v>19</v>
      </c>
      <c r="AM828" s="270"/>
      <c r="AN828" s="270"/>
      <c r="AO828" s="274"/>
      <c r="AP828" s="994" t="s">
        <v>261</v>
      </c>
      <c r="AQ828" s="994"/>
      <c r="AR828" s="994"/>
      <c r="AS828" s="994"/>
      <c r="AT828" s="994"/>
      <c r="AU828" s="994"/>
      <c r="AV828" s="994"/>
      <c r="AW828" s="994"/>
      <c r="AX828" s="994"/>
      <c r="AY828" s="34">
        <f>$AY$826</f>
        <v>0</v>
      </c>
    </row>
    <row r="829" spans="1:51" ht="26.25" hidden="1" customHeight="1" x14ac:dyDescent="0.2">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95" t="s">
        <v>260</v>
      </c>
      <c r="K861" s="996"/>
      <c r="L861" s="996"/>
      <c r="M861" s="996"/>
      <c r="N861" s="996"/>
      <c r="O861" s="996"/>
      <c r="P861" s="134" t="s">
        <v>25</v>
      </c>
      <c r="Q861" s="134"/>
      <c r="R861" s="134"/>
      <c r="S861" s="134"/>
      <c r="T861" s="134"/>
      <c r="U861" s="134"/>
      <c r="V861" s="134"/>
      <c r="W861" s="134"/>
      <c r="X861" s="134"/>
      <c r="Y861" s="272" t="s">
        <v>300</v>
      </c>
      <c r="Z861" s="273"/>
      <c r="AA861" s="273"/>
      <c r="AB861" s="273"/>
      <c r="AC861" s="995" t="s">
        <v>291</v>
      </c>
      <c r="AD861" s="995"/>
      <c r="AE861" s="995"/>
      <c r="AF861" s="995"/>
      <c r="AG861" s="995"/>
      <c r="AH861" s="272" t="s">
        <v>233</v>
      </c>
      <c r="AI861" s="270"/>
      <c r="AJ861" s="270"/>
      <c r="AK861" s="270"/>
      <c r="AL861" s="270" t="s">
        <v>19</v>
      </c>
      <c r="AM861" s="270"/>
      <c r="AN861" s="270"/>
      <c r="AO861" s="274"/>
      <c r="AP861" s="994" t="s">
        <v>261</v>
      </c>
      <c r="AQ861" s="994"/>
      <c r="AR861" s="994"/>
      <c r="AS861" s="994"/>
      <c r="AT861" s="994"/>
      <c r="AU861" s="994"/>
      <c r="AV861" s="994"/>
      <c r="AW861" s="994"/>
      <c r="AX861" s="994"/>
      <c r="AY861" s="34">
        <f>$AY$859</f>
        <v>0</v>
      </c>
    </row>
    <row r="862" spans="1:51" ht="26.25" hidden="1" customHeight="1" x14ac:dyDescent="0.2">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95" t="s">
        <v>260</v>
      </c>
      <c r="K894" s="996"/>
      <c r="L894" s="996"/>
      <c r="M894" s="996"/>
      <c r="N894" s="996"/>
      <c r="O894" s="996"/>
      <c r="P894" s="134" t="s">
        <v>25</v>
      </c>
      <c r="Q894" s="134"/>
      <c r="R894" s="134"/>
      <c r="S894" s="134"/>
      <c r="T894" s="134"/>
      <c r="U894" s="134"/>
      <c r="V894" s="134"/>
      <c r="W894" s="134"/>
      <c r="X894" s="134"/>
      <c r="Y894" s="272" t="s">
        <v>300</v>
      </c>
      <c r="Z894" s="273"/>
      <c r="AA894" s="273"/>
      <c r="AB894" s="273"/>
      <c r="AC894" s="995" t="s">
        <v>291</v>
      </c>
      <c r="AD894" s="995"/>
      <c r="AE894" s="995"/>
      <c r="AF894" s="995"/>
      <c r="AG894" s="995"/>
      <c r="AH894" s="272" t="s">
        <v>233</v>
      </c>
      <c r="AI894" s="270"/>
      <c r="AJ894" s="270"/>
      <c r="AK894" s="270"/>
      <c r="AL894" s="270" t="s">
        <v>19</v>
      </c>
      <c r="AM894" s="270"/>
      <c r="AN894" s="270"/>
      <c r="AO894" s="274"/>
      <c r="AP894" s="994" t="s">
        <v>261</v>
      </c>
      <c r="AQ894" s="994"/>
      <c r="AR894" s="994"/>
      <c r="AS894" s="994"/>
      <c r="AT894" s="994"/>
      <c r="AU894" s="994"/>
      <c r="AV894" s="994"/>
      <c r="AW894" s="994"/>
      <c r="AX894" s="994"/>
      <c r="AY894" s="34">
        <f>$AY$892</f>
        <v>0</v>
      </c>
    </row>
    <row r="895" spans="1:51" ht="26.25" hidden="1" customHeight="1" x14ac:dyDescent="0.2">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95" t="s">
        <v>260</v>
      </c>
      <c r="K927" s="996"/>
      <c r="L927" s="996"/>
      <c r="M927" s="996"/>
      <c r="N927" s="996"/>
      <c r="O927" s="996"/>
      <c r="P927" s="134" t="s">
        <v>25</v>
      </c>
      <c r="Q927" s="134"/>
      <c r="R927" s="134"/>
      <c r="S927" s="134"/>
      <c r="T927" s="134"/>
      <c r="U927" s="134"/>
      <c r="V927" s="134"/>
      <c r="W927" s="134"/>
      <c r="X927" s="134"/>
      <c r="Y927" s="272" t="s">
        <v>300</v>
      </c>
      <c r="Z927" s="273"/>
      <c r="AA927" s="273"/>
      <c r="AB927" s="273"/>
      <c r="AC927" s="995" t="s">
        <v>291</v>
      </c>
      <c r="AD927" s="995"/>
      <c r="AE927" s="995"/>
      <c r="AF927" s="995"/>
      <c r="AG927" s="995"/>
      <c r="AH927" s="272" t="s">
        <v>233</v>
      </c>
      <c r="AI927" s="270"/>
      <c r="AJ927" s="270"/>
      <c r="AK927" s="270"/>
      <c r="AL927" s="270" t="s">
        <v>19</v>
      </c>
      <c r="AM927" s="270"/>
      <c r="AN927" s="270"/>
      <c r="AO927" s="274"/>
      <c r="AP927" s="994" t="s">
        <v>261</v>
      </c>
      <c r="AQ927" s="994"/>
      <c r="AR927" s="994"/>
      <c r="AS927" s="994"/>
      <c r="AT927" s="994"/>
      <c r="AU927" s="994"/>
      <c r="AV927" s="994"/>
      <c r="AW927" s="994"/>
      <c r="AX927" s="994"/>
      <c r="AY927" s="34">
        <f>$AY$925</f>
        <v>0</v>
      </c>
    </row>
    <row r="928" spans="1:51" ht="26.25" hidden="1" customHeight="1" x14ac:dyDescent="0.2">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95" t="s">
        <v>260</v>
      </c>
      <c r="K960" s="996"/>
      <c r="L960" s="996"/>
      <c r="M960" s="996"/>
      <c r="N960" s="996"/>
      <c r="O960" s="996"/>
      <c r="P960" s="134" t="s">
        <v>25</v>
      </c>
      <c r="Q960" s="134"/>
      <c r="R960" s="134"/>
      <c r="S960" s="134"/>
      <c r="T960" s="134"/>
      <c r="U960" s="134"/>
      <c r="V960" s="134"/>
      <c r="W960" s="134"/>
      <c r="X960" s="134"/>
      <c r="Y960" s="272" t="s">
        <v>300</v>
      </c>
      <c r="Z960" s="273"/>
      <c r="AA960" s="273"/>
      <c r="AB960" s="273"/>
      <c r="AC960" s="995" t="s">
        <v>291</v>
      </c>
      <c r="AD960" s="995"/>
      <c r="AE960" s="995"/>
      <c r="AF960" s="995"/>
      <c r="AG960" s="995"/>
      <c r="AH960" s="272" t="s">
        <v>233</v>
      </c>
      <c r="AI960" s="270"/>
      <c r="AJ960" s="270"/>
      <c r="AK960" s="270"/>
      <c r="AL960" s="270" t="s">
        <v>19</v>
      </c>
      <c r="AM960" s="270"/>
      <c r="AN960" s="270"/>
      <c r="AO960" s="274"/>
      <c r="AP960" s="994" t="s">
        <v>261</v>
      </c>
      <c r="AQ960" s="994"/>
      <c r="AR960" s="994"/>
      <c r="AS960" s="994"/>
      <c r="AT960" s="994"/>
      <c r="AU960" s="994"/>
      <c r="AV960" s="994"/>
      <c r="AW960" s="994"/>
      <c r="AX960" s="994"/>
      <c r="AY960" s="34">
        <f>$AY$958</f>
        <v>0</v>
      </c>
    </row>
    <row r="961" spans="1:51" ht="26.25" hidden="1" customHeight="1" x14ac:dyDescent="0.2">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95" t="s">
        <v>260</v>
      </c>
      <c r="K993" s="996"/>
      <c r="L993" s="996"/>
      <c r="M993" s="996"/>
      <c r="N993" s="996"/>
      <c r="O993" s="996"/>
      <c r="P993" s="134" t="s">
        <v>25</v>
      </c>
      <c r="Q993" s="134"/>
      <c r="R993" s="134"/>
      <c r="S993" s="134"/>
      <c r="T993" s="134"/>
      <c r="U993" s="134"/>
      <c r="V993" s="134"/>
      <c r="W993" s="134"/>
      <c r="X993" s="134"/>
      <c r="Y993" s="272" t="s">
        <v>300</v>
      </c>
      <c r="Z993" s="273"/>
      <c r="AA993" s="273"/>
      <c r="AB993" s="273"/>
      <c r="AC993" s="995" t="s">
        <v>291</v>
      </c>
      <c r="AD993" s="995"/>
      <c r="AE993" s="995"/>
      <c r="AF993" s="995"/>
      <c r="AG993" s="995"/>
      <c r="AH993" s="272" t="s">
        <v>233</v>
      </c>
      <c r="AI993" s="270"/>
      <c r="AJ993" s="270"/>
      <c r="AK993" s="270"/>
      <c r="AL993" s="270" t="s">
        <v>19</v>
      </c>
      <c r="AM993" s="270"/>
      <c r="AN993" s="270"/>
      <c r="AO993" s="274"/>
      <c r="AP993" s="994" t="s">
        <v>261</v>
      </c>
      <c r="AQ993" s="994"/>
      <c r="AR993" s="994"/>
      <c r="AS993" s="994"/>
      <c r="AT993" s="994"/>
      <c r="AU993" s="994"/>
      <c r="AV993" s="994"/>
      <c r="AW993" s="994"/>
      <c r="AX993" s="994"/>
      <c r="AY993" s="34">
        <f>$AY$991</f>
        <v>0</v>
      </c>
    </row>
    <row r="994" spans="1:51" ht="26.25" hidden="1" customHeight="1" x14ac:dyDescent="0.2">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95" t="s">
        <v>260</v>
      </c>
      <c r="K1026" s="996"/>
      <c r="L1026" s="996"/>
      <c r="M1026" s="996"/>
      <c r="N1026" s="996"/>
      <c r="O1026" s="996"/>
      <c r="P1026" s="134" t="s">
        <v>25</v>
      </c>
      <c r="Q1026" s="134"/>
      <c r="R1026" s="134"/>
      <c r="S1026" s="134"/>
      <c r="T1026" s="134"/>
      <c r="U1026" s="134"/>
      <c r="V1026" s="134"/>
      <c r="W1026" s="134"/>
      <c r="X1026" s="134"/>
      <c r="Y1026" s="272" t="s">
        <v>300</v>
      </c>
      <c r="Z1026" s="273"/>
      <c r="AA1026" s="273"/>
      <c r="AB1026" s="273"/>
      <c r="AC1026" s="995" t="s">
        <v>291</v>
      </c>
      <c r="AD1026" s="995"/>
      <c r="AE1026" s="995"/>
      <c r="AF1026" s="995"/>
      <c r="AG1026" s="995"/>
      <c r="AH1026" s="272" t="s">
        <v>233</v>
      </c>
      <c r="AI1026" s="270"/>
      <c r="AJ1026" s="270"/>
      <c r="AK1026" s="270"/>
      <c r="AL1026" s="270" t="s">
        <v>19</v>
      </c>
      <c r="AM1026" s="270"/>
      <c r="AN1026" s="270"/>
      <c r="AO1026" s="274"/>
      <c r="AP1026" s="994" t="s">
        <v>261</v>
      </c>
      <c r="AQ1026" s="994"/>
      <c r="AR1026" s="994"/>
      <c r="AS1026" s="994"/>
      <c r="AT1026" s="994"/>
      <c r="AU1026" s="994"/>
      <c r="AV1026" s="994"/>
      <c r="AW1026" s="994"/>
      <c r="AX1026" s="994"/>
      <c r="AY1026" s="34">
        <f>$AY$1024</f>
        <v>0</v>
      </c>
    </row>
    <row r="1027" spans="1:51" ht="26.25" hidden="1" customHeight="1" x14ac:dyDescent="0.2">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95" t="s">
        <v>260</v>
      </c>
      <c r="K1059" s="996"/>
      <c r="L1059" s="996"/>
      <c r="M1059" s="996"/>
      <c r="N1059" s="996"/>
      <c r="O1059" s="996"/>
      <c r="P1059" s="134" t="s">
        <v>25</v>
      </c>
      <c r="Q1059" s="134"/>
      <c r="R1059" s="134"/>
      <c r="S1059" s="134"/>
      <c r="T1059" s="134"/>
      <c r="U1059" s="134"/>
      <c r="V1059" s="134"/>
      <c r="W1059" s="134"/>
      <c r="X1059" s="134"/>
      <c r="Y1059" s="272" t="s">
        <v>300</v>
      </c>
      <c r="Z1059" s="273"/>
      <c r="AA1059" s="273"/>
      <c r="AB1059" s="273"/>
      <c r="AC1059" s="995" t="s">
        <v>291</v>
      </c>
      <c r="AD1059" s="995"/>
      <c r="AE1059" s="995"/>
      <c r="AF1059" s="995"/>
      <c r="AG1059" s="995"/>
      <c r="AH1059" s="272" t="s">
        <v>233</v>
      </c>
      <c r="AI1059" s="270"/>
      <c r="AJ1059" s="270"/>
      <c r="AK1059" s="270"/>
      <c r="AL1059" s="270" t="s">
        <v>19</v>
      </c>
      <c r="AM1059" s="270"/>
      <c r="AN1059" s="270"/>
      <c r="AO1059" s="274"/>
      <c r="AP1059" s="994" t="s">
        <v>261</v>
      </c>
      <c r="AQ1059" s="994"/>
      <c r="AR1059" s="994"/>
      <c r="AS1059" s="994"/>
      <c r="AT1059" s="994"/>
      <c r="AU1059" s="994"/>
      <c r="AV1059" s="994"/>
      <c r="AW1059" s="994"/>
      <c r="AX1059" s="994"/>
      <c r="AY1059" s="34">
        <f>$AY$1057</f>
        <v>0</v>
      </c>
    </row>
    <row r="1060" spans="1:51" ht="26.25" hidden="1" customHeight="1" x14ac:dyDescent="0.2">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95" t="s">
        <v>260</v>
      </c>
      <c r="K1092" s="996"/>
      <c r="L1092" s="996"/>
      <c r="M1092" s="996"/>
      <c r="N1092" s="996"/>
      <c r="O1092" s="996"/>
      <c r="P1092" s="134" t="s">
        <v>25</v>
      </c>
      <c r="Q1092" s="134"/>
      <c r="R1092" s="134"/>
      <c r="S1092" s="134"/>
      <c r="T1092" s="134"/>
      <c r="U1092" s="134"/>
      <c r="V1092" s="134"/>
      <c r="W1092" s="134"/>
      <c r="X1092" s="134"/>
      <c r="Y1092" s="272" t="s">
        <v>300</v>
      </c>
      <c r="Z1092" s="273"/>
      <c r="AA1092" s="273"/>
      <c r="AB1092" s="273"/>
      <c r="AC1092" s="995" t="s">
        <v>291</v>
      </c>
      <c r="AD1092" s="995"/>
      <c r="AE1092" s="995"/>
      <c r="AF1092" s="995"/>
      <c r="AG1092" s="995"/>
      <c r="AH1092" s="272" t="s">
        <v>233</v>
      </c>
      <c r="AI1092" s="270"/>
      <c r="AJ1092" s="270"/>
      <c r="AK1092" s="270"/>
      <c r="AL1092" s="270" t="s">
        <v>19</v>
      </c>
      <c r="AM1092" s="270"/>
      <c r="AN1092" s="270"/>
      <c r="AO1092" s="274"/>
      <c r="AP1092" s="994" t="s">
        <v>261</v>
      </c>
      <c r="AQ1092" s="994"/>
      <c r="AR1092" s="994"/>
      <c r="AS1092" s="994"/>
      <c r="AT1092" s="994"/>
      <c r="AU1092" s="994"/>
      <c r="AV1092" s="994"/>
      <c r="AW1092" s="994"/>
      <c r="AX1092" s="994"/>
      <c r="AY1092">
        <f>$AY$1090</f>
        <v>0</v>
      </c>
    </row>
    <row r="1093" spans="1:51" ht="26.25" hidden="1" customHeight="1" x14ac:dyDescent="0.2">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95" t="s">
        <v>260</v>
      </c>
      <c r="K1125" s="996"/>
      <c r="L1125" s="996"/>
      <c r="M1125" s="996"/>
      <c r="N1125" s="996"/>
      <c r="O1125" s="996"/>
      <c r="P1125" s="134" t="s">
        <v>25</v>
      </c>
      <c r="Q1125" s="134"/>
      <c r="R1125" s="134"/>
      <c r="S1125" s="134"/>
      <c r="T1125" s="134"/>
      <c r="U1125" s="134"/>
      <c r="V1125" s="134"/>
      <c r="W1125" s="134"/>
      <c r="X1125" s="134"/>
      <c r="Y1125" s="272" t="s">
        <v>300</v>
      </c>
      <c r="Z1125" s="273"/>
      <c r="AA1125" s="273"/>
      <c r="AB1125" s="273"/>
      <c r="AC1125" s="995" t="s">
        <v>291</v>
      </c>
      <c r="AD1125" s="995"/>
      <c r="AE1125" s="995"/>
      <c r="AF1125" s="995"/>
      <c r="AG1125" s="995"/>
      <c r="AH1125" s="272" t="s">
        <v>233</v>
      </c>
      <c r="AI1125" s="270"/>
      <c r="AJ1125" s="270"/>
      <c r="AK1125" s="270"/>
      <c r="AL1125" s="270" t="s">
        <v>19</v>
      </c>
      <c r="AM1125" s="270"/>
      <c r="AN1125" s="270"/>
      <c r="AO1125" s="274"/>
      <c r="AP1125" s="994" t="s">
        <v>261</v>
      </c>
      <c r="AQ1125" s="994"/>
      <c r="AR1125" s="994"/>
      <c r="AS1125" s="994"/>
      <c r="AT1125" s="994"/>
      <c r="AU1125" s="994"/>
      <c r="AV1125" s="994"/>
      <c r="AW1125" s="994"/>
      <c r="AX1125" s="994"/>
      <c r="AY1125">
        <f>$AY$1123</f>
        <v>0</v>
      </c>
    </row>
    <row r="1126" spans="1:51" ht="26.25" hidden="1" customHeight="1" x14ac:dyDescent="0.2">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95" t="s">
        <v>260</v>
      </c>
      <c r="K1158" s="996"/>
      <c r="L1158" s="996"/>
      <c r="M1158" s="996"/>
      <c r="N1158" s="996"/>
      <c r="O1158" s="996"/>
      <c r="P1158" s="134" t="s">
        <v>25</v>
      </c>
      <c r="Q1158" s="134"/>
      <c r="R1158" s="134"/>
      <c r="S1158" s="134"/>
      <c r="T1158" s="134"/>
      <c r="U1158" s="134"/>
      <c r="V1158" s="134"/>
      <c r="W1158" s="134"/>
      <c r="X1158" s="134"/>
      <c r="Y1158" s="272" t="s">
        <v>300</v>
      </c>
      <c r="Z1158" s="273"/>
      <c r="AA1158" s="273"/>
      <c r="AB1158" s="273"/>
      <c r="AC1158" s="995" t="s">
        <v>291</v>
      </c>
      <c r="AD1158" s="995"/>
      <c r="AE1158" s="995"/>
      <c r="AF1158" s="995"/>
      <c r="AG1158" s="995"/>
      <c r="AH1158" s="272" t="s">
        <v>233</v>
      </c>
      <c r="AI1158" s="270"/>
      <c r="AJ1158" s="270"/>
      <c r="AK1158" s="270"/>
      <c r="AL1158" s="270" t="s">
        <v>19</v>
      </c>
      <c r="AM1158" s="270"/>
      <c r="AN1158" s="270"/>
      <c r="AO1158" s="274"/>
      <c r="AP1158" s="994" t="s">
        <v>261</v>
      </c>
      <c r="AQ1158" s="994"/>
      <c r="AR1158" s="994"/>
      <c r="AS1158" s="994"/>
      <c r="AT1158" s="994"/>
      <c r="AU1158" s="994"/>
      <c r="AV1158" s="994"/>
      <c r="AW1158" s="994"/>
      <c r="AX1158" s="994"/>
      <c r="AY1158">
        <f>$AY$1156</f>
        <v>0</v>
      </c>
    </row>
    <row r="1159" spans="1:51" ht="26.25" hidden="1" customHeight="1" x14ac:dyDescent="0.2">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95" t="s">
        <v>260</v>
      </c>
      <c r="K1191" s="996"/>
      <c r="L1191" s="996"/>
      <c r="M1191" s="996"/>
      <c r="N1191" s="996"/>
      <c r="O1191" s="996"/>
      <c r="P1191" s="134" t="s">
        <v>25</v>
      </c>
      <c r="Q1191" s="134"/>
      <c r="R1191" s="134"/>
      <c r="S1191" s="134"/>
      <c r="T1191" s="134"/>
      <c r="U1191" s="134"/>
      <c r="V1191" s="134"/>
      <c r="W1191" s="134"/>
      <c r="X1191" s="134"/>
      <c r="Y1191" s="272" t="s">
        <v>300</v>
      </c>
      <c r="Z1191" s="273"/>
      <c r="AA1191" s="273"/>
      <c r="AB1191" s="273"/>
      <c r="AC1191" s="995" t="s">
        <v>291</v>
      </c>
      <c r="AD1191" s="995"/>
      <c r="AE1191" s="995"/>
      <c r="AF1191" s="995"/>
      <c r="AG1191" s="995"/>
      <c r="AH1191" s="272" t="s">
        <v>233</v>
      </c>
      <c r="AI1191" s="270"/>
      <c r="AJ1191" s="270"/>
      <c r="AK1191" s="270"/>
      <c r="AL1191" s="270" t="s">
        <v>19</v>
      </c>
      <c r="AM1191" s="270"/>
      <c r="AN1191" s="270"/>
      <c r="AO1191" s="274"/>
      <c r="AP1191" s="994" t="s">
        <v>261</v>
      </c>
      <c r="AQ1191" s="994"/>
      <c r="AR1191" s="994"/>
      <c r="AS1191" s="994"/>
      <c r="AT1191" s="994"/>
      <c r="AU1191" s="994"/>
      <c r="AV1191" s="994"/>
      <c r="AW1191" s="994"/>
      <c r="AX1191" s="994"/>
      <c r="AY1191">
        <f>$AY$1189</f>
        <v>0</v>
      </c>
    </row>
    <row r="1192" spans="1:51" ht="26.25" hidden="1" customHeight="1" x14ac:dyDescent="0.2">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95" t="s">
        <v>260</v>
      </c>
      <c r="K1224" s="996"/>
      <c r="L1224" s="996"/>
      <c r="M1224" s="996"/>
      <c r="N1224" s="996"/>
      <c r="O1224" s="996"/>
      <c r="P1224" s="134" t="s">
        <v>25</v>
      </c>
      <c r="Q1224" s="134"/>
      <c r="R1224" s="134"/>
      <c r="S1224" s="134"/>
      <c r="T1224" s="134"/>
      <c r="U1224" s="134"/>
      <c r="V1224" s="134"/>
      <c r="W1224" s="134"/>
      <c r="X1224" s="134"/>
      <c r="Y1224" s="272" t="s">
        <v>300</v>
      </c>
      <c r="Z1224" s="273"/>
      <c r="AA1224" s="273"/>
      <c r="AB1224" s="273"/>
      <c r="AC1224" s="995" t="s">
        <v>291</v>
      </c>
      <c r="AD1224" s="995"/>
      <c r="AE1224" s="995"/>
      <c r="AF1224" s="995"/>
      <c r="AG1224" s="995"/>
      <c r="AH1224" s="272" t="s">
        <v>233</v>
      </c>
      <c r="AI1224" s="270"/>
      <c r="AJ1224" s="270"/>
      <c r="AK1224" s="270"/>
      <c r="AL1224" s="270" t="s">
        <v>19</v>
      </c>
      <c r="AM1224" s="270"/>
      <c r="AN1224" s="270"/>
      <c r="AO1224" s="274"/>
      <c r="AP1224" s="994" t="s">
        <v>261</v>
      </c>
      <c r="AQ1224" s="994"/>
      <c r="AR1224" s="994"/>
      <c r="AS1224" s="994"/>
      <c r="AT1224" s="994"/>
      <c r="AU1224" s="994"/>
      <c r="AV1224" s="994"/>
      <c r="AW1224" s="994"/>
      <c r="AX1224" s="994"/>
      <c r="AY1224">
        <f>$AY$1222</f>
        <v>0</v>
      </c>
    </row>
    <row r="1225" spans="1:51" ht="26.25" hidden="1" customHeight="1" x14ac:dyDescent="0.2">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95" t="s">
        <v>260</v>
      </c>
      <c r="K1257" s="996"/>
      <c r="L1257" s="996"/>
      <c r="M1257" s="996"/>
      <c r="N1257" s="996"/>
      <c r="O1257" s="996"/>
      <c r="P1257" s="134" t="s">
        <v>25</v>
      </c>
      <c r="Q1257" s="134"/>
      <c r="R1257" s="134"/>
      <c r="S1257" s="134"/>
      <c r="T1257" s="134"/>
      <c r="U1257" s="134"/>
      <c r="V1257" s="134"/>
      <c r="W1257" s="134"/>
      <c r="X1257" s="134"/>
      <c r="Y1257" s="272" t="s">
        <v>300</v>
      </c>
      <c r="Z1257" s="273"/>
      <c r="AA1257" s="273"/>
      <c r="AB1257" s="273"/>
      <c r="AC1257" s="995" t="s">
        <v>291</v>
      </c>
      <c r="AD1257" s="995"/>
      <c r="AE1257" s="995"/>
      <c r="AF1257" s="995"/>
      <c r="AG1257" s="995"/>
      <c r="AH1257" s="272" t="s">
        <v>233</v>
      </c>
      <c r="AI1257" s="270"/>
      <c r="AJ1257" s="270"/>
      <c r="AK1257" s="270"/>
      <c r="AL1257" s="270" t="s">
        <v>19</v>
      </c>
      <c r="AM1257" s="270"/>
      <c r="AN1257" s="270"/>
      <c r="AO1257" s="274"/>
      <c r="AP1257" s="994" t="s">
        <v>261</v>
      </c>
      <c r="AQ1257" s="994"/>
      <c r="AR1257" s="994"/>
      <c r="AS1257" s="994"/>
      <c r="AT1257" s="994"/>
      <c r="AU1257" s="994"/>
      <c r="AV1257" s="994"/>
      <c r="AW1257" s="994"/>
      <c r="AX1257" s="994"/>
      <c r="AY1257">
        <f>$AY$1255</f>
        <v>0</v>
      </c>
    </row>
    <row r="1258" spans="1:51" ht="26.25" hidden="1" customHeight="1" x14ac:dyDescent="0.2">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95" t="s">
        <v>260</v>
      </c>
      <c r="K1290" s="996"/>
      <c r="L1290" s="996"/>
      <c r="M1290" s="996"/>
      <c r="N1290" s="996"/>
      <c r="O1290" s="996"/>
      <c r="P1290" s="134" t="s">
        <v>25</v>
      </c>
      <c r="Q1290" s="134"/>
      <c r="R1290" s="134"/>
      <c r="S1290" s="134"/>
      <c r="T1290" s="134"/>
      <c r="U1290" s="134"/>
      <c r="V1290" s="134"/>
      <c r="W1290" s="134"/>
      <c r="X1290" s="134"/>
      <c r="Y1290" s="272" t="s">
        <v>300</v>
      </c>
      <c r="Z1290" s="273"/>
      <c r="AA1290" s="273"/>
      <c r="AB1290" s="273"/>
      <c r="AC1290" s="995" t="s">
        <v>291</v>
      </c>
      <c r="AD1290" s="995"/>
      <c r="AE1290" s="995"/>
      <c r="AF1290" s="995"/>
      <c r="AG1290" s="995"/>
      <c r="AH1290" s="272" t="s">
        <v>233</v>
      </c>
      <c r="AI1290" s="270"/>
      <c r="AJ1290" s="270"/>
      <c r="AK1290" s="270"/>
      <c r="AL1290" s="270" t="s">
        <v>19</v>
      </c>
      <c r="AM1290" s="270"/>
      <c r="AN1290" s="270"/>
      <c r="AO1290" s="274"/>
      <c r="AP1290" s="994" t="s">
        <v>261</v>
      </c>
      <c r="AQ1290" s="994"/>
      <c r="AR1290" s="994"/>
      <c r="AS1290" s="994"/>
      <c r="AT1290" s="994"/>
      <c r="AU1290" s="994"/>
      <c r="AV1290" s="994"/>
      <c r="AW1290" s="994"/>
      <c r="AX1290" s="994"/>
      <c r="AY1290">
        <f>$AY$1288</f>
        <v>0</v>
      </c>
    </row>
    <row r="1291" spans="1:51" ht="26.25" hidden="1" customHeight="1" x14ac:dyDescent="0.2">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41" priority="375">
      <formula>IF(AND(AL5&gt;=0, RIGHT(TEXT(AL5,"0.#"),1)&lt;&gt;"."),TRUE,FALSE)</formula>
    </cfRule>
    <cfRule type="expression" dxfId="340" priority="376">
      <formula>IF(AND(AL5&gt;=0, RIGHT(TEXT(AL5,"0.#"),1)="."),TRUE,FALSE)</formula>
    </cfRule>
    <cfRule type="expression" dxfId="339" priority="377">
      <formula>IF(AND(AL5&lt;0, RIGHT(TEXT(AL5,"0.#"),1)&lt;&gt;"."),TRUE,FALSE)</formula>
    </cfRule>
    <cfRule type="expression" dxfId="338" priority="378">
      <formula>IF(AND(AL5&lt;0, RIGHT(TEXT(AL5,"0.#"),1)="."),TRUE,FALSE)</formula>
    </cfRule>
  </conditionalFormatting>
  <conditionalFormatting sqref="Y5:Y33">
    <cfRule type="expression" dxfId="337" priority="373">
      <formula>IF(RIGHT(TEXT(Y5,"0.#"),1)=".",FALSE,TRUE)</formula>
    </cfRule>
    <cfRule type="expression" dxfId="336" priority="374">
      <formula>IF(RIGHT(TEXT(Y5,"0.#"),1)=".",TRUE,FALSE)</formula>
    </cfRule>
  </conditionalFormatting>
  <conditionalFormatting sqref="AL38:AO66">
    <cfRule type="expression" dxfId="335" priority="369">
      <formula>IF(AND(AL38&gt;=0, RIGHT(TEXT(AL38,"0.#"),1)&lt;&gt;"."),TRUE,FALSE)</formula>
    </cfRule>
    <cfRule type="expression" dxfId="334" priority="370">
      <formula>IF(AND(AL38&gt;=0, RIGHT(TEXT(AL38,"0.#"),1)="."),TRUE,FALSE)</formula>
    </cfRule>
    <cfRule type="expression" dxfId="333" priority="371">
      <formula>IF(AND(AL38&lt;0, RIGHT(TEXT(AL38,"0.#"),1)&lt;&gt;"."),TRUE,FALSE)</formula>
    </cfRule>
    <cfRule type="expression" dxfId="332" priority="372">
      <formula>IF(AND(AL38&lt;0, RIGHT(TEXT(AL38,"0.#"),1)="."),TRUE,FALSE)</formula>
    </cfRule>
  </conditionalFormatting>
  <conditionalFormatting sqref="Y38:Y66">
    <cfRule type="expression" dxfId="331" priority="367">
      <formula>IF(RIGHT(TEXT(Y38,"0.#"),1)=".",FALSE,TRUE)</formula>
    </cfRule>
    <cfRule type="expression" dxfId="330" priority="368">
      <formula>IF(RIGHT(TEXT(Y38,"0.#"),1)=".",TRUE,FALSE)</formula>
    </cfRule>
  </conditionalFormatting>
  <conditionalFormatting sqref="AL71:AO99">
    <cfRule type="expression" dxfId="329" priority="363">
      <formula>IF(AND(AL71&gt;=0, RIGHT(TEXT(AL71,"0.#"),1)&lt;&gt;"."),TRUE,FALSE)</formula>
    </cfRule>
    <cfRule type="expression" dxfId="328" priority="364">
      <formula>IF(AND(AL71&gt;=0, RIGHT(TEXT(AL71,"0.#"),1)="."),TRUE,FALSE)</formula>
    </cfRule>
    <cfRule type="expression" dxfId="327" priority="365">
      <formula>IF(AND(AL71&lt;0, RIGHT(TEXT(AL71,"0.#"),1)&lt;&gt;"."),TRUE,FALSE)</formula>
    </cfRule>
    <cfRule type="expression" dxfId="326" priority="366">
      <formula>IF(AND(AL71&lt;0, RIGHT(TEXT(AL71,"0.#"),1)="."),TRUE,FALSE)</formula>
    </cfRule>
  </conditionalFormatting>
  <conditionalFormatting sqref="Y71:Y99">
    <cfRule type="expression" dxfId="325" priority="361">
      <formula>IF(RIGHT(TEXT(Y71,"0.#"),1)=".",FALSE,TRUE)</formula>
    </cfRule>
    <cfRule type="expression" dxfId="324" priority="362">
      <formula>IF(RIGHT(TEXT(Y71,"0.#"),1)=".",TRUE,FALSE)</formula>
    </cfRule>
  </conditionalFormatting>
  <conditionalFormatting sqref="AL104:AO132">
    <cfRule type="expression" dxfId="323" priority="357">
      <formula>IF(AND(AL104&gt;=0, RIGHT(TEXT(AL104,"0.#"),1)&lt;&gt;"."),TRUE,FALSE)</formula>
    </cfRule>
    <cfRule type="expression" dxfId="322" priority="358">
      <formula>IF(AND(AL104&gt;=0, RIGHT(TEXT(AL104,"0.#"),1)="."),TRUE,FALSE)</formula>
    </cfRule>
    <cfRule type="expression" dxfId="321" priority="359">
      <formula>IF(AND(AL104&lt;0, RIGHT(TEXT(AL104,"0.#"),1)&lt;&gt;"."),TRUE,FALSE)</formula>
    </cfRule>
    <cfRule type="expression" dxfId="320" priority="360">
      <formula>IF(AND(AL104&lt;0, RIGHT(TEXT(AL104,"0.#"),1)="."),TRUE,FALSE)</formula>
    </cfRule>
  </conditionalFormatting>
  <conditionalFormatting sqref="Y104:Y132">
    <cfRule type="expression" dxfId="319" priority="355">
      <formula>IF(RIGHT(TEXT(Y104,"0.#"),1)=".",FALSE,TRUE)</formula>
    </cfRule>
    <cfRule type="expression" dxfId="318" priority="356">
      <formula>IF(RIGHT(TEXT(Y104,"0.#"),1)=".",TRUE,FALSE)</formula>
    </cfRule>
  </conditionalFormatting>
  <conditionalFormatting sqref="AL137:AO165">
    <cfRule type="expression" dxfId="317" priority="351">
      <formula>IF(AND(AL137&gt;=0, RIGHT(TEXT(AL137,"0.#"),1)&lt;&gt;"."),TRUE,FALSE)</formula>
    </cfRule>
    <cfRule type="expression" dxfId="316" priority="352">
      <formula>IF(AND(AL137&gt;=0, RIGHT(TEXT(AL137,"0.#"),1)="."),TRUE,FALSE)</formula>
    </cfRule>
    <cfRule type="expression" dxfId="315" priority="353">
      <formula>IF(AND(AL137&lt;0, RIGHT(TEXT(AL137,"0.#"),1)&lt;&gt;"."),TRUE,FALSE)</formula>
    </cfRule>
    <cfRule type="expression" dxfId="314" priority="354">
      <formula>IF(AND(AL137&lt;0, RIGHT(TEXT(AL137,"0.#"),1)="."),TRUE,FALSE)</formula>
    </cfRule>
  </conditionalFormatting>
  <conditionalFormatting sqref="Y137:Y165">
    <cfRule type="expression" dxfId="313" priority="349">
      <formula>IF(RIGHT(TEXT(Y137,"0.#"),1)=".",FALSE,TRUE)</formula>
    </cfRule>
    <cfRule type="expression" dxfId="312" priority="350">
      <formula>IF(RIGHT(TEXT(Y137,"0.#"),1)=".",TRUE,FALSE)</formula>
    </cfRule>
  </conditionalFormatting>
  <conditionalFormatting sqref="AL170:AO198">
    <cfRule type="expression" dxfId="311" priority="345">
      <formula>IF(AND(AL170&gt;=0, RIGHT(TEXT(AL170,"0.#"),1)&lt;&gt;"."),TRUE,FALSE)</formula>
    </cfRule>
    <cfRule type="expression" dxfId="310" priority="346">
      <formula>IF(AND(AL170&gt;=0, RIGHT(TEXT(AL170,"0.#"),1)="."),TRUE,FALSE)</formula>
    </cfRule>
    <cfRule type="expression" dxfId="309" priority="347">
      <formula>IF(AND(AL170&lt;0, RIGHT(TEXT(AL170,"0.#"),1)&lt;&gt;"."),TRUE,FALSE)</formula>
    </cfRule>
    <cfRule type="expression" dxfId="308" priority="348">
      <formula>IF(AND(AL170&lt;0, RIGHT(TEXT(AL170,"0.#"),1)="."),TRUE,FALSE)</formula>
    </cfRule>
  </conditionalFormatting>
  <conditionalFormatting sqref="Y170:Y198">
    <cfRule type="expression" dxfId="307" priority="343">
      <formula>IF(RIGHT(TEXT(Y170,"0.#"),1)=".",FALSE,TRUE)</formula>
    </cfRule>
    <cfRule type="expression" dxfId="306" priority="344">
      <formula>IF(RIGHT(TEXT(Y170,"0.#"),1)=".",TRUE,FALSE)</formula>
    </cfRule>
  </conditionalFormatting>
  <conditionalFormatting sqref="AL203:AO231">
    <cfRule type="expression" dxfId="305" priority="339">
      <formula>IF(AND(AL203&gt;=0, RIGHT(TEXT(AL203,"0.#"),1)&lt;&gt;"."),TRUE,FALSE)</formula>
    </cfRule>
    <cfRule type="expression" dxfId="304" priority="340">
      <formula>IF(AND(AL203&gt;=0, RIGHT(TEXT(AL203,"0.#"),1)="."),TRUE,FALSE)</formula>
    </cfRule>
    <cfRule type="expression" dxfId="303" priority="341">
      <formula>IF(AND(AL203&lt;0, RIGHT(TEXT(AL203,"0.#"),1)&lt;&gt;"."),TRUE,FALSE)</formula>
    </cfRule>
    <cfRule type="expression" dxfId="302" priority="342">
      <formula>IF(AND(AL203&lt;0, RIGHT(TEXT(AL203,"0.#"),1)="."),TRUE,FALSE)</formula>
    </cfRule>
  </conditionalFormatting>
  <conditionalFormatting sqref="Y203:Y231">
    <cfRule type="expression" dxfId="301" priority="337">
      <formula>IF(RIGHT(TEXT(Y203,"0.#"),1)=".",FALSE,TRUE)</formula>
    </cfRule>
    <cfRule type="expression" dxfId="300" priority="338">
      <formula>IF(RIGHT(TEXT(Y203,"0.#"),1)=".",TRUE,FALSE)</formula>
    </cfRule>
  </conditionalFormatting>
  <conditionalFormatting sqref="AL236:AO264">
    <cfRule type="expression" dxfId="299" priority="333">
      <formula>IF(AND(AL236&gt;=0, RIGHT(TEXT(AL236,"0.#"),1)&lt;&gt;"."),TRUE,FALSE)</formula>
    </cfRule>
    <cfRule type="expression" dxfId="298" priority="334">
      <formula>IF(AND(AL236&gt;=0, RIGHT(TEXT(AL236,"0.#"),1)="."),TRUE,FALSE)</formula>
    </cfRule>
    <cfRule type="expression" dxfId="297" priority="335">
      <formula>IF(AND(AL236&lt;0, RIGHT(TEXT(AL236,"0.#"),1)&lt;&gt;"."),TRUE,FALSE)</formula>
    </cfRule>
    <cfRule type="expression" dxfId="296" priority="336">
      <formula>IF(AND(AL236&lt;0, RIGHT(TEXT(AL236,"0.#"),1)="."),TRUE,FALSE)</formula>
    </cfRule>
  </conditionalFormatting>
  <conditionalFormatting sqref="Y236:Y264">
    <cfRule type="expression" dxfId="295" priority="331">
      <formula>IF(RIGHT(TEXT(Y236,"0.#"),1)=".",FALSE,TRUE)</formula>
    </cfRule>
    <cfRule type="expression" dxfId="294" priority="332">
      <formula>IF(RIGHT(TEXT(Y236,"0.#"),1)=".",TRUE,FALSE)</formula>
    </cfRule>
  </conditionalFormatting>
  <conditionalFormatting sqref="AL269:AO297">
    <cfRule type="expression" dxfId="293" priority="327">
      <formula>IF(AND(AL269&gt;=0, RIGHT(TEXT(AL269,"0.#"),1)&lt;&gt;"."),TRUE,FALSE)</formula>
    </cfRule>
    <cfRule type="expression" dxfId="292" priority="328">
      <formula>IF(AND(AL269&gt;=0, RIGHT(TEXT(AL269,"0.#"),1)="."),TRUE,FALSE)</formula>
    </cfRule>
    <cfRule type="expression" dxfId="291" priority="329">
      <formula>IF(AND(AL269&lt;0, RIGHT(TEXT(AL269,"0.#"),1)&lt;&gt;"."),TRUE,FALSE)</formula>
    </cfRule>
    <cfRule type="expression" dxfId="290" priority="330">
      <formula>IF(AND(AL269&lt;0, RIGHT(TEXT(AL269,"0.#"),1)="."),TRUE,FALSE)</formula>
    </cfRule>
  </conditionalFormatting>
  <conditionalFormatting sqref="Y269:Y297">
    <cfRule type="expression" dxfId="289" priority="325">
      <formula>IF(RIGHT(TEXT(Y269,"0.#"),1)=".",FALSE,TRUE)</formula>
    </cfRule>
    <cfRule type="expression" dxfId="288" priority="326">
      <formula>IF(RIGHT(TEXT(Y269,"0.#"),1)=".",TRUE,FALSE)</formula>
    </cfRule>
  </conditionalFormatting>
  <conditionalFormatting sqref="AL302:AO330">
    <cfRule type="expression" dxfId="287" priority="321">
      <formula>IF(AND(AL302&gt;=0, RIGHT(TEXT(AL302,"0.#"),1)&lt;&gt;"."),TRUE,FALSE)</formula>
    </cfRule>
    <cfRule type="expression" dxfId="286" priority="322">
      <formula>IF(AND(AL302&gt;=0, RIGHT(TEXT(AL302,"0.#"),1)="."),TRUE,FALSE)</formula>
    </cfRule>
    <cfRule type="expression" dxfId="285" priority="323">
      <formula>IF(AND(AL302&lt;0, RIGHT(TEXT(AL302,"0.#"),1)&lt;&gt;"."),TRUE,FALSE)</formula>
    </cfRule>
    <cfRule type="expression" dxfId="284" priority="324">
      <formula>IF(AND(AL302&lt;0, RIGHT(TEXT(AL302,"0.#"),1)="."),TRUE,FALSE)</formula>
    </cfRule>
  </conditionalFormatting>
  <conditionalFormatting sqref="Y302:Y330">
    <cfRule type="expression" dxfId="283" priority="319">
      <formula>IF(RIGHT(TEXT(Y302,"0.#"),1)=".",FALSE,TRUE)</formula>
    </cfRule>
    <cfRule type="expression" dxfId="282" priority="320">
      <formula>IF(RIGHT(TEXT(Y302,"0.#"),1)=".",TRUE,FALSE)</formula>
    </cfRule>
  </conditionalFormatting>
  <conditionalFormatting sqref="AL335:AO363">
    <cfRule type="expression" dxfId="281" priority="315">
      <formula>IF(AND(AL335&gt;=0, RIGHT(TEXT(AL335,"0.#"),1)&lt;&gt;"."),TRUE,FALSE)</formula>
    </cfRule>
    <cfRule type="expression" dxfId="280" priority="316">
      <formula>IF(AND(AL335&gt;=0, RIGHT(TEXT(AL335,"0.#"),1)="."),TRUE,FALSE)</formula>
    </cfRule>
    <cfRule type="expression" dxfId="279" priority="317">
      <formula>IF(AND(AL335&lt;0, RIGHT(TEXT(AL335,"0.#"),1)&lt;&gt;"."),TRUE,FALSE)</formula>
    </cfRule>
    <cfRule type="expression" dxfId="278" priority="318">
      <formula>IF(AND(AL335&lt;0, RIGHT(TEXT(AL335,"0.#"),1)="."),TRUE,FALSE)</formula>
    </cfRule>
  </conditionalFormatting>
  <conditionalFormatting sqref="Y335:Y363">
    <cfRule type="expression" dxfId="277" priority="313">
      <formula>IF(RIGHT(TEXT(Y335,"0.#"),1)=".",FALSE,TRUE)</formula>
    </cfRule>
    <cfRule type="expression" dxfId="276" priority="314">
      <formula>IF(RIGHT(TEXT(Y335,"0.#"),1)=".",TRUE,FALSE)</formula>
    </cfRule>
  </conditionalFormatting>
  <conditionalFormatting sqref="AL368:AO396">
    <cfRule type="expression" dxfId="275" priority="309">
      <formula>IF(AND(AL368&gt;=0, RIGHT(TEXT(AL368,"0.#"),1)&lt;&gt;"."),TRUE,FALSE)</formula>
    </cfRule>
    <cfRule type="expression" dxfId="274" priority="310">
      <formula>IF(AND(AL368&gt;=0, RIGHT(TEXT(AL368,"0.#"),1)="."),TRUE,FALSE)</formula>
    </cfRule>
    <cfRule type="expression" dxfId="273" priority="311">
      <formula>IF(AND(AL368&lt;0, RIGHT(TEXT(AL368,"0.#"),1)&lt;&gt;"."),TRUE,FALSE)</formula>
    </cfRule>
    <cfRule type="expression" dxfId="272" priority="312">
      <formula>IF(AND(AL368&lt;0, RIGHT(TEXT(AL368,"0.#"),1)="."),TRUE,FALSE)</formula>
    </cfRule>
  </conditionalFormatting>
  <conditionalFormatting sqref="Y368:Y396">
    <cfRule type="expression" dxfId="271" priority="307">
      <formula>IF(RIGHT(TEXT(Y368,"0.#"),1)=".",FALSE,TRUE)</formula>
    </cfRule>
    <cfRule type="expression" dxfId="270" priority="308">
      <formula>IF(RIGHT(TEXT(Y368,"0.#"),1)=".",TRUE,FALSE)</formula>
    </cfRule>
  </conditionalFormatting>
  <conditionalFormatting sqref="AL401:AO429">
    <cfRule type="expression" dxfId="269" priority="303">
      <formula>IF(AND(AL401&gt;=0, RIGHT(TEXT(AL401,"0.#"),1)&lt;&gt;"."),TRUE,FALSE)</formula>
    </cfRule>
    <cfRule type="expression" dxfId="268" priority="304">
      <formula>IF(AND(AL401&gt;=0, RIGHT(TEXT(AL401,"0.#"),1)="."),TRUE,FALSE)</formula>
    </cfRule>
    <cfRule type="expression" dxfId="267" priority="305">
      <formula>IF(AND(AL401&lt;0, RIGHT(TEXT(AL401,"0.#"),1)&lt;&gt;"."),TRUE,FALSE)</formula>
    </cfRule>
    <cfRule type="expression" dxfId="266" priority="306">
      <formula>IF(AND(AL401&lt;0, RIGHT(TEXT(AL401,"0.#"),1)="."),TRUE,FALSE)</formula>
    </cfRule>
  </conditionalFormatting>
  <conditionalFormatting sqref="Y401:Y429">
    <cfRule type="expression" dxfId="265" priority="301">
      <formula>IF(RIGHT(TEXT(Y401,"0.#"),1)=".",FALSE,TRUE)</formula>
    </cfRule>
    <cfRule type="expression" dxfId="264" priority="302">
      <formula>IF(RIGHT(TEXT(Y401,"0.#"),1)=".",TRUE,FALSE)</formula>
    </cfRule>
  </conditionalFormatting>
  <conditionalFormatting sqref="AL434:AO462">
    <cfRule type="expression" dxfId="263" priority="297">
      <formula>IF(AND(AL434&gt;=0, RIGHT(TEXT(AL434,"0.#"),1)&lt;&gt;"."),TRUE,FALSE)</formula>
    </cfRule>
    <cfRule type="expression" dxfId="262" priority="298">
      <formula>IF(AND(AL434&gt;=0, RIGHT(TEXT(AL434,"0.#"),1)="."),TRUE,FALSE)</formula>
    </cfRule>
    <cfRule type="expression" dxfId="261" priority="299">
      <formula>IF(AND(AL434&lt;0, RIGHT(TEXT(AL434,"0.#"),1)&lt;&gt;"."),TRUE,FALSE)</formula>
    </cfRule>
    <cfRule type="expression" dxfId="260" priority="300">
      <formula>IF(AND(AL434&lt;0, RIGHT(TEXT(AL434,"0.#"),1)="."),TRUE,FALSE)</formula>
    </cfRule>
  </conditionalFormatting>
  <conditionalFormatting sqref="Y434:Y462">
    <cfRule type="expression" dxfId="259" priority="295">
      <formula>IF(RIGHT(TEXT(Y434,"0.#"),1)=".",FALSE,TRUE)</formula>
    </cfRule>
    <cfRule type="expression" dxfId="258" priority="296">
      <formula>IF(RIGHT(TEXT(Y434,"0.#"),1)=".",TRUE,FALSE)</formula>
    </cfRule>
  </conditionalFormatting>
  <conditionalFormatting sqref="AL467:AO495">
    <cfRule type="expression" dxfId="257" priority="291">
      <formula>IF(AND(AL467&gt;=0, RIGHT(TEXT(AL467,"0.#"),1)&lt;&gt;"."),TRUE,FALSE)</formula>
    </cfRule>
    <cfRule type="expression" dxfId="256" priority="292">
      <formula>IF(AND(AL467&gt;=0, RIGHT(TEXT(AL467,"0.#"),1)="."),TRUE,FALSE)</formula>
    </cfRule>
    <cfRule type="expression" dxfId="255" priority="293">
      <formula>IF(AND(AL467&lt;0, RIGHT(TEXT(AL467,"0.#"),1)&lt;&gt;"."),TRUE,FALSE)</formula>
    </cfRule>
    <cfRule type="expression" dxfId="254" priority="294">
      <formula>IF(AND(AL467&lt;0, RIGHT(TEXT(AL467,"0.#"),1)="."),TRUE,FALSE)</formula>
    </cfRule>
  </conditionalFormatting>
  <conditionalFormatting sqref="Y467:Y495">
    <cfRule type="expression" dxfId="253" priority="289">
      <formula>IF(RIGHT(TEXT(Y467,"0.#"),1)=".",FALSE,TRUE)</formula>
    </cfRule>
    <cfRule type="expression" dxfId="252" priority="290">
      <formula>IF(RIGHT(TEXT(Y467,"0.#"),1)=".",TRUE,FALSE)</formula>
    </cfRule>
  </conditionalFormatting>
  <conditionalFormatting sqref="AL500:AO528">
    <cfRule type="expression" dxfId="251" priority="285">
      <formula>IF(AND(AL500&gt;=0, RIGHT(TEXT(AL500,"0.#"),1)&lt;&gt;"."),TRUE,FALSE)</formula>
    </cfRule>
    <cfRule type="expression" dxfId="250" priority="286">
      <formula>IF(AND(AL500&gt;=0, RIGHT(TEXT(AL500,"0.#"),1)="."),TRUE,FALSE)</formula>
    </cfRule>
    <cfRule type="expression" dxfId="249" priority="287">
      <formula>IF(AND(AL500&lt;0, RIGHT(TEXT(AL500,"0.#"),1)&lt;&gt;"."),TRUE,FALSE)</formula>
    </cfRule>
    <cfRule type="expression" dxfId="248" priority="288">
      <formula>IF(AND(AL500&lt;0, RIGHT(TEXT(AL500,"0.#"),1)="."),TRUE,FALSE)</formula>
    </cfRule>
  </conditionalFormatting>
  <conditionalFormatting sqref="Y500:Y528">
    <cfRule type="expression" dxfId="247" priority="283">
      <formula>IF(RIGHT(TEXT(Y500,"0.#"),1)=".",FALSE,TRUE)</formula>
    </cfRule>
    <cfRule type="expression" dxfId="246" priority="284">
      <formula>IF(RIGHT(TEXT(Y500,"0.#"),1)=".",TRUE,FALSE)</formula>
    </cfRule>
  </conditionalFormatting>
  <conditionalFormatting sqref="AL533:AO561">
    <cfRule type="expression" dxfId="245" priority="279">
      <formula>IF(AND(AL533&gt;=0, RIGHT(TEXT(AL533,"0.#"),1)&lt;&gt;"."),TRUE,FALSE)</formula>
    </cfRule>
    <cfRule type="expression" dxfId="244" priority="280">
      <formula>IF(AND(AL533&gt;=0, RIGHT(TEXT(AL533,"0.#"),1)="."),TRUE,FALSE)</formula>
    </cfRule>
    <cfRule type="expression" dxfId="243" priority="281">
      <formula>IF(AND(AL533&lt;0, RIGHT(TEXT(AL533,"0.#"),1)&lt;&gt;"."),TRUE,FALSE)</formula>
    </cfRule>
    <cfRule type="expression" dxfId="242" priority="282">
      <formula>IF(AND(AL533&lt;0, RIGHT(TEXT(AL533,"0.#"),1)="."),TRUE,FALSE)</formula>
    </cfRule>
  </conditionalFormatting>
  <conditionalFormatting sqref="Y533:Y561">
    <cfRule type="expression" dxfId="241" priority="277">
      <formula>IF(RIGHT(TEXT(Y533,"0.#"),1)=".",FALSE,TRUE)</formula>
    </cfRule>
    <cfRule type="expression" dxfId="240" priority="278">
      <formula>IF(RIGHT(TEXT(Y533,"0.#"),1)=".",TRUE,FALSE)</formula>
    </cfRule>
  </conditionalFormatting>
  <conditionalFormatting sqref="AL565:AO594">
    <cfRule type="expression" dxfId="239" priority="273">
      <formula>IF(AND(AL565&gt;=0, RIGHT(TEXT(AL565,"0.#"),1)&lt;&gt;"."),TRUE,FALSE)</formula>
    </cfRule>
    <cfRule type="expression" dxfId="238" priority="274">
      <formula>IF(AND(AL565&gt;=0, RIGHT(TEXT(AL565,"0.#"),1)="."),TRUE,FALSE)</formula>
    </cfRule>
    <cfRule type="expression" dxfId="237" priority="275">
      <formula>IF(AND(AL565&lt;0, RIGHT(TEXT(AL565,"0.#"),1)&lt;&gt;"."),TRUE,FALSE)</formula>
    </cfRule>
    <cfRule type="expression" dxfId="236" priority="276">
      <formula>IF(AND(AL565&lt;0, RIGHT(TEXT(AL565,"0.#"),1)="."),TRUE,FALSE)</formula>
    </cfRule>
  </conditionalFormatting>
  <conditionalFormatting sqref="Y565:Y594">
    <cfRule type="expression" dxfId="235" priority="271">
      <formula>IF(RIGHT(TEXT(Y565,"0.#"),1)=".",FALSE,TRUE)</formula>
    </cfRule>
    <cfRule type="expression" dxfId="234" priority="272">
      <formula>IF(RIGHT(TEXT(Y565,"0.#"),1)=".",TRUE,FALSE)</formula>
    </cfRule>
  </conditionalFormatting>
  <conditionalFormatting sqref="AL598:AO627">
    <cfRule type="expression" dxfId="233" priority="267">
      <formula>IF(AND(AL598&gt;=0, RIGHT(TEXT(AL598,"0.#"),1)&lt;&gt;"."),TRUE,FALSE)</formula>
    </cfRule>
    <cfRule type="expression" dxfId="232" priority="268">
      <formula>IF(AND(AL598&gt;=0, RIGHT(TEXT(AL598,"0.#"),1)="."),TRUE,FALSE)</formula>
    </cfRule>
    <cfRule type="expression" dxfId="231" priority="269">
      <formula>IF(AND(AL598&lt;0, RIGHT(TEXT(AL598,"0.#"),1)&lt;&gt;"."),TRUE,FALSE)</formula>
    </cfRule>
    <cfRule type="expression" dxfId="230" priority="270">
      <formula>IF(AND(AL598&lt;0, RIGHT(TEXT(AL598,"0.#"),1)="."),TRUE,FALSE)</formula>
    </cfRule>
  </conditionalFormatting>
  <conditionalFormatting sqref="Y598:Y627">
    <cfRule type="expression" dxfId="229" priority="265">
      <formula>IF(RIGHT(TEXT(Y598,"0.#"),1)=".",FALSE,TRUE)</formula>
    </cfRule>
    <cfRule type="expression" dxfId="228" priority="266">
      <formula>IF(RIGHT(TEXT(Y598,"0.#"),1)=".",TRUE,FALSE)</formula>
    </cfRule>
  </conditionalFormatting>
  <conditionalFormatting sqref="AL631:AO660">
    <cfRule type="expression" dxfId="227" priority="261">
      <formula>IF(AND(AL631&gt;=0, RIGHT(TEXT(AL631,"0.#"),1)&lt;&gt;"."),TRUE,FALSE)</formula>
    </cfRule>
    <cfRule type="expression" dxfId="226" priority="262">
      <formula>IF(AND(AL631&gt;=0, RIGHT(TEXT(AL631,"0.#"),1)="."),TRUE,FALSE)</formula>
    </cfRule>
    <cfRule type="expression" dxfId="225" priority="263">
      <formula>IF(AND(AL631&lt;0, RIGHT(TEXT(AL631,"0.#"),1)&lt;&gt;"."),TRUE,FALSE)</formula>
    </cfRule>
    <cfRule type="expression" dxfId="224" priority="264">
      <formula>IF(AND(AL631&lt;0, RIGHT(TEXT(AL631,"0.#"),1)="."),TRUE,FALSE)</formula>
    </cfRule>
  </conditionalFormatting>
  <conditionalFormatting sqref="Y631:Y660">
    <cfRule type="expression" dxfId="223" priority="259">
      <formula>IF(RIGHT(TEXT(Y631,"0.#"),1)=".",FALSE,TRUE)</formula>
    </cfRule>
    <cfRule type="expression" dxfId="222" priority="260">
      <formula>IF(RIGHT(TEXT(Y631,"0.#"),1)=".",TRUE,FALSE)</formula>
    </cfRule>
  </conditionalFormatting>
  <conditionalFormatting sqref="AL664:AO693">
    <cfRule type="expression" dxfId="221" priority="255">
      <formula>IF(AND(AL664&gt;=0, RIGHT(TEXT(AL664,"0.#"),1)&lt;&gt;"."),TRUE,FALSE)</formula>
    </cfRule>
    <cfRule type="expression" dxfId="220" priority="256">
      <formula>IF(AND(AL664&gt;=0, RIGHT(TEXT(AL664,"0.#"),1)="."),TRUE,FALSE)</formula>
    </cfRule>
    <cfRule type="expression" dxfId="219" priority="257">
      <formula>IF(AND(AL664&lt;0, RIGHT(TEXT(AL664,"0.#"),1)&lt;&gt;"."),TRUE,FALSE)</formula>
    </cfRule>
    <cfRule type="expression" dxfId="218" priority="258">
      <formula>IF(AND(AL664&lt;0, RIGHT(TEXT(AL664,"0.#"),1)="."),TRUE,FALSE)</formula>
    </cfRule>
  </conditionalFormatting>
  <conditionalFormatting sqref="Y664:Y693">
    <cfRule type="expression" dxfId="217" priority="253">
      <formula>IF(RIGHT(TEXT(Y664,"0.#"),1)=".",FALSE,TRUE)</formula>
    </cfRule>
    <cfRule type="expression" dxfId="216" priority="254">
      <formula>IF(RIGHT(TEXT(Y664,"0.#"),1)=".",TRUE,FALSE)</formula>
    </cfRule>
  </conditionalFormatting>
  <conditionalFormatting sqref="AL697:AO726">
    <cfRule type="expression" dxfId="215" priority="249">
      <formula>IF(AND(AL697&gt;=0, RIGHT(TEXT(AL697,"0.#"),1)&lt;&gt;"."),TRUE,FALSE)</formula>
    </cfRule>
    <cfRule type="expression" dxfId="214" priority="250">
      <formula>IF(AND(AL697&gt;=0, RIGHT(TEXT(AL697,"0.#"),1)="."),TRUE,FALSE)</formula>
    </cfRule>
    <cfRule type="expression" dxfId="213" priority="251">
      <formula>IF(AND(AL697&lt;0, RIGHT(TEXT(AL697,"0.#"),1)&lt;&gt;"."),TRUE,FALSE)</formula>
    </cfRule>
    <cfRule type="expression" dxfId="212" priority="252">
      <formula>IF(AND(AL697&lt;0, RIGHT(TEXT(AL697,"0.#"),1)="."),TRUE,FALSE)</formula>
    </cfRule>
  </conditionalFormatting>
  <conditionalFormatting sqref="Y697:Y726">
    <cfRule type="expression" dxfId="211" priority="247">
      <formula>IF(RIGHT(TEXT(Y697,"0.#"),1)=".",FALSE,TRUE)</formula>
    </cfRule>
    <cfRule type="expression" dxfId="210" priority="248">
      <formula>IF(RIGHT(TEXT(Y697,"0.#"),1)=".",TRUE,FALSE)</formula>
    </cfRule>
  </conditionalFormatting>
  <conditionalFormatting sqref="AL730:AO759">
    <cfRule type="expression" dxfId="209" priority="243">
      <formula>IF(AND(AL730&gt;=0, RIGHT(TEXT(AL730,"0.#"),1)&lt;&gt;"."),TRUE,FALSE)</formula>
    </cfRule>
    <cfRule type="expression" dxfId="208" priority="244">
      <formula>IF(AND(AL730&gt;=0, RIGHT(TEXT(AL730,"0.#"),1)="."),TRUE,FALSE)</formula>
    </cfRule>
    <cfRule type="expression" dxfId="207" priority="245">
      <formula>IF(AND(AL730&lt;0, RIGHT(TEXT(AL730,"0.#"),1)&lt;&gt;"."),TRUE,FALSE)</formula>
    </cfRule>
    <cfRule type="expression" dxfId="206" priority="246">
      <formula>IF(AND(AL730&lt;0, RIGHT(TEXT(AL730,"0.#"),1)="."),TRUE,FALSE)</formula>
    </cfRule>
  </conditionalFormatting>
  <conditionalFormatting sqref="Y730:Y759">
    <cfRule type="expression" dxfId="205" priority="241">
      <formula>IF(RIGHT(TEXT(Y730,"0.#"),1)=".",FALSE,TRUE)</formula>
    </cfRule>
    <cfRule type="expression" dxfId="204" priority="242">
      <formula>IF(RIGHT(TEXT(Y730,"0.#"),1)=".",TRUE,FALSE)</formula>
    </cfRule>
  </conditionalFormatting>
  <conditionalFormatting sqref="AL763:AO792">
    <cfRule type="expression" dxfId="203" priority="237">
      <formula>IF(AND(AL763&gt;=0, RIGHT(TEXT(AL763,"0.#"),1)&lt;&gt;"."),TRUE,FALSE)</formula>
    </cfRule>
    <cfRule type="expression" dxfId="202" priority="238">
      <formula>IF(AND(AL763&gt;=0, RIGHT(TEXT(AL763,"0.#"),1)="."),TRUE,FALSE)</formula>
    </cfRule>
    <cfRule type="expression" dxfId="201" priority="239">
      <formula>IF(AND(AL763&lt;0, RIGHT(TEXT(AL763,"0.#"),1)&lt;&gt;"."),TRUE,FALSE)</formula>
    </cfRule>
    <cfRule type="expression" dxfId="200" priority="240">
      <formula>IF(AND(AL763&lt;0, RIGHT(TEXT(AL763,"0.#"),1)="."),TRUE,FALSE)</formula>
    </cfRule>
  </conditionalFormatting>
  <conditionalFormatting sqref="Y763:Y792">
    <cfRule type="expression" dxfId="199" priority="235">
      <formula>IF(RIGHT(TEXT(Y763,"0.#"),1)=".",FALSE,TRUE)</formula>
    </cfRule>
    <cfRule type="expression" dxfId="198" priority="236">
      <formula>IF(RIGHT(TEXT(Y763,"0.#"),1)=".",TRUE,FALSE)</formula>
    </cfRule>
  </conditionalFormatting>
  <conditionalFormatting sqref="AL796:AO825">
    <cfRule type="expression" dxfId="197" priority="231">
      <formula>IF(AND(AL796&gt;=0, RIGHT(TEXT(AL796,"0.#"),1)&lt;&gt;"."),TRUE,FALSE)</formula>
    </cfRule>
    <cfRule type="expression" dxfId="196" priority="232">
      <formula>IF(AND(AL796&gt;=0, RIGHT(TEXT(AL796,"0.#"),1)="."),TRUE,FALSE)</formula>
    </cfRule>
    <cfRule type="expression" dxfId="195" priority="233">
      <formula>IF(AND(AL796&lt;0, RIGHT(TEXT(AL796,"0.#"),1)&lt;&gt;"."),TRUE,FALSE)</formula>
    </cfRule>
    <cfRule type="expression" dxfId="194" priority="234">
      <formula>IF(AND(AL796&lt;0, RIGHT(TEXT(AL796,"0.#"),1)="."),TRUE,FALSE)</formula>
    </cfRule>
  </conditionalFormatting>
  <conditionalFormatting sqref="Y796:Y825">
    <cfRule type="expression" dxfId="193" priority="229">
      <formula>IF(RIGHT(TEXT(Y796,"0.#"),1)=".",FALSE,TRUE)</formula>
    </cfRule>
    <cfRule type="expression" dxfId="192" priority="230">
      <formula>IF(RIGHT(TEXT(Y796,"0.#"),1)=".",TRUE,FALSE)</formula>
    </cfRule>
  </conditionalFormatting>
  <conditionalFormatting sqref="AL829:AO858">
    <cfRule type="expression" dxfId="191" priority="225">
      <formula>IF(AND(AL829&gt;=0, RIGHT(TEXT(AL829,"0.#"),1)&lt;&gt;"."),TRUE,FALSE)</formula>
    </cfRule>
    <cfRule type="expression" dxfId="190" priority="226">
      <formula>IF(AND(AL829&gt;=0, RIGHT(TEXT(AL829,"0.#"),1)="."),TRUE,FALSE)</formula>
    </cfRule>
    <cfRule type="expression" dxfId="189" priority="227">
      <formula>IF(AND(AL829&lt;0, RIGHT(TEXT(AL829,"0.#"),1)&lt;&gt;"."),TRUE,FALSE)</formula>
    </cfRule>
    <cfRule type="expression" dxfId="188" priority="228">
      <formula>IF(AND(AL829&lt;0, RIGHT(TEXT(AL829,"0.#"),1)="."),TRUE,FALSE)</formula>
    </cfRule>
  </conditionalFormatting>
  <conditionalFormatting sqref="Y829:Y858">
    <cfRule type="expression" dxfId="187" priority="223">
      <formula>IF(RIGHT(TEXT(Y829,"0.#"),1)=".",FALSE,TRUE)</formula>
    </cfRule>
    <cfRule type="expression" dxfId="186" priority="224">
      <formula>IF(RIGHT(TEXT(Y829,"0.#"),1)=".",TRUE,FALSE)</formula>
    </cfRule>
  </conditionalFormatting>
  <conditionalFormatting sqref="AL862:AO891">
    <cfRule type="expression" dxfId="185" priority="219">
      <formula>IF(AND(AL862&gt;=0, RIGHT(TEXT(AL862,"0.#"),1)&lt;&gt;"."),TRUE,FALSE)</formula>
    </cfRule>
    <cfRule type="expression" dxfId="184" priority="220">
      <formula>IF(AND(AL862&gt;=0, RIGHT(TEXT(AL862,"0.#"),1)="."),TRUE,FALSE)</formula>
    </cfRule>
    <cfRule type="expression" dxfId="183" priority="221">
      <formula>IF(AND(AL862&lt;0, RIGHT(TEXT(AL862,"0.#"),1)&lt;&gt;"."),TRUE,FALSE)</formula>
    </cfRule>
    <cfRule type="expression" dxfId="182" priority="222">
      <formula>IF(AND(AL862&lt;0, RIGHT(TEXT(AL862,"0.#"),1)="."),TRUE,FALSE)</formula>
    </cfRule>
  </conditionalFormatting>
  <conditionalFormatting sqref="Y862:Y891">
    <cfRule type="expression" dxfId="181" priority="217">
      <formula>IF(RIGHT(TEXT(Y862,"0.#"),1)=".",FALSE,TRUE)</formula>
    </cfRule>
    <cfRule type="expression" dxfId="180" priority="218">
      <formula>IF(RIGHT(TEXT(Y862,"0.#"),1)=".",TRUE,FALSE)</formula>
    </cfRule>
  </conditionalFormatting>
  <conditionalFormatting sqref="AL895:AO924">
    <cfRule type="expression" dxfId="179" priority="213">
      <formula>IF(AND(AL895&gt;=0, RIGHT(TEXT(AL895,"0.#"),1)&lt;&gt;"."),TRUE,FALSE)</formula>
    </cfRule>
    <cfRule type="expression" dxfId="178" priority="214">
      <formula>IF(AND(AL895&gt;=0, RIGHT(TEXT(AL895,"0.#"),1)="."),TRUE,FALSE)</formula>
    </cfRule>
    <cfRule type="expression" dxfId="177" priority="215">
      <formula>IF(AND(AL895&lt;0, RIGHT(TEXT(AL895,"0.#"),1)&lt;&gt;"."),TRUE,FALSE)</formula>
    </cfRule>
    <cfRule type="expression" dxfId="176" priority="216">
      <formula>IF(AND(AL895&lt;0, RIGHT(TEXT(AL895,"0.#"),1)="."),TRUE,FALSE)</formula>
    </cfRule>
  </conditionalFormatting>
  <conditionalFormatting sqref="Y895:Y924">
    <cfRule type="expression" dxfId="175" priority="211">
      <formula>IF(RIGHT(TEXT(Y895,"0.#"),1)=".",FALSE,TRUE)</formula>
    </cfRule>
    <cfRule type="expression" dxfId="174" priority="212">
      <formula>IF(RIGHT(TEXT(Y895,"0.#"),1)=".",TRUE,FALSE)</formula>
    </cfRule>
  </conditionalFormatting>
  <conditionalFormatting sqref="AL928:AO957">
    <cfRule type="expression" dxfId="173" priority="207">
      <formula>IF(AND(AL928&gt;=0, RIGHT(TEXT(AL928,"0.#"),1)&lt;&gt;"."),TRUE,FALSE)</formula>
    </cfRule>
    <cfRule type="expression" dxfId="172" priority="208">
      <formula>IF(AND(AL928&gt;=0, RIGHT(TEXT(AL928,"0.#"),1)="."),TRUE,FALSE)</formula>
    </cfRule>
    <cfRule type="expression" dxfId="171" priority="209">
      <formula>IF(AND(AL928&lt;0, RIGHT(TEXT(AL928,"0.#"),1)&lt;&gt;"."),TRUE,FALSE)</formula>
    </cfRule>
    <cfRule type="expression" dxfId="170" priority="210">
      <formula>IF(AND(AL928&lt;0, RIGHT(TEXT(AL928,"0.#"),1)="."),TRUE,FALSE)</formula>
    </cfRule>
  </conditionalFormatting>
  <conditionalFormatting sqref="Y928:Y957">
    <cfRule type="expression" dxfId="169" priority="205">
      <formula>IF(RIGHT(TEXT(Y928,"0.#"),1)=".",FALSE,TRUE)</formula>
    </cfRule>
    <cfRule type="expression" dxfId="168" priority="206">
      <formula>IF(RIGHT(TEXT(Y928,"0.#"),1)=".",TRUE,FALSE)</formula>
    </cfRule>
  </conditionalFormatting>
  <conditionalFormatting sqref="AL961:AO990">
    <cfRule type="expression" dxfId="167" priority="201">
      <formula>IF(AND(AL961&gt;=0, RIGHT(TEXT(AL961,"0.#"),1)&lt;&gt;"."),TRUE,FALSE)</formula>
    </cfRule>
    <cfRule type="expression" dxfId="166" priority="202">
      <formula>IF(AND(AL961&gt;=0, RIGHT(TEXT(AL961,"0.#"),1)="."),TRUE,FALSE)</formula>
    </cfRule>
    <cfRule type="expression" dxfId="165" priority="203">
      <formula>IF(AND(AL961&lt;0, RIGHT(TEXT(AL961,"0.#"),1)&lt;&gt;"."),TRUE,FALSE)</formula>
    </cfRule>
    <cfRule type="expression" dxfId="164" priority="204">
      <formula>IF(AND(AL961&lt;0, RIGHT(TEXT(AL961,"0.#"),1)="."),TRUE,FALSE)</formula>
    </cfRule>
  </conditionalFormatting>
  <conditionalFormatting sqref="Y961:Y990">
    <cfRule type="expression" dxfId="163" priority="199">
      <formula>IF(RIGHT(TEXT(Y961,"0.#"),1)=".",FALSE,TRUE)</formula>
    </cfRule>
    <cfRule type="expression" dxfId="162" priority="200">
      <formula>IF(RIGHT(TEXT(Y961,"0.#"),1)=".",TRUE,FALSE)</formula>
    </cfRule>
  </conditionalFormatting>
  <conditionalFormatting sqref="AL994:AO1023">
    <cfRule type="expression" dxfId="161" priority="195">
      <formula>IF(AND(AL994&gt;=0, RIGHT(TEXT(AL994,"0.#"),1)&lt;&gt;"."),TRUE,FALSE)</formula>
    </cfRule>
    <cfRule type="expression" dxfId="160" priority="196">
      <formula>IF(AND(AL994&gt;=0, RIGHT(TEXT(AL994,"0.#"),1)="."),TRUE,FALSE)</formula>
    </cfRule>
    <cfRule type="expression" dxfId="159" priority="197">
      <formula>IF(AND(AL994&lt;0, RIGHT(TEXT(AL994,"0.#"),1)&lt;&gt;"."),TRUE,FALSE)</formula>
    </cfRule>
    <cfRule type="expression" dxfId="158" priority="198">
      <formula>IF(AND(AL994&lt;0, RIGHT(TEXT(AL994,"0.#"),1)="."),TRUE,FALSE)</formula>
    </cfRule>
  </conditionalFormatting>
  <conditionalFormatting sqref="Y994:Y1023">
    <cfRule type="expression" dxfId="157" priority="193">
      <formula>IF(RIGHT(TEXT(Y994,"0.#"),1)=".",FALSE,TRUE)</formula>
    </cfRule>
    <cfRule type="expression" dxfId="156" priority="194">
      <formula>IF(RIGHT(TEXT(Y994,"0.#"),1)=".",TRUE,FALSE)</formula>
    </cfRule>
  </conditionalFormatting>
  <conditionalFormatting sqref="AL1027:AO1056">
    <cfRule type="expression" dxfId="155" priority="189">
      <formula>IF(AND(AL1027&gt;=0, RIGHT(TEXT(AL1027,"0.#"),1)&lt;&gt;"."),TRUE,FALSE)</formula>
    </cfRule>
    <cfRule type="expression" dxfId="154" priority="190">
      <formula>IF(AND(AL1027&gt;=0, RIGHT(TEXT(AL1027,"0.#"),1)="."),TRUE,FALSE)</formula>
    </cfRule>
    <cfRule type="expression" dxfId="153" priority="191">
      <formula>IF(AND(AL1027&lt;0, RIGHT(TEXT(AL1027,"0.#"),1)&lt;&gt;"."),TRUE,FALSE)</formula>
    </cfRule>
    <cfRule type="expression" dxfId="152" priority="192">
      <formula>IF(AND(AL1027&lt;0, RIGHT(TEXT(AL1027,"0.#"),1)="."),TRUE,FALSE)</formula>
    </cfRule>
  </conditionalFormatting>
  <conditionalFormatting sqref="Y1027:Y1056">
    <cfRule type="expression" dxfId="151" priority="187">
      <formula>IF(RIGHT(TEXT(Y1027,"0.#"),1)=".",FALSE,TRUE)</formula>
    </cfRule>
    <cfRule type="expression" dxfId="150" priority="188">
      <formula>IF(RIGHT(TEXT(Y1027,"0.#"),1)=".",TRUE,FALSE)</formula>
    </cfRule>
  </conditionalFormatting>
  <conditionalFormatting sqref="AL1060:AO1089">
    <cfRule type="expression" dxfId="149" priority="183">
      <formula>IF(AND(AL1060&gt;=0, RIGHT(TEXT(AL1060,"0.#"),1)&lt;&gt;"."),TRUE,FALSE)</formula>
    </cfRule>
    <cfRule type="expression" dxfId="148" priority="184">
      <formula>IF(AND(AL1060&gt;=0, RIGHT(TEXT(AL1060,"0.#"),1)="."),TRUE,FALSE)</formula>
    </cfRule>
    <cfRule type="expression" dxfId="147" priority="185">
      <formula>IF(AND(AL1060&lt;0, RIGHT(TEXT(AL1060,"0.#"),1)&lt;&gt;"."),TRUE,FALSE)</formula>
    </cfRule>
    <cfRule type="expression" dxfId="146" priority="186">
      <formula>IF(AND(AL1060&lt;0, RIGHT(TEXT(AL1060,"0.#"),1)="."),TRUE,FALSE)</formula>
    </cfRule>
  </conditionalFormatting>
  <conditionalFormatting sqref="Y1060:Y1089">
    <cfRule type="expression" dxfId="145" priority="181">
      <formula>IF(RIGHT(TEXT(Y1060,"0.#"),1)=".",FALSE,TRUE)</formula>
    </cfRule>
    <cfRule type="expression" dxfId="144" priority="182">
      <formula>IF(RIGHT(TEXT(Y1060,"0.#"),1)=".",TRUE,FALSE)</formula>
    </cfRule>
  </conditionalFormatting>
  <conditionalFormatting sqref="AL1093:AO1122">
    <cfRule type="expression" dxfId="143" priority="177">
      <formula>IF(AND(AL1093&gt;=0, RIGHT(TEXT(AL1093,"0.#"),1)&lt;&gt;"."),TRUE,FALSE)</formula>
    </cfRule>
    <cfRule type="expression" dxfId="142" priority="178">
      <formula>IF(AND(AL1093&gt;=0, RIGHT(TEXT(AL1093,"0.#"),1)="."),TRUE,FALSE)</formula>
    </cfRule>
    <cfRule type="expression" dxfId="141" priority="179">
      <formula>IF(AND(AL1093&lt;0, RIGHT(TEXT(AL1093,"0.#"),1)&lt;&gt;"."),TRUE,FALSE)</formula>
    </cfRule>
    <cfRule type="expression" dxfId="140" priority="180">
      <formula>IF(AND(AL1093&lt;0, RIGHT(TEXT(AL1093,"0.#"),1)="."),TRUE,FALSE)</formula>
    </cfRule>
  </conditionalFormatting>
  <conditionalFormatting sqref="Y1093:Y1122">
    <cfRule type="expression" dxfId="139" priority="175">
      <formula>IF(RIGHT(TEXT(Y1093,"0.#"),1)=".",FALSE,TRUE)</formula>
    </cfRule>
    <cfRule type="expression" dxfId="138" priority="176">
      <formula>IF(RIGHT(TEXT(Y1093,"0.#"),1)=".",TRUE,FALSE)</formula>
    </cfRule>
  </conditionalFormatting>
  <conditionalFormatting sqref="AL1126:AO1155">
    <cfRule type="expression" dxfId="137" priority="171">
      <formula>IF(AND(AL1126&gt;=0, RIGHT(TEXT(AL1126,"0.#"),1)&lt;&gt;"."),TRUE,FALSE)</formula>
    </cfRule>
    <cfRule type="expression" dxfId="136" priority="172">
      <formula>IF(AND(AL1126&gt;=0, RIGHT(TEXT(AL1126,"0.#"),1)="."),TRUE,FALSE)</formula>
    </cfRule>
    <cfRule type="expression" dxfId="135" priority="173">
      <formula>IF(AND(AL1126&lt;0, RIGHT(TEXT(AL1126,"0.#"),1)&lt;&gt;"."),TRUE,FALSE)</formula>
    </cfRule>
    <cfRule type="expression" dxfId="134" priority="174">
      <formula>IF(AND(AL1126&lt;0, RIGHT(TEXT(AL1126,"0.#"),1)="."),TRUE,FALSE)</formula>
    </cfRule>
  </conditionalFormatting>
  <conditionalFormatting sqref="Y1126:Y1155">
    <cfRule type="expression" dxfId="133" priority="169">
      <formula>IF(RIGHT(TEXT(Y1126,"0.#"),1)=".",FALSE,TRUE)</formula>
    </cfRule>
    <cfRule type="expression" dxfId="132" priority="170">
      <formula>IF(RIGHT(TEXT(Y1126,"0.#"),1)=".",TRUE,FALSE)</formula>
    </cfRule>
  </conditionalFormatting>
  <conditionalFormatting sqref="AL1159:AO1188">
    <cfRule type="expression" dxfId="131" priority="165">
      <formula>IF(AND(AL1159&gt;=0, RIGHT(TEXT(AL1159,"0.#"),1)&lt;&gt;"."),TRUE,FALSE)</formula>
    </cfRule>
    <cfRule type="expression" dxfId="130" priority="166">
      <formula>IF(AND(AL1159&gt;=0, RIGHT(TEXT(AL1159,"0.#"),1)="."),TRUE,FALSE)</formula>
    </cfRule>
    <cfRule type="expression" dxfId="129" priority="167">
      <formula>IF(AND(AL1159&lt;0, RIGHT(TEXT(AL1159,"0.#"),1)&lt;&gt;"."),TRUE,FALSE)</formula>
    </cfRule>
    <cfRule type="expression" dxfId="128" priority="168">
      <formula>IF(AND(AL1159&lt;0, RIGHT(TEXT(AL1159,"0.#"),1)="."),TRUE,FALSE)</formula>
    </cfRule>
  </conditionalFormatting>
  <conditionalFormatting sqref="Y1159:Y1188">
    <cfRule type="expression" dxfId="127" priority="163">
      <formula>IF(RIGHT(TEXT(Y1159,"0.#"),1)=".",FALSE,TRUE)</formula>
    </cfRule>
    <cfRule type="expression" dxfId="126" priority="164">
      <formula>IF(RIGHT(TEXT(Y1159,"0.#"),1)=".",TRUE,FALSE)</formula>
    </cfRule>
  </conditionalFormatting>
  <conditionalFormatting sqref="AL1192:AO1221">
    <cfRule type="expression" dxfId="125" priority="159">
      <formula>IF(AND(AL1192&gt;=0, RIGHT(TEXT(AL1192,"0.#"),1)&lt;&gt;"."),TRUE,FALSE)</formula>
    </cfRule>
    <cfRule type="expression" dxfId="124" priority="160">
      <formula>IF(AND(AL1192&gt;=0, RIGHT(TEXT(AL1192,"0.#"),1)="."),TRUE,FALSE)</formula>
    </cfRule>
    <cfRule type="expression" dxfId="123" priority="161">
      <formula>IF(AND(AL1192&lt;0, RIGHT(TEXT(AL1192,"0.#"),1)&lt;&gt;"."),TRUE,FALSE)</formula>
    </cfRule>
    <cfRule type="expression" dxfId="122" priority="162">
      <formula>IF(AND(AL1192&lt;0, RIGHT(TEXT(AL1192,"0.#"),1)="."),TRUE,FALSE)</formula>
    </cfRule>
  </conditionalFormatting>
  <conditionalFormatting sqref="Y1192:Y1221">
    <cfRule type="expression" dxfId="121" priority="157">
      <formula>IF(RIGHT(TEXT(Y1192,"0.#"),1)=".",FALSE,TRUE)</formula>
    </cfRule>
    <cfRule type="expression" dxfId="120" priority="158">
      <formula>IF(RIGHT(TEXT(Y1192,"0.#"),1)=".",TRUE,FALSE)</formula>
    </cfRule>
  </conditionalFormatting>
  <conditionalFormatting sqref="AL1225:AO1254">
    <cfRule type="expression" dxfId="119" priority="153">
      <formula>IF(AND(AL1225&gt;=0, RIGHT(TEXT(AL1225,"0.#"),1)&lt;&gt;"."),TRUE,FALSE)</formula>
    </cfRule>
    <cfRule type="expression" dxfId="118" priority="154">
      <formula>IF(AND(AL1225&gt;=0, RIGHT(TEXT(AL1225,"0.#"),1)="."),TRUE,FALSE)</formula>
    </cfRule>
    <cfRule type="expression" dxfId="117" priority="155">
      <formula>IF(AND(AL1225&lt;0, RIGHT(TEXT(AL1225,"0.#"),1)&lt;&gt;"."),TRUE,FALSE)</formula>
    </cfRule>
    <cfRule type="expression" dxfId="116" priority="156">
      <formula>IF(AND(AL1225&lt;0, RIGHT(TEXT(AL1225,"0.#"),1)="."),TRUE,FALSE)</formula>
    </cfRule>
  </conditionalFormatting>
  <conditionalFormatting sqref="Y1225:Y1254">
    <cfRule type="expression" dxfId="115" priority="151">
      <formula>IF(RIGHT(TEXT(Y1225,"0.#"),1)=".",FALSE,TRUE)</formula>
    </cfRule>
    <cfRule type="expression" dxfId="114" priority="152">
      <formula>IF(RIGHT(TEXT(Y1225,"0.#"),1)=".",TRUE,FALSE)</formula>
    </cfRule>
  </conditionalFormatting>
  <conditionalFormatting sqref="AL1258:AO1287">
    <cfRule type="expression" dxfId="113" priority="147">
      <formula>IF(AND(AL1258&gt;=0, RIGHT(TEXT(AL1258,"0.#"),1)&lt;&gt;"."),TRUE,FALSE)</formula>
    </cfRule>
    <cfRule type="expression" dxfId="112" priority="148">
      <formula>IF(AND(AL1258&gt;=0, RIGHT(TEXT(AL1258,"0.#"),1)="."),TRUE,FALSE)</formula>
    </cfRule>
    <cfRule type="expression" dxfId="111" priority="149">
      <formula>IF(AND(AL1258&lt;0, RIGHT(TEXT(AL1258,"0.#"),1)&lt;&gt;"."),TRUE,FALSE)</formula>
    </cfRule>
    <cfRule type="expression" dxfId="110" priority="150">
      <formula>IF(AND(AL1258&lt;0, RIGHT(TEXT(AL1258,"0.#"),1)="."),TRUE,FALSE)</formula>
    </cfRule>
  </conditionalFormatting>
  <conditionalFormatting sqref="Y1258:Y1287">
    <cfRule type="expression" dxfId="109" priority="145">
      <formula>IF(RIGHT(TEXT(Y1258,"0.#"),1)=".",FALSE,TRUE)</formula>
    </cfRule>
    <cfRule type="expression" dxfId="108" priority="146">
      <formula>IF(RIGHT(TEXT(Y1258,"0.#"),1)=".",TRUE,FALSE)</formula>
    </cfRule>
  </conditionalFormatting>
  <conditionalFormatting sqref="AL1291:AO1320">
    <cfRule type="expression" dxfId="107" priority="141">
      <formula>IF(AND(AL1291&gt;=0, RIGHT(TEXT(AL1291,"0.#"),1)&lt;&gt;"."),TRUE,FALSE)</formula>
    </cfRule>
    <cfRule type="expression" dxfId="106" priority="142">
      <formula>IF(AND(AL1291&gt;=0, RIGHT(TEXT(AL1291,"0.#"),1)="."),TRUE,FALSE)</formula>
    </cfRule>
    <cfRule type="expression" dxfId="105" priority="143">
      <formula>IF(AND(AL1291&lt;0, RIGHT(TEXT(AL1291,"0.#"),1)&lt;&gt;"."),TRUE,FALSE)</formula>
    </cfRule>
    <cfRule type="expression" dxfId="104" priority="144">
      <formula>IF(AND(AL1291&lt;0, RIGHT(TEXT(AL1291,"0.#"),1)="."),TRUE,FALSE)</formula>
    </cfRule>
  </conditionalFormatting>
  <conditionalFormatting sqref="Y1291:Y1320">
    <cfRule type="expression" dxfId="103" priority="139">
      <formula>IF(RIGHT(TEXT(Y1291,"0.#"),1)=".",FALSE,TRUE)</formula>
    </cfRule>
    <cfRule type="expression" dxfId="102" priority="140">
      <formula>IF(RIGHT(TEXT(Y1291,"0.#"),1)=".",TRUE,FALSE)</formula>
    </cfRule>
  </conditionalFormatting>
  <conditionalFormatting sqref="AL4:AO4">
    <cfRule type="expression" dxfId="101" priority="135">
      <formula>IF(AND(AL4&gt;=0, RIGHT(TEXT(AL4,"0.#"),1)&lt;&gt;"."),TRUE,FALSE)</formula>
    </cfRule>
    <cfRule type="expression" dxfId="100" priority="136">
      <formula>IF(AND(AL4&gt;=0, RIGHT(TEXT(AL4,"0.#"),1)="."),TRUE,FALSE)</formula>
    </cfRule>
    <cfRule type="expression" dxfId="99" priority="137">
      <formula>IF(AND(AL4&lt;0, RIGHT(TEXT(AL4,"0.#"),1)&lt;&gt;"."),TRUE,FALSE)</formula>
    </cfRule>
    <cfRule type="expression" dxfId="98" priority="138">
      <formula>IF(AND(AL4&lt;0, RIGHT(TEXT(AL4,"0.#"),1)="."),TRUE,FALSE)</formula>
    </cfRule>
  </conditionalFormatting>
  <conditionalFormatting sqref="Y4">
    <cfRule type="expression" dxfId="97" priority="133">
      <formula>IF(RIGHT(TEXT(Y4,"0.#"),1)=".",FALSE,TRUE)</formula>
    </cfRule>
    <cfRule type="expression" dxfId="96" priority="134">
      <formula>IF(RIGHT(TEXT(Y4,"0.#"),1)=".",TRUE,FALSE)</formula>
    </cfRule>
  </conditionalFormatting>
  <conditionalFormatting sqref="AL37:AO37">
    <cfRule type="expression" dxfId="95" priority="129">
      <formula>IF(AND(AL37&gt;=0, RIGHT(TEXT(AL37,"0.#"),1)&lt;&gt;"."),TRUE,FALSE)</formula>
    </cfRule>
    <cfRule type="expression" dxfId="94" priority="130">
      <formula>IF(AND(AL37&gt;=0, RIGHT(TEXT(AL37,"0.#"),1)="."),TRUE,FALSE)</formula>
    </cfRule>
    <cfRule type="expression" dxfId="93" priority="131">
      <formula>IF(AND(AL37&lt;0, RIGHT(TEXT(AL37,"0.#"),1)&lt;&gt;"."),TRUE,FALSE)</formula>
    </cfRule>
    <cfRule type="expression" dxfId="92" priority="132">
      <formula>IF(AND(AL37&lt;0, RIGHT(TEXT(AL37,"0.#"),1)="."),TRUE,FALSE)</formula>
    </cfRule>
  </conditionalFormatting>
  <conditionalFormatting sqref="Y37">
    <cfRule type="expression" dxfId="91" priority="127">
      <formula>IF(RIGHT(TEXT(Y37,"0.#"),1)=".",FALSE,TRUE)</formula>
    </cfRule>
    <cfRule type="expression" dxfId="90" priority="128">
      <formula>IF(RIGHT(TEXT(Y37,"0.#"),1)=".",TRUE,FALSE)</formula>
    </cfRule>
  </conditionalFormatting>
  <conditionalFormatting sqref="AL70:AO70">
    <cfRule type="expression" dxfId="89" priority="123">
      <formula>IF(AND(AL70&gt;=0, RIGHT(TEXT(AL70,"0.#"),1)&lt;&gt;"."),TRUE,FALSE)</formula>
    </cfRule>
    <cfRule type="expression" dxfId="88" priority="124">
      <formula>IF(AND(AL70&gt;=0, RIGHT(TEXT(AL70,"0.#"),1)="."),TRUE,FALSE)</formula>
    </cfRule>
    <cfRule type="expression" dxfId="87" priority="125">
      <formula>IF(AND(AL70&lt;0, RIGHT(TEXT(AL70,"0.#"),1)&lt;&gt;"."),TRUE,FALSE)</formula>
    </cfRule>
    <cfRule type="expression" dxfId="86" priority="126">
      <formula>IF(AND(AL70&lt;0, RIGHT(TEXT(AL70,"0.#"),1)="."),TRUE,FALSE)</formula>
    </cfRule>
  </conditionalFormatting>
  <conditionalFormatting sqref="Y70">
    <cfRule type="expression" dxfId="85" priority="121">
      <formula>IF(RIGHT(TEXT(Y70,"0.#"),1)=".",FALSE,TRUE)</formula>
    </cfRule>
    <cfRule type="expression" dxfId="84" priority="122">
      <formula>IF(RIGHT(TEXT(Y70,"0.#"),1)=".",TRUE,FALSE)</formula>
    </cfRule>
  </conditionalFormatting>
  <conditionalFormatting sqref="AL103:AO103">
    <cfRule type="expression" dxfId="83" priority="117">
      <formula>IF(AND(AL103&gt;=0, RIGHT(TEXT(AL103,"0.#"),1)&lt;&gt;"."),TRUE,FALSE)</formula>
    </cfRule>
    <cfRule type="expression" dxfId="82" priority="118">
      <formula>IF(AND(AL103&gt;=0, RIGHT(TEXT(AL103,"0.#"),1)="."),TRUE,FALSE)</formula>
    </cfRule>
    <cfRule type="expression" dxfId="81" priority="119">
      <formula>IF(AND(AL103&lt;0, RIGHT(TEXT(AL103,"0.#"),1)&lt;&gt;"."),TRUE,FALSE)</formula>
    </cfRule>
    <cfRule type="expression" dxfId="80" priority="120">
      <formula>IF(AND(AL103&lt;0, RIGHT(TEXT(AL103,"0.#"),1)="."),TRUE,FALSE)</formula>
    </cfRule>
  </conditionalFormatting>
  <conditionalFormatting sqref="Y103">
    <cfRule type="expression" dxfId="79" priority="115">
      <formula>IF(RIGHT(TEXT(Y103,"0.#"),1)=".",FALSE,TRUE)</formula>
    </cfRule>
    <cfRule type="expression" dxfId="78" priority="116">
      <formula>IF(RIGHT(TEXT(Y103,"0.#"),1)=".",TRUE,FALSE)</formula>
    </cfRule>
  </conditionalFormatting>
  <conditionalFormatting sqref="AL136:AO136">
    <cfRule type="expression" dxfId="77" priority="111">
      <formula>IF(AND(AL136&gt;=0, RIGHT(TEXT(AL136,"0.#"),1)&lt;&gt;"."),TRUE,FALSE)</formula>
    </cfRule>
    <cfRule type="expression" dxfId="76" priority="112">
      <formula>IF(AND(AL136&gt;=0, RIGHT(TEXT(AL136,"0.#"),1)="."),TRUE,FALSE)</formula>
    </cfRule>
    <cfRule type="expression" dxfId="75" priority="113">
      <formula>IF(AND(AL136&lt;0, RIGHT(TEXT(AL136,"0.#"),1)&lt;&gt;"."),TRUE,FALSE)</formula>
    </cfRule>
    <cfRule type="expression" dxfId="74" priority="114">
      <formula>IF(AND(AL136&lt;0, RIGHT(TEXT(AL136,"0.#"),1)="."),TRUE,FALSE)</formula>
    </cfRule>
  </conditionalFormatting>
  <conditionalFormatting sqref="Y136">
    <cfRule type="expression" dxfId="73" priority="109">
      <formula>IF(RIGHT(TEXT(Y136,"0.#"),1)=".",FALSE,TRUE)</formula>
    </cfRule>
    <cfRule type="expression" dxfId="72" priority="110">
      <formula>IF(RIGHT(TEXT(Y136,"0.#"),1)=".",TRUE,FALSE)</formula>
    </cfRule>
  </conditionalFormatting>
  <conditionalFormatting sqref="AL169:AO169">
    <cfRule type="expression" dxfId="71" priority="105">
      <formula>IF(AND(AL169&gt;=0, RIGHT(TEXT(AL169,"0.#"),1)&lt;&gt;"."),TRUE,FALSE)</formula>
    </cfRule>
    <cfRule type="expression" dxfId="70" priority="106">
      <formula>IF(AND(AL169&gt;=0, RIGHT(TEXT(AL169,"0.#"),1)="."),TRUE,FALSE)</formula>
    </cfRule>
    <cfRule type="expression" dxfId="69" priority="107">
      <formula>IF(AND(AL169&lt;0, RIGHT(TEXT(AL169,"0.#"),1)&lt;&gt;"."),TRUE,FALSE)</formula>
    </cfRule>
    <cfRule type="expression" dxfId="68" priority="108">
      <formula>IF(AND(AL169&lt;0, RIGHT(TEXT(AL169,"0.#"),1)="."),TRUE,FALSE)</formula>
    </cfRule>
  </conditionalFormatting>
  <conditionalFormatting sqref="Y169">
    <cfRule type="expression" dxfId="67" priority="103">
      <formula>IF(RIGHT(TEXT(Y169,"0.#"),1)=".",FALSE,TRUE)</formula>
    </cfRule>
    <cfRule type="expression" dxfId="66" priority="104">
      <formula>IF(RIGHT(TEXT(Y169,"0.#"),1)=".",TRUE,FALSE)</formula>
    </cfRule>
  </conditionalFormatting>
  <conditionalFormatting sqref="AL202:AO202">
    <cfRule type="expression" dxfId="65" priority="99">
      <formula>IF(AND(AL202&gt;=0, RIGHT(TEXT(AL202,"0.#"),1)&lt;&gt;"."),TRUE,FALSE)</formula>
    </cfRule>
    <cfRule type="expression" dxfId="64" priority="100">
      <formula>IF(AND(AL202&gt;=0, RIGHT(TEXT(AL202,"0.#"),1)="."),TRUE,FALSE)</formula>
    </cfRule>
    <cfRule type="expression" dxfId="63" priority="101">
      <formula>IF(AND(AL202&lt;0, RIGHT(TEXT(AL202,"0.#"),1)&lt;&gt;"."),TRUE,FALSE)</formula>
    </cfRule>
    <cfRule type="expression" dxfId="62" priority="102">
      <formula>IF(AND(AL202&lt;0, RIGHT(TEXT(AL202,"0.#"),1)="."),TRUE,FALSE)</formula>
    </cfRule>
  </conditionalFormatting>
  <conditionalFormatting sqref="Y202">
    <cfRule type="expression" dxfId="61" priority="97">
      <formula>IF(RIGHT(TEXT(Y202,"0.#"),1)=".",FALSE,TRUE)</formula>
    </cfRule>
    <cfRule type="expression" dxfId="60" priority="98">
      <formula>IF(RIGHT(TEXT(Y202,"0.#"),1)=".",TRUE,FALSE)</formula>
    </cfRule>
  </conditionalFormatting>
  <conditionalFormatting sqref="Y235">
    <cfRule type="expression" dxfId="59" priority="95">
      <formula>IF(RIGHT(TEXT(Y235,"0.#"),1)=".",FALSE,TRUE)</formula>
    </cfRule>
    <cfRule type="expression" dxfId="58" priority="96">
      <formula>IF(RIGHT(TEXT(Y235,"0.#"),1)=".",TRUE,FALSE)</formula>
    </cfRule>
  </conditionalFormatting>
  <conditionalFormatting sqref="AL235:AO235">
    <cfRule type="expression" dxfId="57" priority="91">
      <formula>IF(AND(AL235&gt;=0, RIGHT(TEXT(AL235,"0.#"),1)&lt;&gt;"."),TRUE,FALSE)</formula>
    </cfRule>
    <cfRule type="expression" dxfId="56" priority="92">
      <formula>IF(AND(AL235&gt;=0, RIGHT(TEXT(AL235,"0.#"),1)="."),TRUE,FALSE)</formula>
    </cfRule>
    <cfRule type="expression" dxfId="55" priority="93">
      <formula>IF(AND(AL235&lt;0, RIGHT(TEXT(AL235,"0.#"),1)&lt;&gt;"."),TRUE,FALSE)</formula>
    </cfRule>
    <cfRule type="expression" dxfId="54" priority="94">
      <formula>IF(AND(AL235&lt;0, RIGHT(TEXT(AL235,"0.#"),1)="."),TRUE,FALSE)</formula>
    </cfRule>
  </conditionalFormatting>
  <conditionalFormatting sqref="AL268:AO268">
    <cfRule type="expression" dxfId="53" priority="87">
      <formula>IF(AND(AL268&gt;=0, RIGHT(TEXT(AL268,"0.#"),1)&lt;&gt;"."),TRUE,FALSE)</formula>
    </cfRule>
    <cfRule type="expression" dxfId="52" priority="88">
      <formula>IF(AND(AL268&gt;=0, RIGHT(TEXT(AL268,"0.#"),1)="."),TRUE,FALSE)</formula>
    </cfRule>
    <cfRule type="expression" dxfId="51" priority="89">
      <formula>IF(AND(AL268&lt;0, RIGHT(TEXT(AL268,"0.#"),1)&lt;&gt;"."),TRUE,FALSE)</formula>
    </cfRule>
    <cfRule type="expression" dxfId="50" priority="90">
      <formula>IF(AND(AL268&lt;0, RIGHT(TEXT(AL268,"0.#"),1)="."),TRUE,FALSE)</formula>
    </cfRule>
  </conditionalFormatting>
  <conditionalFormatting sqref="Y268">
    <cfRule type="expression" dxfId="49" priority="85">
      <formula>IF(RIGHT(TEXT(Y268,"0.#"),1)=".",FALSE,TRUE)</formula>
    </cfRule>
    <cfRule type="expression" dxfId="48" priority="86">
      <formula>IF(RIGHT(TEXT(Y268,"0.#"),1)=".",TRUE,FALSE)</formula>
    </cfRule>
  </conditionalFormatting>
  <conditionalFormatting sqref="AL301:AO301">
    <cfRule type="expression" dxfId="47" priority="81">
      <formula>IF(AND(AL301&gt;=0, RIGHT(TEXT(AL301,"0.#"),1)&lt;&gt;"."),TRUE,FALSE)</formula>
    </cfRule>
    <cfRule type="expression" dxfId="46" priority="82">
      <formula>IF(AND(AL301&gt;=0, RIGHT(TEXT(AL301,"0.#"),1)="."),TRUE,FALSE)</formula>
    </cfRule>
    <cfRule type="expression" dxfId="45" priority="83">
      <formula>IF(AND(AL301&lt;0, RIGHT(TEXT(AL301,"0.#"),1)&lt;&gt;"."),TRUE,FALSE)</formula>
    </cfRule>
    <cfRule type="expression" dxfId="44" priority="84">
      <formula>IF(AND(AL301&lt;0, RIGHT(TEXT(AL301,"0.#"),1)="."),TRUE,FALSE)</formula>
    </cfRule>
  </conditionalFormatting>
  <conditionalFormatting sqref="Y301">
    <cfRule type="expression" dxfId="43" priority="79">
      <formula>IF(RIGHT(TEXT(Y301,"0.#"),1)=".",FALSE,TRUE)</formula>
    </cfRule>
    <cfRule type="expression" dxfId="42" priority="80">
      <formula>IF(RIGHT(TEXT(Y301,"0.#"),1)=".",TRUE,FALSE)</formula>
    </cfRule>
  </conditionalFormatting>
  <conditionalFormatting sqref="AL532:AO532">
    <cfRule type="expression" dxfId="41" priority="45">
      <formula>IF(AND(AL532&gt;=0, RIGHT(TEXT(AL532,"0.#"),1)&lt;&gt;"."),TRUE,FALSE)</formula>
    </cfRule>
    <cfRule type="expression" dxfId="40" priority="46">
      <formula>IF(AND(AL532&gt;=0, RIGHT(TEXT(AL532,"0.#"),1)="."),TRUE,FALSE)</formula>
    </cfRule>
    <cfRule type="expression" dxfId="39" priority="47">
      <formula>IF(AND(AL532&lt;0, RIGHT(TEXT(AL532,"0.#"),1)&lt;&gt;"."),TRUE,FALSE)</formula>
    </cfRule>
    <cfRule type="expression" dxfId="38" priority="48">
      <formula>IF(AND(AL532&lt;0, RIGHT(TEXT(AL532,"0.#"),1)="."),TRUE,FALSE)</formula>
    </cfRule>
  </conditionalFormatting>
  <conditionalFormatting sqref="Y532">
    <cfRule type="expression" dxfId="37" priority="43">
      <formula>IF(RIGHT(TEXT(Y532,"0.#"),1)=".",FALSE,TRUE)</formula>
    </cfRule>
    <cfRule type="expression" dxfId="36" priority="44">
      <formula>IF(RIGHT(TEXT(Y532,"0.#"),1)=".",TRUE,FALSE)</formula>
    </cfRule>
  </conditionalFormatting>
  <conditionalFormatting sqref="AL499:AO499">
    <cfRule type="expression" dxfId="35" priority="33">
      <formula>IF(AND(AL499&gt;=0, RIGHT(TEXT(AL499,"0.#"),1)&lt;&gt;"."),TRUE,FALSE)</formula>
    </cfRule>
    <cfRule type="expression" dxfId="34" priority="34">
      <formula>IF(AND(AL499&gt;=0, RIGHT(TEXT(AL499,"0.#"),1)="."),TRUE,FALSE)</formula>
    </cfRule>
    <cfRule type="expression" dxfId="33" priority="35">
      <formula>IF(AND(AL499&lt;0, RIGHT(TEXT(AL499,"0.#"),1)&lt;&gt;"."),TRUE,FALSE)</formula>
    </cfRule>
    <cfRule type="expression" dxfId="32" priority="36">
      <formula>IF(AND(AL499&lt;0, RIGHT(TEXT(AL499,"0.#"),1)="."),TRUE,FALSE)</formula>
    </cfRule>
  </conditionalFormatting>
  <conditionalFormatting sqref="Y499">
    <cfRule type="expression" dxfId="31" priority="31">
      <formula>IF(RIGHT(TEXT(Y499,"0.#"),1)=".",FALSE,TRUE)</formula>
    </cfRule>
    <cfRule type="expression" dxfId="30" priority="32">
      <formula>IF(RIGHT(TEXT(Y499,"0.#"),1)=".",TRUE,FALSE)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34">
    <cfRule type="expression" dxfId="25" priority="25">
      <formula>IF(RIGHT(TEXT(Y334,"0.#"),1)=".",FALSE,TRUE)</formula>
    </cfRule>
    <cfRule type="expression" dxfId="24" priority="26">
      <formula>IF(RIGHT(TEXT(Y334,"0.#"),1)=".",TRUE,FALSE)</formula>
    </cfRule>
  </conditionalFormatting>
  <conditionalFormatting sqref="AL367:AO367">
    <cfRule type="expression" dxfId="23" priority="21">
      <formula>IF(AND(AL367&gt;=0, RIGHT(TEXT(AL367,"0.#"),1)&lt;&gt;"."),TRUE,FALSE)</formula>
    </cfRule>
    <cfRule type="expression" dxfId="22" priority="22">
      <formula>IF(AND(AL367&gt;=0, RIGHT(TEXT(AL367,"0.#"),1)="."),TRUE,FALSE)</formula>
    </cfRule>
    <cfRule type="expression" dxfId="21" priority="23">
      <formula>IF(AND(AL367&lt;0, RIGHT(TEXT(AL367,"0.#"),1)&lt;&gt;"."),TRUE,FALSE)</formula>
    </cfRule>
    <cfRule type="expression" dxfId="20" priority="24">
      <formula>IF(AND(AL367&lt;0, RIGHT(TEXT(AL367,"0.#"),1)="."),TRUE,FALSE)</formula>
    </cfRule>
  </conditionalFormatting>
  <conditionalFormatting sqref="Y367">
    <cfRule type="expression" dxfId="19" priority="19">
      <formula>IF(RIGHT(TEXT(Y367,"0.#"),1)=".",FALSE,TRUE)</formula>
    </cfRule>
    <cfRule type="expression" dxfId="18" priority="20">
      <formula>IF(RIGHT(TEXT(Y367,"0.#"),1)=".",TRUE,FALSE)</formula>
    </cfRule>
  </conditionalFormatting>
  <conditionalFormatting sqref="AL400:AO400">
    <cfRule type="expression" dxfId="17" priority="15">
      <formula>IF(AND(AL400&gt;=0, RIGHT(TEXT(AL400,"0.#"),1)&lt;&gt;"."),TRUE,FALSE)</formula>
    </cfRule>
    <cfRule type="expression" dxfId="16" priority="16">
      <formula>IF(AND(AL400&gt;=0, RIGHT(TEXT(AL400,"0.#"),1)="."),TRUE,FALSE)</formula>
    </cfRule>
    <cfRule type="expression" dxfId="15" priority="17">
      <formula>IF(AND(AL400&lt;0, RIGHT(TEXT(AL400,"0.#"),1)&lt;&gt;"."),TRUE,FALSE)</formula>
    </cfRule>
    <cfRule type="expression" dxfId="14" priority="18">
      <formula>IF(AND(AL400&lt;0, RIGHT(TEXT(AL400,"0.#"),1)="."),TRUE,FALSE)</formula>
    </cfRule>
  </conditionalFormatting>
  <conditionalFormatting sqref="Y400">
    <cfRule type="expression" dxfId="13" priority="13">
      <formula>IF(RIGHT(TEXT(Y400,"0.#"),1)=".",FALSE,TRUE)</formula>
    </cfRule>
    <cfRule type="expression" dxfId="12" priority="14">
      <formula>IF(RIGHT(TEXT(Y400,"0.#"),1)=".",TRUE,FALSE)</formula>
    </cfRule>
  </conditionalFormatting>
  <conditionalFormatting sqref="AL433:AO433">
    <cfRule type="expression" dxfId="11" priority="9">
      <formula>IF(AND(AL433&gt;=0, RIGHT(TEXT(AL433,"0.#"),1)&lt;&gt;"."),TRUE,FALSE)</formula>
    </cfRule>
    <cfRule type="expression" dxfId="10" priority="10">
      <formula>IF(AND(AL433&gt;=0, RIGHT(TEXT(AL433,"0.#"),1)="."),TRUE,FALSE)</formula>
    </cfRule>
    <cfRule type="expression" dxfId="9" priority="11">
      <formula>IF(AND(AL433&lt;0, RIGHT(TEXT(AL433,"0.#"),1)&lt;&gt;"."),TRUE,FALSE)</formula>
    </cfRule>
    <cfRule type="expression" dxfId="8" priority="12">
      <formula>IF(AND(AL433&lt;0, RIGHT(TEXT(AL433,"0.#"),1)="."),TRUE,FALSE)</formula>
    </cfRule>
  </conditionalFormatting>
  <conditionalFormatting sqref="Y433">
    <cfRule type="expression" dxfId="7" priority="7">
      <formula>IF(RIGHT(TEXT(Y433,"0.#"),1)=".",FALSE,TRUE)</formula>
    </cfRule>
    <cfRule type="expression" dxfId="6" priority="8">
      <formula>IF(RIGHT(TEXT(Y433,"0.#"),1)=".",TRUE,FALSE)</formula>
    </cfRule>
  </conditionalFormatting>
  <conditionalFormatting sqref="AL466:AO466">
    <cfRule type="expression" dxfId="5" priority="3">
      <formula>IF(AND(AL466&gt;=0, RIGHT(TEXT(AL466,"0.#"),1)&lt;&gt;"."),TRUE,FALSE)</formula>
    </cfRule>
    <cfRule type="expression" dxfId="4" priority="4">
      <formula>IF(AND(AL466&gt;=0, RIGHT(TEXT(AL466,"0.#"),1)="."),TRUE,FALSE)</formula>
    </cfRule>
    <cfRule type="expression" dxfId="3" priority="5">
      <formula>IF(AND(AL466&lt;0, RIGHT(TEXT(AL466,"0.#"),1)&lt;&gt;"."),TRUE,FALSE)</formula>
    </cfRule>
    <cfRule type="expression" dxfId="2" priority="6">
      <formula>IF(AND(AL466&lt;0, RIGHT(TEXT(AL466,"0.#"),1)="."),TRUE,FALSE)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1" manualBreakCount="1">
    <brk id="29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2022-08-26T02:18:48Z</cp:lastPrinted>
  <dcterms:created xsi:type="dcterms:W3CDTF">2012-03-13T00:50:25Z</dcterms:created>
  <dcterms:modified xsi:type="dcterms:W3CDTF">2022-08-26T02:18:53Z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