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B3161F2D-FC6C-4EE8-83A3-7F851F9900A2}"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21" i="11"/>
  <c r="AY327" i="11" s="1"/>
  <c r="AY328" i="11" l="1"/>
  <c r="AY322" i="11"/>
  <c r="AY330" i="11"/>
  <c r="AY69" i="11"/>
  <c r="AY323" i="11"/>
  <c r="AY331" i="11"/>
  <c r="AY397" i="11"/>
  <c r="AY324" i="11"/>
  <c r="AY332" i="11"/>
  <c r="AY398" i="11"/>
  <c r="AY329" i="11"/>
  <c r="AY325" i="11"/>
  <c r="AY333" i="11"/>
  <c r="AY326" i="11"/>
  <c r="AY336" i="11"/>
  <c r="AY337"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4" i="11" s="1"/>
  <c r="AY132" i="11"/>
  <c r="AY141" i="11"/>
  <c r="AY139" i="11"/>
  <c r="AY144" i="11" s="1"/>
  <c r="AY166" i="11"/>
  <c r="AY161" i="11"/>
  <c r="AY162" i="11" s="1"/>
  <c r="AY156" i="11"/>
  <c r="AY158" i="11" s="1"/>
  <c r="AY146" i="11"/>
  <c r="AY150" i="11" s="1"/>
  <c r="AY127" i="11"/>
  <c r="AY131" i="11" s="1"/>
  <c r="AY122" i="11"/>
  <c r="AY126" i="11" s="1"/>
  <c r="AY112" i="11"/>
  <c r="AY119" i="11" s="1"/>
  <c r="AY99" i="11"/>
  <c r="AY101" i="11" s="1"/>
  <c r="AY98" i="11"/>
  <c r="AY102" i="11"/>
  <c r="AY104" i="11" s="1"/>
  <c r="AY117" i="11" l="1"/>
  <c r="AY121" i="11"/>
  <c r="AY113" i="11"/>
  <c r="AY130" i="11"/>
  <c r="AY176" i="11"/>
  <c r="AY114" i="11"/>
  <c r="AY118" i="11"/>
  <c r="AY129" i="11"/>
  <c r="AY175" i="11"/>
  <c r="AY211" i="11"/>
  <c r="AY203" i="11"/>
  <c r="AY206" i="11"/>
  <c r="AY207" i="11"/>
  <c r="AY135" i="11"/>
  <c r="AY151" i="11"/>
  <c r="AY153" i="11"/>
  <c r="AY142" i="11"/>
  <c r="AY125" i="11"/>
  <c r="AY155" i="11"/>
  <c r="AY145" i="11"/>
  <c r="AY164" i="11"/>
  <c r="AY152" i="11"/>
  <c r="AY100" i="11"/>
  <c r="AY120" i="11"/>
  <c r="AY128" i="11"/>
  <c r="AY154" i="11"/>
  <c r="AY140" i="11"/>
  <c r="AY174" i="11"/>
  <c r="AY193" i="11"/>
  <c r="AY205" i="11"/>
  <c r="AY213" i="11"/>
  <c r="AY198" i="11"/>
  <c r="AY115" i="11"/>
  <c r="AY123" i="11"/>
  <c r="AY143" i="11"/>
  <c r="AY137" i="11"/>
  <c r="AY177" i="11"/>
  <c r="AY116" i="11"/>
  <c r="AY124" i="11"/>
  <c r="AY163" i="11"/>
  <c r="AY178" i="11"/>
  <c r="AY201" i="11"/>
  <c r="AY209" i="11"/>
  <c r="AY202" i="11"/>
  <c r="AY210"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4" i="11" l="1"/>
  <c r="AY96" i="11"/>
  <c r="AY63" i="11"/>
  <c r="AY80" i="11"/>
  <c r="AY81" i="11"/>
  <c r="AY89" i="11"/>
  <c r="AY97" i="11"/>
  <c r="AY83" i="11"/>
  <c r="AY91" i="11"/>
  <c r="AY49" i="11"/>
  <c r="AY82" i="11"/>
  <c r="AY90" i="11"/>
  <c r="AY84" i="11"/>
  <c r="AY55"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<sst xmlns="http://schemas.openxmlformats.org/spreadsheetml/2006/main" count="2045" uniqueCount="775">
  <si>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</si>
  <si>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</si>
  <si>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</si>
  <si>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</si>
  <si>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</si>
  <si>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</si>
  <si>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</si>
  <si>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</si>
  <si>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</si>
  <si>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</si>
  <si>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</si>
  <si>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</si>
  <si>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</si>
  <si>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</si>
  <si>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</si>
  <si>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</si>
  <si>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</si>
  <si>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</si>
  <si>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</si>
  <si>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</si>
  <si>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</si>
  <si>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</si>
  <si>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</si>
  <si>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</si>
  <si>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</si>
  <si>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</si>
  <si>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</si>
  <si>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</si>
  <si>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</si>
  <si>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</si>
  <si>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</si>
  <si>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</si>
  <si>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</si>
  <si>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</si>
  <si>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</si>
  <si>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</si>
  <si>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</si>
  <si>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</si>
  <si>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</si>
  <si>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</si>
  <si>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</si>
  <si>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</si>
  <si>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</si>
  <si>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</si>
  <si>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</si>
  <si>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</si>
  <si>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</si>
  <si>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</si>
  <si>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</si>
  <si>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</si>
  <si>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</si>
  <si>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</si>
  <si>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</si>
  <si>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</si>
  <si>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</si>
  <si>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</si>
  <si>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</si>
  <si>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</si>
  <si>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</si>
  <si>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</si>
  <si>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</si>
  <si>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</si>
  <si>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</si>
  <si>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</si>
  <si>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</si>
  <si>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</si>
  <si>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</si>
  <si>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</si>
  <si>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</si>
  <si>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</si>
  <si>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</si>
  <si>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</si>
  <si>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</si>
  <si>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</si>
  <si>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</si>
  <si>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</si>
  <si>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</si>
  <si>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</si>
  <si>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</si>
  <si>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</si>
  <si>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</si>
  <si>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</si>
  <si>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</si>
  <si>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</si>
  <si>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</si>
  <si>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</si>
  <si>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</si>
  <si>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</si>
  <si>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</si>
  <si>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</si>
  <si>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</si>
  <si>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</si>
  <si>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</si>
  <si>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</si>
  <si>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</si>
  <si>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</si>
  <si>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</si>
  <si>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</si>
  <si>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</si>
  <si>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</si>
  <si>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</si>
  <si>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</si>
  <si>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</si>
  <si>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</si>
  <si>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</si>
  <si>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</si>
  <si>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</si>
  <si>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</si>
  <si>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</si>
  <si>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</si>
  <si>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</si>
  <si>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</si>
  <si>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</si>
  <si>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</si>
  <si>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</si>
  <si>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</si>
  <si>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</si>
  <si>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</si>
  <si>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</si>
  <si>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</si>
  <si>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</si>
  <si>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</si>
  <si>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</si>
  <si>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</si>
  <si>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</si>
  <si>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</si>
  <si>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</si>
  <si>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</si>
  <si>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</si>
  <si>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</si>
  <si>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</si>
  <si>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</si>
  <si>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</si>
  <si>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</si>
  <si>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</si>
  <si>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</si>
  <si>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</si>
  <si>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</si>
  <si>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</si>
  <si>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</si>
  <si>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</si>
  <si>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</si>
  <si>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</si>
  <si>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</si>
  <si>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</si>
  <si>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</si>
  <si>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</si>
  <si>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</si>
  <si>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</si>
  <si>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</si>
  <si>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</si>
  <si>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</si>
  <si>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</si>
  <si>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</si>
  <si>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</si>
  <si>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</si>
  <si>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</si>
  <si>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</si>
  <si>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</si>
  <si>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</si>
  <si>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</si>
  <si>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</si>
  <si>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</si>
  <si>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</si>
  <si>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</si>
  <si>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</si>
  <si>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</si>
  <si>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</si>
  <si>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</si>
  <si>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</si>
  <si>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</si>
  <si>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</si>
  <si>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</si>
  <si>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</si>
  <si>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</si>
  <si>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</si>
  <si>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</si>
  <si>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</si>
  <si>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</si>
  <si>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</si>
  <si>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</si>
  <si>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</si>
  <si>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</si>
  <si>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</si>
  <si>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</si>
  <si>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</si>
  <si>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</si>
  <si>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</si>
  <si>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</si>
  <si>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</si>
  <si>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</si>
  <si>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</si>
  <si>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</si>
  <si>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</si>
  <si>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</si>
  <si>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</si>
  <si>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</si>
  <si>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</si>
  <si>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</si>
  <si>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</si>
  <si>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</si>
  <si>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</si>
  <si>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</si>
  <si>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</si>
  <si>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</si>
  <si>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</si>
  <si>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</si>
  <si>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</si>
  <si>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</si>
  <si>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</si>
  <si>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</si>
  <si>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</si>
  <si>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</si>
  <si>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</si>
  <si>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</si>
  <si>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</si>
  <si>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</si>
  <si>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</si>
  <si>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</si>
  <si>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</si>
  <si>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</si>
  <si>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</si>
  <si>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</si>
  <si>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</si>
  <si>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</si>
  <si>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</si>
  <si>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</si>
  <si>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</si>
  <si>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</si>
  <si>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</si>
  <si>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</si>
  <si>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</si>
  <si>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</si>
  <si>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</si>
  <si>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</si>
  <si>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</si>
  <si>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</si>
  <si>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</si>
  <si>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</si>
  <si>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</si>
  <si>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</si>
  <si>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</si>
  <si>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</si>
  <si>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</si>
  <si>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</si>
  <si>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</si>
  <si>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</si>
  <si>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</si>
  <si>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</si>
  <si>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</si>
  <si>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</si>
  <si>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</si>
  <si>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</si>
  <si>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</si>
  <si>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</si>
  <si>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</si>
  <si>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</si>
  <si>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</si>
  <si>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</si>
  <si>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</si>
  <si>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</si>
  <si>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</si>
  <si>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</si>
  <si>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</si>
  <si>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</si>
  <si>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</si>
  <si>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</si>
  <si>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</si>
  <si>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</si>
  <si>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</si>
  <si>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</si>
  <si>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</si>
  <si>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</si>
  <si>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</si>
  <si>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</si>
  <si>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</si>
  <si>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</si>
  <si>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</si>
  <si>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</si>
  <si>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</si>
  <si>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</si>
  <si>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</si>
  <si>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</si>
  <si>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</si>
  <si>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</si>
  <si>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</si>
  <si>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</si>
  <si>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</si>
  <si>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</si>
  <si>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</si>
  <si>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</si>
  <si>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</si>
  <si>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</si>
  <si>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</si>
  <si>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</si>
  <si>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</si>
  <si>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</si>
  <si>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</si>
  <si>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</si>
  <si>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</si>
  <si>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</si>
  <si>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</si>
  <si>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</si>
  <si>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</si>
  <si>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</si>
  <si>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</si>
  <si>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</si>
  <si>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</si>
  <si>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</si>
  <si>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</si>
  <si>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</si>
  <si>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</si>
  <si>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</si>
  <si>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</si>
  <si>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</si>
  <si>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</si>
  <si>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</si>
  <si>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</si>
  <si>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</si>
  <si>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</si>
  <si>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</si>
  <si>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</si>
  <si>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</si>
  <si>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</si>
  <si>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</si>
  <si>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</si>
  <si>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</si>
  <si>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</si>
  <si>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</si>
  <si>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</si>
  <si>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</si>
  <si>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</si>
  <si>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</si>
  <si>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</si>
  <si>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</si>
  <si>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</si>
  <si>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</si>
  <si>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</si>
  <si>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</si>
  <si>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</si>
  <si>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</si>
  <si>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</si>
  <si>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</si>
  <si>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</si>
  <si>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</si>
  <si>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</si>
  <si>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</si>
  <si>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</si>
  <si>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</si>
  <si>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</si>
  <si>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</si>
  <si>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</si>
  <si>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</si>
  <si>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</si>
  <si>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</si>
  <si>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</si>
  <si>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</si>
  <si>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</si>
  <si>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</si>
  <si>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</si>
  <si>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</si>
  <si>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</si>
  <si>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</si>
  <si>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</si>
  <si>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</si>
  <si>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</si>
  <si>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</si>
  <si>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</si>
  <si>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</si>
  <si>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</si>
  <si>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</si>
  <si>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</si>
  <si>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</si>
  <si>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</si>
  <si>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</si>
  <si>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</si>
  <si>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</si>
  <si>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</si>
  <si>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</si>
  <si>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</si>
  <si>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</si>
  <si>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</si>
  <si>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</si>
  <si>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</si>
  <si>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</si>
  <si>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</si>
  <si>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</si>
  <si>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</si>
  <si>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</si>
  <si>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</si>
  <si>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</si>
  <si>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</si>
  <si>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</si>
  <si>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</si>
  <si>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</si>
  <si>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</si>
  <si>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</si>
  <si>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</si>
  <si>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</si>
  <si>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</si>
  <si>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</si>
  <si>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</si>
  <si>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</si>
  <si>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</si>
  <si>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</si>
  <si>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</si>
  <si>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</si>
  <si>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</si>
  <si>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</si>
  <si>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</si>
  <si>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</si>
  <si>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</si>
  <si>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</si>
  <si>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</si>
  <si>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</si>
  <si>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</si>
  <si>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</si>
  <si>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</si>
  <si>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</si>
  <si>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</si>
  <si>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</si>
  <si>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</si>
  <si>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</si>
  <si>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</si>
  <si>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</si>
  <si>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</si>
  <si>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</si>
  <si>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</si>
  <si>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</si>
  <si>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</si>
  <si>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</si>
  <si>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</si>
  <si>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</si>
  <si>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</si>
  <si>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</si>
  <si>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</si>
  <si>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</si>
  <si>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</si>
  <si>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</si>
  <si>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</si>
  <si>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</si>
  <si>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</si>
  <si>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</si>
  <si>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</si>
  <si>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</si>
  <si>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</si>
  <si>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</si>
  <si>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</si>
  <si>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</si>
  <si>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</si>
  <si>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</si>
  <si>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</si>
  <si>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</si>
  <si>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</si>
  <si>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</si>
  <si>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</si>
  <si>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</si>
  <si>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</si>
  <si>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</si>
  <si>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</si>
  <si>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</si>
  <si>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</si>
  <si>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</si>
  <si>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</si>
  <si>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</si>
  <si>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</si>
  <si>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</si>
  <si>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</si>
  <si>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</si>
  <si>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</si>
  <si>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</si>
  <si>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</si>
  <si>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</si>
  <si>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</si>
  <si>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</si>
  <si>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</si>
  <si>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</si>
  <si>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</si>
  <si>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</si>
  <si>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</si>
  <si>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</si>
  <si>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</si>
  <si>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</si>
  <si>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</si>
  <si>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</si>
  <si>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</si>
  <si>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</si>
  <si>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</si>
  <si>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</si>
  <si>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</si>
  <si>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</si>
  <si>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</si>
  <si>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</si>
  <si>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</si>
  <si>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</si>
  <si>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</si>
  <si>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</si>
  <si>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</si>
  <si>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</si>
  <si>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</si>
  <si>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</si>
  <si>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</si>
  <si>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</si>
  <si>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</si>
  <si>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</si>
  <si>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</si>
  <si>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</si>
  <si>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</si>
  <si>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</si>
  <si>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</si>
  <si>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</si>
  <si>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</si>
  <si>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</si>
  <si>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</si>
  <si>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</si>
  <si>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</si>
  <si>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</si>
  <si>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</si>
  <si>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</si>
  <si>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</si>
  <si>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</si>
  <si>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</si>
  <si>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</si>
  <si>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</si>
  <si>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</si>
  <si>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</si>
  <si>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</si>
  <si>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</si>
  <si>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</si>
  <si>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</si>
  <si>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</si>
  <si>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</si>
  <si>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</si>
  <si>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</si>
  <si>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</si>
  <si>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</si>
  <si>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</si>
  <si>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</si>
  <si>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</si>
  <si>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</si>
  <si>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</si>
  <si>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</si>
  <si>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</si>
  <si>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</si>
  <si>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</si>
  <si>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</si>
  <si>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</si>
  <si>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</si>
  <si>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</si>
  <si>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</si>
  <si>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</si>
  <si>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</si>
  <si>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</si>
  <si>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</si>
  <si>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</si>
  <si>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</si>
  <si>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</si>
  <si>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</si>
  <si>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</si>
  <si>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</si>
  <si>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</si>
  <si>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</si>
  <si>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</si>
  <si>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</si>
  <si>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</si>
  <si>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</si>
  <si>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</si>
  <si>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</si>
  <si>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</si>
  <si>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</si>
  <si>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</si>
  <si>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</si>
  <si>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</si>
  <si>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</si>
  <si>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</si>
  <si>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</si>
  <si>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</si>
  <si>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</si>
  <si>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</si>
  <si>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</si>
  <si>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</si>
  <si>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</si>
  <si>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</si>
  <si>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</si>
  <si>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</si>
  <si>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</si>
  <si>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</si>
  <si>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</si>
  <si>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</si>
  <si>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</si>
  <si>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</si>
  <si>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</si>
  <si>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</si>
  <si>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</si>
  <si>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</si>
  <si>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</si>
  <si>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</si>
  <si>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</si>
  <si>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</si>
  <si>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</si>
  <si>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</si>
  <si>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</si>
  <si>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</si>
  <si>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</si>
  <si>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</si>
  <si>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</si>
  <si>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</si>
  <si>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</si>
  <si>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</si>
  <si>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</si>
  <si>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</si>
  <si>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</si>
  <si>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</si>
  <si>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</si>
  <si>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</si>
  <si>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</si>
  <si>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</si>
  <si>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</si>
  <si>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</si>
  <si>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</si>
  <si>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</si>
  <si>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</si>
  <si>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</si>
  <si>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</si>
  <si>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</si>
  <si>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</si>
  <si>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</si>
  <si>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</si>
  <si>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</si>
  <si>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</si>
  <si>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</si>
  <si>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</si>
  <si>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</si>
  <si>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</si>
  <si>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</si>
  <si>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</si>
  <si>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</si>
  <si>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</si>
  <si>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</si>
  <si>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</si>
  <si>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</si>
  <si>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</si>
  <si>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</si>
  <si>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</si>
  <si>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</si>
  <si>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</si>
  <si>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</si>
  <si>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</si>
  <si>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</si>
  <si>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</si>
  <si>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</si>
  <si>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</si>
  <si>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</si>
  <si>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</si>
  <si>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</si>
  <si>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</si>
  <si>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</si>
  <si>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</si>
  <si>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</si>
  <si>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</si>
  <si>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</si>
  <si>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</si>
  <si>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</si>
  <si>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</si>
  <si>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</si>
  <si>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</si>
  <si>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</si>
  <si>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</si>
  <si>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</si>
  <si>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</si>
  <si>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</si>
  <si>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</si>
  <si>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</si>
  <si>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</si>
  <si>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</si>
  <si>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</si>
  <si>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</si>
  <si>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</si>
  <si>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</si>
  <si>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</si>
  <si>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</si>
  <si>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</si>
  <si>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</si>
  <si>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</si>
  <si>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</si>
  <si>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</si>
  <si>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</si>
  <si>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</si>
  <si>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</si>
  <si>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</si>
  <si>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</si>
  <si>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在日米軍施設・区域周辺環境保全対策費</t>
  </si>
  <si>
    <t>水・大気環境局</t>
  </si>
  <si>
    <t>昭和53年度</t>
  </si>
  <si>
    <t>終了予定なし</t>
  </si>
  <si>
    <t>総務課</t>
  </si>
  <si>
    <t>-</t>
  </si>
  <si>
    <t>環境分科委員会において、米側に対して環境問題に関する申し入れを行うためには客観的データが必要となる。このため、特に周辺地域に大きな影響を与える可能性がある米軍施設・区域に係る水質、大気質について、調査等を実施。また、本環境調査等に関連する調整事務における法令英訳を実施。</t>
  </si>
  <si>
    <t>環境保全調査費</t>
  </si>
  <si>
    <t>環境保全調査等
地方公共団体委託費</t>
  </si>
  <si>
    <t>在日米軍施設・区域に関する環境問題並びに隣接する地域社会に関連した環境問題を協議するため環境分科委員会を四半期に一度定期的に開催し、環境問題の未然防止、または発生した場合の早期解決を図る。</t>
  </si>
  <si>
    <t>環境分科委員会の開催件数</t>
  </si>
  <si>
    <t>件</t>
  </si>
  <si>
    <t>環境原則に関する共同発表</t>
  </si>
  <si>
    <t>●●</t>
    <phoneticPr fontId="5"/>
  </si>
  <si>
    <t>施設</t>
  </si>
  <si>
    <t>単位あたりコスト＝X／Y
X=執行額（円）※和英翻訳業務を除く
Y＝調査施設数　　　　　　　　　　　　　　</t>
    <phoneticPr fontId="5"/>
  </si>
  <si>
    <t>(円/施設)</t>
  </si>
  <si>
    <t>　　X/Y</t>
    <phoneticPr fontId="5"/>
  </si>
  <si>
    <t>6,781,054/22</t>
  </si>
  <si>
    <t>5,795,898/23</t>
  </si>
  <si>
    <t>／　</t>
    <phoneticPr fontId="5"/>
  </si>
  <si>
    <t>　　/</t>
    <phoneticPr fontId="5"/>
  </si>
  <si>
    <t>／　　　　　　　　　　　　　　</t>
    <phoneticPr fontId="5"/>
  </si>
  <si>
    <t>　　/</t>
    <phoneticPr fontId="5"/>
  </si>
  <si>
    <t>　　/</t>
    <phoneticPr fontId="5"/>
  </si>
  <si>
    <t>35</t>
  </si>
  <si>
    <t>36</t>
  </si>
  <si>
    <t>83</t>
  </si>
  <si>
    <t>87</t>
  </si>
  <si>
    <t>96</t>
  </si>
  <si>
    <t>94</t>
  </si>
  <si>
    <t>110</t>
  </si>
  <si>
    <t>108</t>
  </si>
  <si>
    <t>○</t>
  </si>
  <si>
    <t>在日米軍施設・区域に起因する環境汚染を防止するために、環境汚染が生じるおそれのある施設・区域について環境調査を実施。</t>
    <phoneticPr fontId="5"/>
  </si>
  <si>
    <t>A.沖縄県</t>
    <rPh sb="2" eb="4">
      <t>オキナワ</t>
    </rPh>
    <rPh sb="4" eb="5">
      <t>ケン</t>
    </rPh>
    <phoneticPr fontId="5"/>
  </si>
  <si>
    <t>B.ユーロフィン日本環境株式会社</t>
    <rPh sb="8" eb="10">
      <t>ニホン</t>
    </rPh>
    <rPh sb="10" eb="12">
      <t>カンキョウ</t>
    </rPh>
    <rPh sb="12" eb="16">
      <t>カブシキガイシャ</t>
    </rPh>
    <phoneticPr fontId="5"/>
  </si>
  <si>
    <t>需用費</t>
    <phoneticPr fontId="5"/>
  </si>
  <si>
    <t>賃金</t>
    <phoneticPr fontId="5"/>
  </si>
  <si>
    <t>消耗品費、報告書作成</t>
    <phoneticPr fontId="5"/>
  </si>
  <si>
    <t>関係文書作成、分析補助</t>
    <phoneticPr fontId="5"/>
  </si>
  <si>
    <t>在日米軍施設・区域に係る環境問題については、国が在日米軍との協議を行う等適切に対処すべきものである。</t>
    <phoneticPr fontId="5"/>
  </si>
  <si>
    <t>本件環境調査に関し、国に対する地元自治体等からの期待は高い。</t>
    <phoneticPr fontId="5"/>
  </si>
  <si>
    <t>環境汚染の未然防止または発生した場合の早期解決のため調査による定期的な現状確認は必要不可欠である。</t>
    <phoneticPr fontId="5"/>
  </si>
  <si>
    <t>本土における調査は一般競争入札を行うことで、競争性を確保しており、コスト等の水準は妥当である。沖縄における調査は、事業の経緯・規模を考慮して、沖縄県に委託をすることが合理的となっている。</t>
    <phoneticPr fontId="5"/>
  </si>
  <si>
    <t>無</t>
  </si>
  <si>
    <t>有</t>
  </si>
  <si>
    <t>在日米軍施設・区域に係る環境問題については、国が在日米軍との協議を行う等適切に対処すべきものである。</t>
    <phoneticPr fontId="5"/>
  </si>
  <si>
    <t>‐</t>
  </si>
  <si>
    <t>費用・使途は在日米軍施設・区域に係る環境問題に関する在日米軍との協議等に必要な環境調査及びその関連業務に使用されており、限定的である。</t>
    <phoneticPr fontId="5"/>
  </si>
  <si>
    <t>四半期に一度定期的に環境分科委員会を開催し米側と協議をすることは環境問題の未然防止に資するものである。</t>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</si>
  <si>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phoneticPr fontId="5"/>
  </si>
  <si>
    <t>調査対象施設は毎年度周辺の状況等を踏まえ決定しており、各年度において必要な調査が実施されている。</t>
    <phoneticPr fontId="5"/>
  </si>
  <si>
    <t>調査結果は、在日米軍との協議等に資するだけでなく、一般にも公表することで十分に活用されている。</t>
    <phoneticPr fontId="5"/>
  </si>
  <si>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phoneticPr fontId="5"/>
  </si>
  <si>
    <t>-</t>
    <phoneticPr fontId="5"/>
  </si>
  <si>
    <t>-</t>
    <phoneticPr fontId="5"/>
  </si>
  <si>
    <t>環境分科委員会の定期的な開催を踏まえ、在日米軍施設・区域に係る環境汚染の未然防止または発生した場合の早期解決に資するよう現状確認のための調査を実施しているものであり、事業の必要性、効率性、有効性は妥当である。</t>
    <phoneticPr fontId="5"/>
  </si>
  <si>
    <t>在日米軍施設・区域に係る環境調査を引き続き実施しつつ、市場の動向等を適切に把握し、契約方法を検討する等、より効率的な予算執行に努めていく。</t>
    <phoneticPr fontId="5"/>
  </si>
  <si>
    <t>一般に、受入国の同意を得て当該受入国内にある外国軍隊及びその構成員等は、個別の取決めがない限り、軍隊の性質に鑑み、その滞在目的の範囲内で行う公務について、受入国の法令の執行や裁判権等から免除されると考えられている。すなわち、当該外国軍隊及びその構成員等の公務執行中の行為には、派遣国と受入国の間で個別の取決めがない限り、受入国の法令は適用されない。以上は、日本に駐留する米軍についても同様である。そのため、日本国に駐留している米軍及びその構成員等の公務執行中の行為や同軍が使用している施設・区域に係る環境問題に対しては、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みを利用して、米軍施設・区域に係る環境調査で得たデータに基づく米側への申し入れ等を行うことにより、米軍施設・区域内及びその周辺の環境汚染問題の未然防止を図る。</t>
    <phoneticPr fontId="5"/>
  </si>
  <si>
    <t>5,256,979/22</t>
    <phoneticPr fontId="5"/>
  </si>
  <si>
    <t>３．大気・水・土壌環境等の保全</t>
    <phoneticPr fontId="5"/>
  </si>
  <si>
    <t>沖縄県</t>
    <rPh sb="0" eb="2">
      <t>オキナワ</t>
    </rPh>
    <rPh sb="2" eb="3">
      <t>ケン</t>
    </rPh>
    <phoneticPr fontId="5"/>
  </si>
  <si>
    <t>沖縄県内の米軍施設・区域周辺における環境調査業務の実施</t>
    <phoneticPr fontId="5"/>
  </si>
  <si>
    <t>-</t>
    <phoneticPr fontId="5"/>
  </si>
  <si>
    <t>ユーロフィン日本環境株式会社</t>
    <rPh sb="6" eb="8">
      <t>ニホン</t>
    </rPh>
    <rPh sb="8" eb="10">
      <t>カンキョウ</t>
    </rPh>
    <rPh sb="10" eb="14">
      <t>カブシキガイシャ</t>
    </rPh>
    <phoneticPr fontId="5"/>
  </si>
  <si>
    <t>本土の米軍施設・区域周辺における環境調査業務の実施</t>
    <phoneticPr fontId="5"/>
  </si>
  <si>
    <t>分析費</t>
    <rPh sb="0" eb="2">
      <t>ブンセキ</t>
    </rPh>
    <rPh sb="2" eb="3">
      <t>ヒ</t>
    </rPh>
    <phoneticPr fontId="5"/>
  </si>
  <si>
    <t>直接費</t>
    <rPh sb="0" eb="2">
      <t>チョクセツ</t>
    </rPh>
    <rPh sb="2" eb="3">
      <t>ヒ</t>
    </rPh>
    <phoneticPr fontId="5"/>
  </si>
  <si>
    <t>間接費</t>
    <rPh sb="0" eb="3">
      <t>カンセツヒ</t>
    </rPh>
    <phoneticPr fontId="5"/>
  </si>
  <si>
    <t>化学物質分析</t>
    <rPh sb="0" eb="2">
      <t>カガク</t>
    </rPh>
    <rPh sb="2" eb="4">
      <t>ブッシツ</t>
    </rPh>
    <rPh sb="4" eb="6">
      <t>ブンセキ</t>
    </rPh>
    <phoneticPr fontId="5"/>
  </si>
  <si>
    <t>人件費、旅費等</t>
    <rPh sb="0" eb="3">
      <t>ジンケンヒ</t>
    </rPh>
    <rPh sb="4" eb="6">
      <t>リョヒ</t>
    </rPh>
    <rPh sb="6" eb="7">
      <t>トウ</t>
    </rPh>
    <phoneticPr fontId="5"/>
  </si>
  <si>
    <t>報告書作成、消耗品等諸経費</t>
    <rPh sb="0" eb="3">
      <t>ホウコクショ</t>
    </rPh>
    <rPh sb="3" eb="5">
      <t>サクセイ</t>
    </rPh>
    <rPh sb="6" eb="9">
      <t>ショウモウヒン</t>
    </rPh>
    <rPh sb="9" eb="10">
      <t>トウ</t>
    </rPh>
    <rPh sb="10" eb="13">
      <t>ショケイヒ</t>
    </rPh>
    <phoneticPr fontId="5"/>
  </si>
  <si>
    <t>消費税</t>
    <rPh sb="0" eb="3">
      <t>ショウヒゼイ</t>
    </rPh>
    <phoneticPr fontId="5"/>
  </si>
  <si>
    <t>在日米軍施設・区域に係る水質及び大気質の調査等を周辺地域の状況を踏まえつつ実施し、現状を確認</t>
    <phoneticPr fontId="5"/>
  </si>
  <si>
    <t>在日米軍施設・区域周辺にて環境汚染が生じてる恐れのある区域について、環境調査を実施し、汚染拡大等防止に必要な基礎資料を得ること</t>
    <rPh sb="0" eb="2">
      <t>ザイニチ</t>
    </rPh>
    <rPh sb="2" eb="4">
      <t>ベイグン</t>
    </rPh>
    <rPh sb="4" eb="6">
      <t>シセツ</t>
    </rPh>
    <rPh sb="7" eb="9">
      <t>クイキ</t>
    </rPh>
    <rPh sb="9" eb="11">
      <t>シュウヘン</t>
    </rPh>
    <rPh sb="13" eb="15">
      <t>カンキョウ</t>
    </rPh>
    <rPh sb="15" eb="17">
      <t>オセン</t>
    </rPh>
    <rPh sb="18" eb="19">
      <t>ショウ</t>
    </rPh>
    <rPh sb="22" eb="23">
      <t>オソ</t>
    </rPh>
    <rPh sb="27" eb="29">
      <t>クイキ</t>
    </rPh>
    <rPh sb="34" eb="36">
      <t>カンキョウ</t>
    </rPh>
    <rPh sb="36" eb="38">
      <t>チョウサ</t>
    </rPh>
    <rPh sb="39" eb="41">
      <t>ジッシ</t>
    </rPh>
    <rPh sb="43" eb="45">
      <t>オセン</t>
    </rPh>
    <rPh sb="45" eb="47">
      <t>カクダイ</t>
    </rPh>
    <rPh sb="47" eb="48">
      <t>トウ</t>
    </rPh>
    <rPh sb="48" eb="50">
      <t>ボウシ</t>
    </rPh>
    <rPh sb="51" eb="53">
      <t>ヒツヨウ</t>
    </rPh>
    <rPh sb="54" eb="56">
      <t>キソ</t>
    </rPh>
    <rPh sb="56" eb="58">
      <t>シリョウ</t>
    </rPh>
    <rPh sb="59" eb="60">
      <t>エ</t>
    </rPh>
    <phoneticPr fontId="5"/>
  </si>
  <si>
    <t>従来は、調査の内容により分割し業務を発注していたところ、平成25年度より請負調査業務を一本化して発注するよう見直しを行った。令和3年度においても、引き続きこの方針を継続している。</t>
    <phoneticPr fontId="5"/>
  </si>
  <si>
    <t>https://www.env.go.jp/guide/seisaku/index.html</t>
    <phoneticPr fontId="5"/>
  </si>
  <si>
    <t>目標3-1</t>
    <rPh sb="0" eb="2">
      <t>モクヒョウ</t>
    </rPh>
    <phoneticPr fontId="5"/>
  </si>
  <si>
    <t>引き続き、競争性の高い調達方式により、コスト削減を図りながら、成果目標の達成に向けた適切な事業実施に努めること。</t>
    <phoneticPr fontId="5"/>
  </si>
  <si>
    <t>外部有識者点検対象外</t>
    <phoneticPr fontId="5"/>
  </si>
  <si>
    <t>総務課長　福島　健彦</t>
    <rPh sb="5" eb="7">
      <t>フクシマ</t>
    </rPh>
    <rPh sb="8" eb="10">
      <t>タケヒコ</t>
    </rPh>
    <phoneticPr fontId="5"/>
  </si>
  <si>
    <t>引き続き、仕様書等の内容について精査を行い、本事業を通して在日米軍の環境管理に資するよう努めてまいりたい。</t>
    <rPh sb="0" eb="1">
      <t>ヒ</t>
    </rPh>
    <rPh sb="2" eb="3">
      <t>ツヅ</t>
    </rPh>
    <rPh sb="5" eb="8">
      <t>シヨウショ</t>
    </rPh>
    <rPh sb="8" eb="9">
      <t>トウ</t>
    </rPh>
    <rPh sb="10" eb="12">
      <t>ナイヨウ</t>
    </rPh>
    <rPh sb="16" eb="18">
      <t>セイサ</t>
    </rPh>
    <rPh sb="19" eb="20">
      <t>オコナ</t>
    </rPh>
    <rPh sb="22" eb="23">
      <t>ホン</t>
    </rPh>
    <rPh sb="23" eb="25">
      <t>ジギョウ</t>
    </rPh>
    <rPh sb="26" eb="27">
      <t>トオ</t>
    </rPh>
    <rPh sb="29" eb="31">
      <t>ザイニチ</t>
    </rPh>
    <rPh sb="31" eb="33">
      <t>ベイグン</t>
    </rPh>
    <rPh sb="34" eb="36">
      <t>カンキョウ</t>
    </rPh>
    <rPh sb="36" eb="38">
      <t>カンリ</t>
    </rPh>
    <rPh sb="39" eb="40">
      <t>シ</t>
    </rPh>
    <rPh sb="44" eb="4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</si>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</sst>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xdr:colOff>
      <xdr:row>270</xdr:row>
      <xdr:rowOff>11205</xdr:rowOff>
    </xdr:from>
    <xdr:to>
      <xdr:col>25</xdr:col>
      <xdr:colOff>190821</xdr:colOff>
      <xdr:row>273</xdr:row>
      <xdr:rowOff>9845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815354" y="88660940"/>
          <a:ext cx="3418114" cy="1040787"/>
        </a:xfrm>
        <a:prstGeom prst="roundRect">
          <a:avLst/>
        </a:prstGeom>
        <a:solidFill>
          <a:sysClr val="window" lastClr="FFFFFF"/>
        </a:solidFill>
        <a:ln w="25400" cap="flat" cmpd="sng" algn="ctr">
          <a:solidFill>
            <a:schemeClr val="tx1"/>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５．６百万円</a:t>
          </a:r>
        </a:p>
      </xdr:txBody>
    </xdr:sp>
    <xdr:clientData/>
  </xdr:twoCellAnchor>
  <xdr:twoCellAnchor>
    <xdr:from>
      <xdr:col>11</xdr:col>
      <xdr:colOff>0</xdr:colOff>
      <xdr:row>273</xdr:row>
      <xdr:rowOff>0</xdr:rowOff>
    </xdr:from>
    <xdr:to>
      <xdr:col>11</xdr:col>
      <xdr:colOff>0</xdr:colOff>
      <xdr:row>280</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218765" y="89691882"/>
          <a:ext cx="0" cy="2431677"/>
        </a:xfrm>
        <a:prstGeom prst="line">
          <a:avLst/>
        </a:prstGeom>
        <a:noFill/>
        <a:ln w="38100" cap="flat" cmpd="sng" algn="ctr">
          <a:solidFill>
            <a:schemeClr val="tx1"/>
          </a:solidFill>
          <a:prstDash val="solid"/>
        </a:ln>
        <a:effectLst/>
      </xdr:spPr>
    </xdr:cxnSp>
    <xdr:clientData/>
  </xdr:twoCellAnchor>
  <xdr:twoCellAnchor>
    <xdr:from>
      <xdr:col>11</xdr:col>
      <xdr:colOff>0</xdr:colOff>
      <xdr:row>275</xdr:row>
      <xdr:rowOff>0</xdr:rowOff>
    </xdr:from>
    <xdr:to>
      <xdr:col>20</xdr:col>
      <xdr:colOff>139641</xdr:colOff>
      <xdr:row>275</xdr:row>
      <xdr:rowOff>4763</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218765" y="90386647"/>
          <a:ext cx="1954994" cy="4763"/>
        </a:xfrm>
        <a:prstGeom prst="line">
          <a:avLst/>
        </a:prstGeom>
        <a:noFill/>
        <a:ln w="25400" cap="flat" cmpd="sng" algn="ctr">
          <a:solidFill>
            <a:sysClr val="windowText" lastClr="000000"/>
          </a:solidFill>
          <a:prstDash val="solid"/>
          <a:headEnd type="arrow"/>
        </a:ln>
        <a:effectLst/>
      </xdr:spPr>
    </xdr:cxnSp>
    <xdr:clientData/>
  </xdr:twoCellAnchor>
  <xdr:twoCellAnchor>
    <xdr:from>
      <xdr:col>11</xdr:col>
      <xdr:colOff>0</xdr:colOff>
      <xdr:row>279</xdr:row>
      <xdr:rowOff>347381</xdr:rowOff>
    </xdr:from>
    <xdr:to>
      <xdr:col>20</xdr:col>
      <xdr:colOff>139644</xdr:colOff>
      <xdr:row>280</xdr:row>
      <xdr:rowOff>4762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flipV="1">
          <a:off x="2218765" y="92123557"/>
          <a:ext cx="1954997" cy="4764"/>
        </a:xfrm>
        <a:prstGeom prst="line">
          <a:avLst/>
        </a:prstGeom>
        <a:noFill/>
        <a:ln w="25400" cap="flat" cmpd="sng" algn="ctr">
          <a:solidFill>
            <a:sysClr val="windowText" lastClr="000000"/>
          </a:solidFill>
          <a:prstDash val="solid"/>
          <a:headEnd type="arrow"/>
        </a:ln>
        <a:effectLst/>
      </xdr:spPr>
    </xdr:cxnSp>
    <xdr:clientData/>
  </xdr:twoCellAnchor>
  <xdr:twoCellAnchor>
    <xdr:from>
      <xdr:col>20</xdr:col>
      <xdr:colOff>156882</xdr:colOff>
      <xdr:row>273</xdr:row>
      <xdr:rowOff>112060</xdr:rowOff>
    </xdr:from>
    <xdr:to>
      <xdr:col>29</xdr:col>
      <xdr:colOff>156880</xdr:colOff>
      <xdr:row>273</xdr:row>
      <xdr:rowOff>340660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191000" y="89803942"/>
          <a:ext cx="1815351" cy="228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190500</xdr:colOff>
      <xdr:row>274</xdr:row>
      <xdr:rowOff>11206</xdr:rowOff>
    </xdr:from>
    <xdr:to>
      <xdr:col>45</xdr:col>
      <xdr:colOff>172413</xdr:colOff>
      <xdr:row>276</xdr:row>
      <xdr:rowOff>11207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4224618" y="90050471"/>
          <a:ext cx="5024560" cy="694765"/>
        </a:xfrm>
        <a:prstGeom prst="rect">
          <a:avLst/>
        </a:prstGeom>
        <a:solidFill>
          <a:sysClr val="window" lastClr="FFFFFF"/>
        </a:solidFill>
        <a:ln w="25400" cap="flat" cmpd="sng" algn="ctr">
          <a:solidFill>
            <a:schemeClr val="tx1"/>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３．２百万円</a:t>
          </a:r>
        </a:p>
      </xdr:txBody>
    </xdr:sp>
    <xdr:clientData/>
  </xdr:twoCellAnchor>
  <xdr:twoCellAnchor>
    <xdr:from>
      <xdr:col>21</xdr:col>
      <xdr:colOff>0</xdr:colOff>
      <xdr:row>276</xdr:row>
      <xdr:rowOff>134471</xdr:rowOff>
    </xdr:from>
    <xdr:to>
      <xdr:col>21</xdr:col>
      <xdr:colOff>180079</xdr:colOff>
      <xdr:row>277</xdr:row>
      <xdr:rowOff>322008</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bwMode="auto">
        <a:xfrm>
          <a:off x="4235824" y="90868500"/>
          <a:ext cx="180079" cy="534920"/>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11206</xdr:colOff>
      <xdr:row>276</xdr:row>
      <xdr:rowOff>190500</xdr:rowOff>
    </xdr:from>
    <xdr:to>
      <xdr:col>45</xdr:col>
      <xdr:colOff>56029</xdr:colOff>
      <xdr:row>278</xdr:row>
      <xdr:rowOff>13988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4448735" y="90924529"/>
          <a:ext cx="4684059" cy="51825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・沖縄県内の米軍施設・区域周辺における環境調査業務の実施</a:t>
          </a:r>
        </a:p>
      </xdr:txBody>
    </xdr:sp>
    <xdr:clientData/>
  </xdr:twoCellAnchor>
  <xdr:twoCellAnchor>
    <xdr:from>
      <xdr:col>45</xdr:col>
      <xdr:colOff>0</xdr:colOff>
      <xdr:row>276</xdr:row>
      <xdr:rowOff>117694</xdr:rowOff>
    </xdr:from>
    <xdr:to>
      <xdr:col>46</xdr:col>
      <xdr:colOff>-1</xdr:colOff>
      <xdr:row>278</xdr:row>
      <xdr:rowOff>0</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bwMode="auto">
        <a:xfrm>
          <a:off x="9076765" y="90851723"/>
          <a:ext cx="201705" cy="577071"/>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67235</xdr:colOff>
      <xdr:row>278</xdr:row>
      <xdr:rowOff>145676</xdr:rowOff>
    </xdr:from>
    <xdr:to>
      <xdr:col>31</xdr:col>
      <xdr:colOff>171011</xdr:colOff>
      <xdr:row>279</xdr:row>
      <xdr:rowOff>26060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101353" y="91574470"/>
          <a:ext cx="2322540" cy="22776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156882</xdr:colOff>
      <xdr:row>279</xdr:row>
      <xdr:rowOff>89648</xdr:rowOff>
    </xdr:from>
    <xdr:to>
      <xdr:col>45</xdr:col>
      <xdr:colOff>156882</xdr:colOff>
      <xdr:row>281</xdr:row>
      <xdr:rowOff>89650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4191000" y="91865824"/>
          <a:ext cx="5042647" cy="694767"/>
        </a:xfrm>
        <a:prstGeom prst="rect">
          <a:avLst/>
        </a:prstGeom>
        <a:solidFill>
          <a:sysClr val="window" lastClr="FFFFFF"/>
        </a:solidFill>
        <a:ln w="25400" cap="flat" cmpd="sng" algn="ctr">
          <a:solidFill>
            <a:schemeClr val="tx1"/>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ユーロフィン日本環境株式会社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２百万円</a:t>
          </a:r>
        </a:p>
      </xdr:txBody>
    </xdr:sp>
    <xdr:clientData/>
  </xdr:twoCellAnchor>
  <xdr:twoCellAnchor>
    <xdr:from>
      <xdr:col>21</xdr:col>
      <xdr:colOff>-1</xdr:colOff>
      <xdr:row>281</xdr:row>
      <xdr:rowOff>168089</xdr:rowOff>
    </xdr:from>
    <xdr:to>
      <xdr:col>21</xdr:col>
      <xdr:colOff>176934</xdr:colOff>
      <xdr:row>282</xdr:row>
      <xdr:rowOff>261838</xdr:rowOff>
    </xdr:to>
    <xdr:sp macro="" textlink="">
      <xdr:nvSpPr>
        <xdr:cNvPr id="17" name="左大かっこ 16">
          <a:extLst>
            <a:ext uri="{FF2B5EF4-FFF2-40B4-BE49-F238E27FC236}">
              <a16:creationId xmlns:a16="http://schemas.microsoft.com/office/drawing/2014/main" id="{00000000-0008-0000-0000-000011000000}"/>
            </a:ext>
          </a:extLst>
        </xdr:cNvPr>
        <xdr:cNvSpPr/>
      </xdr:nvSpPr>
      <xdr:spPr bwMode="auto">
        <a:xfrm>
          <a:off x="4235823" y="92639030"/>
          <a:ext cx="176935" cy="44113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168086</xdr:colOff>
      <xdr:row>281</xdr:row>
      <xdr:rowOff>190500</xdr:rowOff>
    </xdr:from>
    <xdr:to>
      <xdr:col>45</xdr:col>
      <xdr:colOff>56028</xdr:colOff>
      <xdr:row>282</xdr:row>
      <xdr:rowOff>284228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4403910" y="92661441"/>
          <a:ext cx="4728883" cy="44111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・本土の米軍施設・区域周辺における環境調査業務の実施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179294</xdr:colOff>
      <xdr:row>281</xdr:row>
      <xdr:rowOff>179295</xdr:rowOff>
    </xdr:from>
    <xdr:to>
      <xdr:col>45</xdr:col>
      <xdr:colOff>172829</xdr:colOff>
      <xdr:row>282</xdr:row>
      <xdr:rowOff>265217</xdr:rowOff>
    </xdr:to>
    <xdr:sp macro="" textlink="">
      <xdr:nvSpPr>
        <xdr:cNvPr id="19" name="右大かっこ 18">
          <a:extLst>
            <a:ext uri="{FF2B5EF4-FFF2-40B4-BE49-F238E27FC236}">
              <a16:creationId xmlns:a16="http://schemas.microsoft.com/office/drawing/2014/main" id="{00000000-0008-0000-0000-000013000000}"/>
            </a:ext>
          </a:extLst>
        </xdr:cNvPr>
        <xdr:cNvSpPr/>
      </xdr:nvSpPr>
      <xdr:spPr bwMode="auto">
        <a:xfrm>
          <a:off x="9054353" y="92650236"/>
          <a:ext cx="195241" cy="43330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114300</xdr:colOff>
      <xdr:row>270</xdr:row>
      <xdr:rowOff>38100</xdr:rowOff>
    </xdr:from>
    <xdr:to>
      <xdr:col>47</xdr:col>
      <xdr:colOff>108519</xdr:colOff>
      <xdr:row>273</xdr:row>
      <xdr:rowOff>13007</xdr:rowOff>
    </xdr:to>
    <xdr:sp macro="" textlink="">
      <xdr:nvSpPr>
        <xdr:cNvPr id="20" name="テキスト ボックス 19">
          <a:extLst>
            <a:ext uri="{FF2B5EF4-FFF2-40B4-BE49-F238E27FC236}">
              <a16:creationId xmlns:a16="http://schemas.microsoft.com/office/drawing/2014/main" id="{631C4A66-4097-4B01-BCDD-8937C976EE17}"/>
            </a:ext>
          </a:extLst>
        </xdr:cNvPr>
        <xdr:cNvSpPr txBox="1"/>
      </xdr:nvSpPr>
      <xdr:spPr bwMode="auto">
        <a:xfrm>
          <a:off x="5181600" y="37538025"/>
          <a:ext cx="3432744" cy="1051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うち事務実施に係る事務費（人件費等）</a:t>
          </a:r>
          <a:endParaRPr kumimoji="1" lang="en-US" altLang="ja-JP" sz="1100"/>
        </a:p>
        <a:p>
          <a:pPr algn="ctr"/>
          <a:r>
            <a:rPr kumimoji="1" lang="ja-JP" altLang="en-US" sz="1100"/>
            <a:t>０．４百万円</a:t>
          </a:r>
        </a:p>
      </xdr:txBody>
    </xdr:sp>
    <xdr:clientData/>
  </xdr:twoCellAnchor>
  <xdr:twoCellAnchor>
    <xdr:from>
      <xdr:col>28</xdr:col>
      <xdr:colOff>47625</xdr:colOff>
      <xdr:row>270</xdr:row>
      <xdr:rowOff>0</xdr:rowOff>
    </xdr:from>
    <xdr:to>
      <xdr:col>28</xdr:col>
      <xdr:colOff>170713</xdr:colOff>
      <xdr:row>272</xdr:row>
      <xdr:rowOff>327332</xdr:rowOff>
    </xdr:to>
    <xdr:sp macro="" textlink="">
      <xdr:nvSpPr>
        <xdr:cNvPr id="21" name="左大かっこ 20">
          <a:extLst>
            <a:ext uri="{FF2B5EF4-FFF2-40B4-BE49-F238E27FC236}">
              <a16:creationId xmlns:a16="http://schemas.microsoft.com/office/drawing/2014/main" id="{D247DC07-A199-4E6F-9EB7-4DD828508C25}"/>
            </a:ext>
          </a:extLst>
        </xdr:cNvPr>
        <xdr:cNvSpPr/>
      </xdr:nvSpPr>
      <xdr:spPr bwMode="auto">
        <a:xfrm>
          <a:off x="5114925" y="37499925"/>
          <a:ext cx="123088" cy="105123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47625</xdr:colOff>
      <xdr:row>269</xdr:row>
      <xdr:rowOff>333375</xdr:rowOff>
    </xdr:from>
    <xdr:to>
      <xdr:col>48</xdr:col>
      <xdr:colOff>40539</xdr:colOff>
      <xdr:row>272</xdr:row>
      <xdr:rowOff>298117</xdr:rowOff>
    </xdr:to>
    <xdr:sp macro="" textlink="">
      <xdr:nvSpPr>
        <xdr:cNvPr id="22" name="右大かっこ 21">
          <a:extLst>
            <a:ext uri="{FF2B5EF4-FFF2-40B4-BE49-F238E27FC236}">
              <a16:creationId xmlns:a16="http://schemas.microsoft.com/office/drawing/2014/main" id="{E40204B9-0BB0-4F1F-ADE5-2EF09D1EB7E2}"/>
            </a:ext>
          </a:extLst>
        </xdr:cNvPr>
        <xdr:cNvSpPr/>
      </xdr:nvSpPr>
      <xdr:spPr bwMode="auto">
        <a:xfrm>
          <a:off x="8553450" y="37471350"/>
          <a:ext cx="173889" cy="105059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G7" sqref="G7:X7"/>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688</v>
      </c>
      <c r="AK2" s="850"/>
      <c r="AL2" s="850"/>
      <c r="AM2" s="850"/>
      <c r="AN2" s="90" t="s">
        <v>366</v>
      </c>
      <c r="AO2" s="850">
        <v>21</v>
      </c>
      <c r="AP2" s="850"/>
      <c r="AQ2" s="850"/>
      <c r="AR2" s="91" t="s">
        <v>366</v>
      </c>
      <c r="AS2" s="851">
        <v>102</v>
      </c>
      <c r="AT2" s="851"/>
      <c r="AU2" s="851"/>
      <c r="AV2" s="90" t="str">
        <f>IF(AW2="","","-")</f>
        <v/>
      </c>
      <c r="AW2" s="852"/>
      <c r="AX2" s="852"/>
    </row>
    <row r="3" spans="1:50" ht="21" customHeight="1" thickBot="1" x14ac:dyDescent="0.25">
      <c r="A3" s="853" t="s">
        <v>678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772</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98.7" customHeight="1" x14ac:dyDescent="0.2">
      <c r="A9" s="785" t="s">
        <v>21</v>
      </c>
      <c r="B9" s="786"/>
      <c r="C9" s="786"/>
      <c r="D9" s="786"/>
      <c r="E9" s="786"/>
      <c r="F9" s="786"/>
      <c r="G9" s="867" t="s">
        <v>750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11</v>
      </c>
      <c r="Q13" s="714"/>
      <c r="R13" s="714"/>
      <c r="S13" s="714"/>
      <c r="T13" s="714"/>
      <c r="U13" s="714"/>
      <c r="V13" s="715"/>
      <c r="W13" s="713">
        <v>11</v>
      </c>
      <c r="X13" s="714"/>
      <c r="Y13" s="714"/>
      <c r="Z13" s="714"/>
      <c r="AA13" s="714"/>
      <c r="AB13" s="714"/>
      <c r="AC13" s="715"/>
      <c r="AD13" s="713">
        <v>11</v>
      </c>
      <c r="AE13" s="714"/>
      <c r="AF13" s="714"/>
      <c r="AG13" s="714"/>
      <c r="AH13" s="714"/>
      <c r="AI13" s="714"/>
      <c r="AJ13" s="715"/>
      <c r="AK13" s="713">
        <v>10</v>
      </c>
      <c r="AL13" s="714"/>
      <c r="AM13" s="714"/>
      <c r="AN13" s="714"/>
      <c r="AO13" s="714"/>
      <c r="AP13" s="714"/>
      <c r="AQ13" s="715"/>
      <c r="AR13" s="750">
        <v>10</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t="s">
        <v>696</v>
      </c>
      <c r="AE14" s="714"/>
      <c r="AF14" s="714"/>
      <c r="AG14" s="714"/>
      <c r="AH14" s="714"/>
      <c r="AI14" s="714"/>
      <c r="AJ14" s="715"/>
      <c r="AK14" s="713" t="s">
        <v>696</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696</v>
      </c>
      <c r="AL15" s="714"/>
      <c r="AM15" s="714"/>
      <c r="AN15" s="714"/>
      <c r="AO15" s="714"/>
      <c r="AP15" s="714"/>
      <c r="AQ15" s="715"/>
      <c r="AR15" s="713" t="s">
        <v>774</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696</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696</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11</v>
      </c>
      <c r="Q18" s="794"/>
      <c r="R18" s="794"/>
      <c r="S18" s="794"/>
      <c r="T18" s="794"/>
      <c r="U18" s="794"/>
      <c r="V18" s="795"/>
      <c r="W18" s="793">
        <f>SUM(W13:AC17)</f>
        <v>11</v>
      </c>
      <c r="X18" s="794"/>
      <c r="Y18" s="794"/>
      <c r="Z18" s="794"/>
      <c r="AA18" s="794"/>
      <c r="AB18" s="794"/>
      <c r="AC18" s="795"/>
      <c r="AD18" s="793">
        <f>SUM(AD13:AJ17)</f>
        <v>11</v>
      </c>
      <c r="AE18" s="794"/>
      <c r="AF18" s="794"/>
      <c r="AG18" s="794"/>
      <c r="AH18" s="794"/>
      <c r="AI18" s="794"/>
      <c r="AJ18" s="795"/>
      <c r="AK18" s="793">
        <f>SUM(AK13:AQ17)</f>
        <v>10</v>
      </c>
      <c r="AL18" s="794"/>
      <c r="AM18" s="794"/>
      <c r="AN18" s="794"/>
      <c r="AO18" s="794"/>
      <c r="AP18" s="794"/>
      <c r="AQ18" s="795"/>
      <c r="AR18" s="793">
        <f>SUM(AR13:AX17)</f>
        <v>10</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8</v>
      </c>
      <c r="Q19" s="714"/>
      <c r="R19" s="714"/>
      <c r="S19" s="714"/>
      <c r="T19" s="714"/>
      <c r="U19" s="714"/>
      <c r="V19" s="715"/>
      <c r="W19" s="713">
        <v>10</v>
      </c>
      <c r="X19" s="714"/>
      <c r="Y19" s="714"/>
      <c r="Z19" s="714"/>
      <c r="AA19" s="714"/>
      <c r="AB19" s="714"/>
      <c r="AC19" s="715"/>
      <c r="AD19" s="713">
        <v>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0.72727272727272729</v>
      </c>
      <c r="Q20" s="761"/>
      <c r="R20" s="761"/>
      <c r="S20" s="761"/>
      <c r="T20" s="761"/>
      <c r="U20" s="761"/>
      <c r="V20" s="761"/>
      <c r="W20" s="761">
        <f>IF(W18=0, "-", SUM(W19)/W18)</f>
        <v>0.90909090909090906</v>
      </c>
      <c r="X20" s="761"/>
      <c r="Y20" s="761"/>
      <c r="Z20" s="761"/>
      <c r="AA20" s="761"/>
      <c r="AB20" s="761"/>
      <c r="AC20" s="761"/>
      <c r="AD20" s="761">
        <f>IF(AD18=0, "-", SUM(AD19)/AD18)</f>
        <v>0.54545454545454541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0.72727272727272729</v>
      </c>
      <c r="Q21" s="761"/>
      <c r="R21" s="761"/>
      <c r="S21" s="761"/>
      <c r="T21" s="761"/>
      <c r="U21" s="761"/>
      <c r="V21" s="761"/>
      <c r="W21" s="761">
        <f>IF(W19=0, "-", SUM(W19)/SUM(W13,W14))</f>
        <v>0.90909090909090906</v>
      </c>
      <c r="X21" s="761"/>
      <c r="Y21" s="761"/>
      <c r="Z21" s="761"/>
      <c r="AA21" s="761"/>
      <c r="AB21" s="761"/>
      <c r="AC21" s="761"/>
      <c r="AD21" s="761">
        <f>IF(AD19=0, "-", SUM(AD19)/SUM(AD13,AD14))</f>
        <v>0.54545454545454541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673</v>
      </c>
      <c r="B22" s="720"/>
      <c r="C22" s="720"/>
      <c r="D22" s="720"/>
      <c r="E22" s="720"/>
      <c r="F22" s="721"/>
      <c r="G22" s="725" t="s">
        <v>309</v>
      </c>
      <c r="H22" s="565"/>
      <c r="I22" s="565"/>
      <c r="J22" s="565"/>
      <c r="K22" s="565"/>
      <c r="L22" s="565"/>
      <c r="M22" s="565"/>
      <c r="N22" s="565"/>
      <c r="O22" s="566"/>
      <c r="P22" s="726" t="s">
        <v>671</v>
      </c>
      <c r="Q22" s="565"/>
      <c r="R22" s="565"/>
      <c r="S22" s="565"/>
      <c r="T22" s="565"/>
      <c r="U22" s="565"/>
      <c r="V22" s="566"/>
      <c r="W22" s="726" t="s">
        <v>672</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698</v>
      </c>
      <c r="H23" s="748"/>
      <c r="I23" s="748"/>
      <c r="J23" s="748"/>
      <c r="K23" s="748"/>
      <c r="L23" s="748"/>
      <c r="M23" s="748"/>
      <c r="N23" s="748"/>
      <c r="O23" s="749"/>
      <c r="P23" s="750">
        <v>6</v>
      </c>
      <c r="Q23" s="751"/>
      <c r="R23" s="751"/>
      <c r="S23" s="751"/>
      <c r="T23" s="751"/>
      <c r="U23" s="751"/>
      <c r="V23" s="752"/>
      <c r="W23" s="750">
        <v>6</v>
      </c>
      <c r="X23" s="751"/>
      <c r="Y23" s="751"/>
      <c r="Z23" s="751"/>
      <c r="AA23" s="751"/>
      <c r="AB23" s="751"/>
      <c r="AC23" s="752"/>
      <c r="AD23" s="753" t="s">
        <v>366</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7" customHeight="1" x14ac:dyDescent="0.2">
      <c r="A24" s="722"/>
      <c r="B24" s="723"/>
      <c r="C24" s="723"/>
      <c r="D24" s="723"/>
      <c r="E24" s="723"/>
      <c r="F24" s="724"/>
      <c r="G24" s="716" t="s">
        <v>699</v>
      </c>
      <c r="H24" s="717"/>
      <c r="I24" s="717"/>
      <c r="J24" s="717"/>
      <c r="K24" s="717"/>
      <c r="L24" s="717"/>
      <c r="M24" s="717"/>
      <c r="N24" s="717"/>
      <c r="O24" s="718"/>
      <c r="P24" s="713">
        <v>4</v>
      </c>
      <c r="Q24" s="714"/>
      <c r="R24" s="714"/>
      <c r="S24" s="714"/>
      <c r="T24" s="714"/>
      <c r="U24" s="714"/>
      <c r="V24" s="715"/>
      <c r="W24" s="713">
        <v>4</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10</v>
      </c>
      <c r="Q29" s="736"/>
      <c r="R29" s="736"/>
      <c r="S29" s="736"/>
      <c r="T29" s="736"/>
      <c r="U29" s="736"/>
      <c r="V29" s="737"/>
      <c r="W29" s="738">
        <f>AR13</f>
        <v>10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662</v>
      </c>
      <c r="B30" s="742"/>
      <c r="C30" s="742"/>
      <c r="D30" s="742"/>
      <c r="E30" s="742"/>
      <c r="F30" s="743"/>
      <c r="G30" s="744" t="s">
        <v>725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674</v>
      </c>
      <c r="AV31" s="639"/>
      <c r="AW31" s="639"/>
      <c r="AX31" s="648"/>
    </row>
    <row r="32" spans="1:50" ht="23.25" customHeight="1" x14ac:dyDescent="0.2">
      <c r="A32" s="663"/>
      <c r="B32" s="168"/>
      <c r="C32" s="168"/>
      <c r="D32" s="168"/>
      <c r="E32" s="168"/>
      <c r="F32" s="169"/>
      <c r="G32" s="745" t="s">
        <v>766</v>
      </c>
      <c r="H32" s="650"/>
      <c r="I32" s="650"/>
      <c r="J32" s="650"/>
      <c r="K32" s="650"/>
      <c r="L32" s="650"/>
      <c r="M32" s="650"/>
      <c r="N32" s="650"/>
      <c r="O32" s="650"/>
      <c r="P32" s="400" t="s">
        <v>765</v>
      </c>
      <c r="Q32" s="654"/>
      <c r="R32" s="654"/>
      <c r="S32" s="654"/>
      <c r="T32" s="654"/>
      <c r="U32" s="654"/>
      <c r="V32" s="654"/>
      <c r="W32" s="654"/>
      <c r="X32" s="655"/>
      <c r="Y32" s="659" t="s">
        <v>52</v>
      </c>
      <c r="Z32" s="660"/>
      <c r="AA32" s="661"/>
      <c r="AB32" s="662" t="s">
        <v>705</v>
      </c>
      <c r="AC32" s="662"/>
      <c r="AD32" s="662"/>
      <c r="AE32" s="631">
        <v>22</v>
      </c>
      <c r="AF32" s="631"/>
      <c r="AG32" s="631"/>
      <c r="AH32" s="631"/>
      <c r="AI32" s="631">
        <v>23</v>
      </c>
      <c r="AJ32" s="631"/>
      <c r="AK32" s="631"/>
      <c r="AL32" s="631"/>
      <c r="AM32" s="631">
        <v>22</v>
      </c>
      <c r="AN32" s="631"/>
      <c r="AO32" s="631"/>
      <c r="AP32" s="631"/>
      <c r="AQ32" s="677" t="s">
        <v>366</v>
      </c>
      <c r="AR32" s="631"/>
      <c r="AS32" s="631"/>
      <c r="AT32" s="631"/>
      <c r="AU32" s="108" t="s">
        <v>366</v>
      </c>
      <c r="AV32" s="633"/>
      <c r="AW32" s="633"/>
      <c r="AX32" s="634"/>
    </row>
    <row r="33" spans="1:51" ht="64.2"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v>23</v>
      </c>
      <c r="AF33" s="631"/>
      <c r="AG33" s="631"/>
      <c r="AH33" s="631"/>
      <c r="AI33" s="631">
        <v>23</v>
      </c>
      <c r="AJ33" s="631"/>
      <c r="AK33" s="631"/>
      <c r="AL33" s="631"/>
      <c r="AM33" s="631">
        <v>23</v>
      </c>
      <c r="AN33" s="631"/>
      <c r="AO33" s="631"/>
      <c r="AP33" s="631"/>
      <c r="AQ33" s="631">
        <v>23</v>
      </c>
      <c r="AR33" s="631"/>
      <c r="AS33" s="631"/>
      <c r="AT33" s="631"/>
      <c r="AU33" s="108" t="s">
        <v>366</v>
      </c>
      <c r="AV33" s="633"/>
      <c r="AW33" s="633"/>
      <c r="AX33" s="634"/>
    </row>
    <row r="34" spans="1:51" ht="23.25" customHeight="1" x14ac:dyDescent="0.2">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675</v>
      </c>
      <c r="AR34" s="643"/>
      <c r="AS34" s="643"/>
      <c r="AT34" s="643"/>
      <c r="AU34" s="643"/>
      <c r="AV34" s="643"/>
      <c r="AW34" s="643"/>
      <c r="AX34" s="644"/>
    </row>
    <row r="35" spans="1:51" ht="23.25" customHeight="1" x14ac:dyDescent="0.2">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664</v>
      </c>
      <c r="Z35" s="672"/>
      <c r="AA35" s="673"/>
      <c r="AB35" s="674" t="s">
        <v>707</v>
      </c>
      <c r="AC35" s="675"/>
      <c r="AD35" s="676"/>
      <c r="AE35" s="677">
        <v>308230</v>
      </c>
      <c r="AF35" s="677"/>
      <c r="AG35" s="677"/>
      <c r="AH35" s="677"/>
      <c r="AI35" s="677">
        <v>251996</v>
      </c>
      <c r="AJ35" s="677"/>
      <c r="AK35" s="677"/>
      <c r="AL35" s="677"/>
      <c r="AM35" s="677">
        <v>238954</v>
      </c>
      <c r="AN35" s="677"/>
      <c r="AO35" s="677"/>
      <c r="AP35" s="677"/>
      <c r="AQ35" s="108" t="s">
        <v>366</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708</v>
      </c>
      <c r="AC36" s="628"/>
      <c r="AD36" s="629"/>
      <c r="AE36" s="630" t="s">
        <v>709</v>
      </c>
      <c r="AF36" s="630"/>
      <c r="AG36" s="630"/>
      <c r="AH36" s="630"/>
      <c r="AI36" s="630" t="s">
        <v>710</v>
      </c>
      <c r="AJ36" s="630"/>
      <c r="AK36" s="630"/>
      <c r="AL36" s="630"/>
      <c r="AM36" s="630" t="s">
        <v>751</v>
      </c>
      <c r="AN36" s="630"/>
      <c r="AO36" s="630"/>
      <c r="AP36" s="630"/>
      <c r="AQ36" s="630" t="s">
        <v>366</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4</v>
      </c>
      <c r="AR38" s="523"/>
      <c r="AS38" s="142" t="s">
        <v>224</v>
      </c>
      <c r="AT38" s="143"/>
      <c r="AU38" s="141" t="s">
        <v>696</v>
      </c>
      <c r="AV38" s="141"/>
      <c r="AW38" s="123" t="s">
        <v>170</v>
      </c>
      <c r="AX38" s="144"/>
    </row>
    <row r="39" spans="1:51" ht="41.7" customHeight="1" x14ac:dyDescent="0.2">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4</v>
      </c>
      <c r="AF39" s="102"/>
      <c r="AG39" s="102"/>
      <c r="AH39" s="102"/>
      <c r="AI39" s="108">
        <v>4</v>
      </c>
      <c r="AJ39" s="102"/>
      <c r="AK39" s="102"/>
      <c r="AL39" s="102"/>
      <c r="AM39" s="108">
        <v>5</v>
      </c>
      <c r="AN39" s="102"/>
      <c r="AO39" s="102"/>
      <c r="AP39" s="102"/>
      <c r="AQ39" s="109" t="s">
        <v>696</v>
      </c>
      <c r="AR39" s="110"/>
      <c r="AS39" s="110"/>
      <c r="AT39" s="111"/>
      <c r="AU39" s="102" t="s">
        <v>696</v>
      </c>
      <c r="AV39" s="102"/>
      <c r="AW39" s="102"/>
      <c r="AX39" s="103"/>
    </row>
    <row r="40" spans="1:51" ht="42.6"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4</v>
      </c>
      <c r="AF40" s="102"/>
      <c r="AG40" s="102"/>
      <c r="AH40" s="102"/>
      <c r="AI40" s="108">
        <v>4</v>
      </c>
      <c r="AJ40" s="102"/>
      <c r="AK40" s="102"/>
      <c r="AL40" s="102"/>
      <c r="AM40" s="108">
        <v>4</v>
      </c>
      <c r="AN40" s="102"/>
      <c r="AO40" s="102"/>
      <c r="AP40" s="102"/>
      <c r="AQ40" s="109">
        <v>4</v>
      </c>
      <c r="AR40" s="110"/>
      <c r="AS40" s="110"/>
      <c r="AT40" s="111"/>
      <c r="AU40" s="102" t="s">
        <v>696</v>
      </c>
      <c r="AV40" s="102"/>
      <c r="AW40" s="102"/>
      <c r="AX40" s="103"/>
    </row>
    <row r="41" spans="1:51" ht="42"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696</v>
      </c>
      <c r="AR41" s="110"/>
      <c r="AS41" s="110"/>
      <c r="AT41" s="111"/>
      <c r="AU41" s="102" t="s">
        <v>696</v>
      </c>
      <c r="AV41" s="102"/>
      <c r="AW41" s="102"/>
      <c r="AX41" s="103"/>
    </row>
    <row r="42" spans="1:51" ht="23.25" customHeight="1" x14ac:dyDescent="0.2">
      <c r="A42" s="202" t="s">
        <v>343</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600000000000001" hidden="1" customHeight="1" x14ac:dyDescent="0.2">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674</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675</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712</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674</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675</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713</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714</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674</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675</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713</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712</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674</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675</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713</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715</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704</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365</v>
      </c>
      <c r="B215" s="422"/>
      <c r="C215" s="425" t="s">
        <v>227</v>
      </c>
      <c r="D215" s="422"/>
      <c r="E215" s="427" t="s">
        <v>243</v>
      </c>
      <c r="F215" s="428"/>
      <c r="G215" s="429" t="s">
        <v>366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752</v>
      </c>
      <c r="H216" s="146"/>
      <c r="I216" s="146"/>
      <c r="J216" s="146"/>
      <c r="K216" s="146"/>
      <c r="L216" s="146"/>
      <c r="M216" s="146"/>
      <c r="N216" s="146"/>
      <c r="O216" s="146"/>
      <c r="P216" s="146"/>
      <c r="Q216" s="146"/>
      <c r="R216" s="146"/>
      <c r="S216" s="146"/>
      <c r="T216" s="146"/>
      <c r="U216" s="146"/>
      <c r="V216" s="147"/>
      <c r="W216" s="497" t="s">
        <v>667</v>
      </c>
      <c r="X216" s="498"/>
      <c r="Y216" s="498"/>
      <c r="Z216" s="498"/>
      <c r="AA216" s="499"/>
      <c r="AB216" s="500" t="s">
        <v>768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7.200000000000003"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668</v>
      </c>
      <c r="X217" s="504"/>
      <c r="Y217" s="504"/>
      <c r="Z217" s="504"/>
      <c r="AA217" s="505"/>
      <c r="AB217" s="500" t="s">
        <v>769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680</v>
      </c>
      <c r="D218" s="507"/>
      <c r="E218" s="164" t="s">
        <v>361</v>
      </c>
      <c r="F218" s="166"/>
      <c r="G218" s="487" t="s">
        <v>230</v>
      </c>
      <c r="H218" s="488"/>
      <c r="I218" s="488"/>
      <c r="J218" s="508" t="s">
        <v>696</v>
      </c>
      <c r="K218" s="509"/>
      <c r="L218" s="509"/>
      <c r="M218" s="509"/>
      <c r="N218" s="509"/>
      <c r="O218" s="509"/>
      <c r="P218" s="509"/>
      <c r="Q218" s="509"/>
      <c r="R218" s="509"/>
      <c r="S218" s="509"/>
      <c r="T218" s="510"/>
      <c r="U218" s="485" t="s">
        <v>366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681</v>
      </c>
      <c r="H219" s="488"/>
      <c r="I219" s="488"/>
      <c r="J219" s="488"/>
      <c r="K219" s="488"/>
      <c r="L219" s="488"/>
      <c r="M219" s="488"/>
      <c r="N219" s="488"/>
      <c r="O219" s="488"/>
      <c r="P219" s="488"/>
      <c r="Q219" s="488"/>
      <c r="R219" s="488"/>
      <c r="S219" s="488"/>
      <c r="T219" s="488"/>
      <c r="U219" s="484" t="s">
        <v>366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668</v>
      </c>
      <c r="H220" s="488"/>
      <c r="I220" s="488"/>
      <c r="J220" s="488"/>
      <c r="K220" s="488"/>
      <c r="L220" s="488"/>
      <c r="M220" s="488"/>
      <c r="N220" s="488"/>
      <c r="O220" s="488"/>
      <c r="P220" s="488"/>
      <c r="Q220" s="488"/>
      <c r="R220" s="488"/>
      <c r="S220" s="488"/>
      <c r="T220" s="488"/>
      <c r="U220" s="824" t="s">
        <v>366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724</v>
      </c>
      <c r="AE223" s="467"/>
      <c r="AF223" s="467"/>
      <c r="AG223" s="468" t="s">
        <v>733</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724</v>
      </c>
      <c r="AE224" s="380"/>
      <c r="AF224" s="380"/>
      <c r="AG224" s="374" t="s">
        <v>732</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724</v>
      </c>
      <c r="AE225" s="417"/>
      <c r="AF225" s="417"/>
      <c r="AG225" s="402" t="s">
        <v>734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724</v>
      </c>
      <c r="AE226" s="398"/>
      <c r="AF226" s="398"/>
      <c r="AG226" s="400" t="s">
        <v>735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724</v>
      </c>
      <c r="AE229" s="364"/>
      <c r="AF229" s="364"/>
      <c r="AG229" s="366" t="s">
        <v>738</v>
      </c>
      <c r="AH229" s="367"/>
      <c r="AI229" s="367"/>
      <c r="AJ229" s="367"/>
      <c r="AK229" s="367"/>
      <c r="AL229" s="367"/>
      <c r="AM229" s="367"/>
      <c r="AN229" s="367"/>
      <c r="AO229" s="367"/>
      <c r="AP229" s="367"/>
      <c r="AQ229" s="367"/>
      <c r="AR229" s="367"/>
      <c r="AS229" s="367"/>
      <c r="AT229" s="367"/>
      <c r="AU229" s="367"/>
      <c r="AV229" s="367"/>
      <c r="AW229" s="367"/>
      <c r="AX229" s="368"/>
    </row>
    <row r="230" spans="1:50" ht="70.8"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724</v>
      </c>
      <c r="AE230" s="380"/>
      <c r="AF230" s="380"/>
      <c r="AG230" s="374" t="s">
        <v>745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739</v>
      </c>
      <c r="AE231" s="380"/>
      <c r="AF231" s="380"/>
      <c r="AG231" s="374" t="s">
        <v>746</v>
      </c>
      <c r="AH231" s="375"/>
      <c r="AI231" s="375"/>
      <c r="AJ231" s="375"/>
      <c r="AK231" s="375"/>
      <c r="AL231" s="375"/>
      <c r="AM231" s="375"/>
      <c r="AN231" s="375"/>
      <c r="AO231" s="375"/>
      <c r="AP231" s="375"/>
      <c r="AQ231" s="375"/>
      <c r="AR231" s="375"/>
      <c r="AS231" s="375"/>
      <c r="AT231" s="375"/>
      <c r="AU231" s="375"/>
      <c r="AV231" s="375"/>
      <c r="AW231" s="375"/>
      <c r="AX231" s="376"/>
    </row>
    <row r="232" spans="1:50" ht="48"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724</v>
      </c>
      <c r="AE232" s="380"/>
      <c r="AF232" s="380"/>
      <c r="AG232" s="374" t="s">
        <v>740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739</v>
      </c>
      <c r="AE233" s="417"/>
      <c r="AF233" s="417"/>
      <c r="AG233" s="418" t="s">
        <v>747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739</v>
      </c>
      <c r="AE234" s="380"/>
      <c r="AF234" s="449"/>
      <c r="AG234" s="374" t="s">
        <v>747</v>
      </c>
      <c r="AH234" s="375"/>
      <c r="AI234" s="375"/>
      <c r="AJ234" s="375"/>
      <c r="AK234" s="375"/>
      <c r="AL234" s="375"/>
      <c r="AM234" s="375"/>
      <c r="AN234" s="375"/>
      <c r="AO234" s="375"/>
      <c r="AP234" s="375"/>
      <c r="AQ234" s="375"/>
      <c r="AR234" s="375"/>
      <c r="AS234" s="375"/>
      <c r="AT234" s="375"/>
      <c r="AU234" s="375"/>
      <c r="AV234" s="375"/>
      <c r="AW234" s="375"/>
      <c r="AX234" s="376"/>
    </row>
    <row r="235" spans="1:50" ht="63"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724</v>
      </c>
      <c r="AE235" s="410"/>
      <c r="AF235" s="411"/>
      <c r="AG235" s="412" t="s">
        <v>767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724</v>
      </c>
      <c r="AE236" s="364"/>
      <c r="AF236" s="365"/>
      <c r="AG236" s="366" t="s">
        <v>741</v>
      </c>
      <c r="AH236" s="367"/>
      <c r="AI236" s="367"/>
      <c r="AJ236" s="367"/>
      <c r="AK236" s="367"/>
      <c r="AL236" s="367"/>
      <c r="AM236" s="367"/>
      <c r="AN236" s="367"/>
      <c r="AO236" s="367"/>
      <c r="AP236" s="367"/>
      <c r="AQ236" s="367"/>
      <c r="AR236" s="367"/>
      <c r="AS236" s="367"/>
      <c r="AT236" s="367"/>
      <c r="AU236" s="367"/>
      <c r="AV236" s="367"/>
      <c r="AW236" s="367"/>
      <c r="AX236" s="368"/>
    </row>
    <row r="237" spans="1:50" ht="57.7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724</v>
      </c>
      <c r="AE237" s="373"/>
      <c r="AF237" s="373"/>
      <c r="AG237" s="374" t="s">
        <v>742</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724</v>
      </c>
      <c r="AE238" s="380"/>
      <c r="AF238" s="380"/>
      <c r="AG238" s="374" t="s">
        <v>743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739</v>
      </c>
      <c r="AE239" s="380"/>
      <c r="AF239" s="380"/>
      <c r="AG239" s="404" t="s">
        <v>744</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739</v>
      </c>
      <c r="AE240" s="398"/>
      <c r="AF240" s="399"/>
      <c r="AG240" s="400" t="s">
        <v>366</v>
      </c>
      <c r="AH240" s="146"/>
      <c r="AI240" s="146"/>
      <c r="AJ240" s="146"/>
      <c r="AK240" s="146"/>
      <c r="AL240" s="146"/>
      <c r="AM240" s="146"/>
      <c r="AN240" s="146"/>
      <c r="AO240" s="146"/>
      <c r="AP240" s="146"/>
      <c r="AQ240" s="146"/>
      <c r="AR240" s="146"/>
      <c r="AS240" s="146"/>
      <c r="AT240" s="146"/>
      <c r="AU240" s="146"/>
      <c r="AV240" s="146"/>
      <c r="AW240" s="146"/>
      <c r="AX240" s="401"/>
    </row>
    <row r="241" spans="1:50" ht="19.95" customHeight="1" x14ac:dyDescent="0.2">
      <c r="A241" s="390"/>
      <c r="B241" s="391"/>
      <c r="C241" s="903" t="s">
        <v>0</v>
      </c>
      <c r="D241" s="904"/>
      <c r="E241" s="904"/>
      <c r="F241" s="904"/>
      <c r="G241" s="904"/>
      <c r="H241" s="904"/>
      <c r="I241" s="904"/>
      <c r="J241" s="904"/>
      <c r="K241" s="904"/>
      <c r="L241" s="904"/>
      <c r="M241" s="904"/>
      <c r="N241" s="904"/>
      <c r="O241" s="900" t="s">
        <v>686</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t="s">
        <v>696</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408"/>
      <c r="F246" s="408"/>
      <c r="G246" s="408"/>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748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749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771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770</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133</v>
      </c>
      <c r="B254" s="339"/>
      <c r="C254" s="339"/>
      <c r="D254" s="339"/>
      <c r="E254" s="340"/>
      <c r="F254" s="341" t="s">
        <v>773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359</v>
      </c>
      <c r="B258" s="105"/>
      <c r="C258" s="105"/>
      <c r="D258" s="106"/>
      <c r="E258" s="334" t="s">
        <v>716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358</v>
      </c>
      <c r="B259" s="271"/>
      <c r="C259" s="271"/>
      <c r="D259" s="271"/>
      <c r="E259" s="334" t="s">
        <v>717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357</v>
      </c>
      <c r="B260" s="271"/>
      <c r="C260" s="271"/>
      <c r="D260" s="271"/>
      <c r="E260" s="334" t="s">
        <v>718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356</v>
      </c>
      <c r="B261" s="271"/>
      <c r="C261" s="271"/>
      <c r="D261" s="271"/>
      <c r="E261" s="334" t="s">
        <v>719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355</v>
      </c>
      <c r="B262" s="271"/>
      <c r="C262" s="271"/>
      <c r="D262" s="271"/>
      <c r="E262" s="334" t="s">
        <v>720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354</v>
      </c>
      <c r="B263" s="271"/>
      <c r="C263" s="271"/>
      <c r="D263" s="271"/>
      <c r="E263" s="334" t="s">
        <v>721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353</v>
      </c>
      <c r="B264" s="271"/>
      <c r="C264" s="271"/>
      <c r="D264" s="271"/>
      <c r="E264" s="334" t="s">
        <v>722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352</v>
      </c>
      <c r="B265" s="271"/>
      <c r="C265" s="271"/>
      <c r="D265" s="271"/>
      <c r="E265" s="334" t="s">
        <v>723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499</v>
      </c>
      <c r="B266" s="271"/>
      <c r="C266" s="271"/>
      <c r="D266" s="271"/>
      <c r="E266" s="115" t="s">
        <v>689</v>
      </c>
      <c r="F266" s="101"/>
      <c r="G266" s="101"/>
      <c r="H266" s="92" t="str">
        <f>IF(E266="","","-")</f>
        <v>-</v>
      </c>
      <c r="I266" s="101"/>
      <c r="J266" s="101"/>
      <c r="K266" s="92" t="str">
        <f>IF(I266="","","-")</f>
        <v/>
      </c>
      <c r="L266" s="116">
        <v>102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677</v>
      </c>
      <c r="B267" s="271"/>
      <c r="C267" s="271"/>
      <c r="D267" s="271"/>
      <c r="E267" s="115" t="s">
        <v>689</v>
      </c>
      <c r="F267" s="101"/>
      <c r="G267" s="101"/>
      <c r="H267" s="92"/>
      <c r="I267" s="101"/>
      <c r="J267" s="101"/>
      <c r="K267" s="92"/>
      <c r="L267" s="116">
        <v>105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467</v>
      </c>
      <c r="B268" s="271"/>
      <c r="C268" s="271"/>
      <c r="D268" s="271"/>
      <c r="E268" s="99">
        <v>2021</v>
      </c>
      <c r="F268" s="100"/>
      <c r="G268" s="101" t="s">
        <v>688</v>
      </c>
      <c r="H268" s="101"/>
      <c r="I268" s="101"/>
      <c r="J268" s="100">
        <v>20</v>
      </c>
      <c r="K268" s="100"/>
      <c r="L268" s="116">
        <v>110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346</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9.6"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348</v>
      </c>
      <c r="B308" s="329"/>
      <c r="C308" s="329"/>
      <c r="D308" s="329"/>
      <c r="E308" s="329"/>
      <c r="F308" s="330"/>
      <c r="G308" s="309" t="s">
        <v>726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728</v>
      </c>
      <c r="H310" s="300"/>
      <c r="I310" s="300"/>
      <c r="J310" s="300"/>
      <c r="K310" s="301"/>
      <c r="L310" s="302" t="s">
        <v>730</v>
      </c>
      <c r="M310" s="303"/>
      <c r="N310" s="303"/>
      <c r="O310" s="303"/>
      <c r="P310" s="303"/>
      <c r="Q310" s="303"/>
      <c r="R310" s="303"/>
      <c r="S310" s="303"/>
      <c r="T310" s="303"/>
      <c r="U310" s="303"/>
      <c r="V310" s="303"/>
      <c r="W310" s="303"/>
      <c r="X310" s="304"/>
      <c r="Y310" s="305">
        <v>2.9</v>
      </c>
      <c r="Z310" s="306"/>
      <c r="AA310" s="306"/>
      <c r="AB310" s="307"/>
      <c r="AC310" s="299" t="s">
        <v>758</v>
      </c>
      <c r="AD310" s="300"/>
      <c r="AE310" s="300"/>
      <c r="AF310" s="300"/>
      <c r="AG310" s="301"/>
      <c r="AH310" s="302" t="s">
        <v>761</v>
      </c>
      <c r="AI310" s="303"/>
      <c r="AJ310" s="303"/>
      <c r="AK310" s="303"/>
      <c r="AL310" s="303"/>
      <c r="AM310" s="303"/>
      <c r="AN310" s="303"/>
      <c r="AO310" s="303"/>
      <c r="AP310" s="303"/>
      <c r="AQ310" s="303"/>
      <c r="AR310" s="303"/>
      <c r="AS310" s="303"/>
      <c r="AT310" s="304"/>
      <c r="AU310" s="305">
        <v>1</v>
      </c>
      <c r="AV310" s="306"/>
      <c r="AW310" s="306"/>
      <c r="AX310" s="308"/>
    </row>
    <row r="311" spans="1:50" ht="24.75" customHeight="1" x14ac:dyDescent="0.2">
      <c r="A311" s="331"/>
      <c r="B311" s="332"/>
      <c r="C311" s="332"/>
      <c r="D311" s="332"/>
      <c r="E311" s="332"/>
      <c r="F311" s="333"/>
      <c r="G311" s="289" t="s">
        <v>729</v>
      </c>
      <c r="H311" s="290"/>
      <c r="I311" s="290"/>
      <c r="J311" s="290"/>
      <c r="K311" s="291"/>
      <c r="L311" s="292" t="s">
        <v>731</v>
      </c>
      <c r="M311" s="293"/>
      <c r="N311" s="293"/>
      <c r="O311" s="293"/>
      <c r="P311" s="293"/>
      <c r="Q311" s="293"/>
      <c r="R311" s="293"/>
      <c r="S311" s="293"/>
      <c r="T311" s="293"/>
      <c r="U311" s="293"/>
      <c r="V311" s="293"/>
      <c r="W311" s="293"/>
      <c r="X311" s="294"/>
      <c r="Y311" s="295">
        <v>0.3</v>
      </c>
      <c r="Z311" s="296"/>
      <c r="AA311" s="296"/>
      <c r="AB311" s="297"/>
      <c r="AC311" s="289" t="s">
        <v>759</v>
      </c>
      <c r="AD311" s="290"/>
      <c r="AE311" s="290"/>
      <c r="AF311" s="290"/>
      <c r="AG311" s="291"/>
      <c r="AH311" s="292" t="s">
        <v>762</v>
      </c>
      <c r="AI311" s="293"/>
      <c r="AJ311" s="293"/>
      <c r="AK311" s="293"/>
      <c r="AL311" s="293"/>
      <c r="AM311" s="293"/>
      <c r="AN311" s="293"/>
      <c r="AO311" s="293"/>
      <c r="AP311" s="293"/>
      <c r="AQ311" s="293"/>
      <c r="AR311" s="293"/>
      <c r="AS311" s="293"/>
      <c r="AT311" s="294"/>
      <c r="AU311" s="295">
        <v>0.7</v>
      </c>
      <c r="AV311" s="296"/>
      <c r="AW311" s="296"/>
      <c r="AX311" s="298"/>
    </row>
    <row r="312" spans="1:50" ht="24.75"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t="s">
        <v>760</v>
      </c>
      <c r="AD312" s="290"/>
      <c r="AE312" s="290"/>
      <c r="AF312" s="290"/>
      <c r="AG312" s="291"/>
      <c r="AH312" s="292" t="s">
        <v>763</v>
      </c>
      <c r="AI312" s="293"/>
      <c r="AJ312" s="293"/>
      <c r="AK312" s="293"/>
      <c r="AL312" s="293"/>
      <c r="AM312" s="293"/>
      <c r="AN312" s="293"/>
      <c r="AO312" s="293"/>
      <c r="AP312" s="293"/>
      <c r="AQ312" s="293"/>
      <c r="AR312" s="293"/>
      <c r="AS312" s="293"/>
      <c r="AT312" s="294"/>
      <c r="AU312" s="295">
        <v>0.1</v>
      </c>
      <c r="AV312" s="296"/>
      <c r="AW312" s="296"/>
      <c r="AX312" s="298"/>
    </row>
    <row r="313" spans="1:50" ht="24.75"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t="s">
        <v>76</v>
      </c>
      <c r="AD313" s="290"/>
      <c r="AE313" s="290"/>
      <c r="AF313" s="290"/>
      <c r="AG313" s="291"/>
      <c r="AH313" s="292" t="s">
        <v>764</v>
      </c>
      <c r="AI313" s="293"/>
      <c r="AJ313" s="293"/>
      <c r="AK313" s="293"/>
      <c r="AL313" s="293"/>
      <c r="AM313" s="293"/>
      <c r="AN313" s="293"/>
      <c r="AO313" s="293"/>
      <c r="AP313" s="293"/>
      <c r="AQ313" s="293"/>
      <c r="AR313" s="293"/>
      <c r="AS313" s="293"/>
      <c r="AT313" s="294"/>
      <c r="AU313" s="295">
        <v>0.2</v>
      </c>
      <c r="AV313" s="296"/>
      <c r="AW313" s="296"/>
      <c r="AX313" s="298"/>
    </row>
    <row r="314" spans="1:50" ht="24.75"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3.1999999999999997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8" customHeight="1" x14ac:dyDescent="0.2">
      <c r="A366" s="245">
        <v>1</v>
      </c>
      <c r="B366" s="245">
        <v>1</v>
      </c>
      <c r="C366" s="266" t="s">
        <v>753</v>
      </c>
      <c r="D366" s="265"/>
      <c r="E366" s="265"/>
      <c r="F366" s="265"/>
      <c r="G366" s="265"/>
      <c r="H366" s="265"/>
      <c r="I366" s="265"/>
      <c r="J366" s="248">
        <v>1000020470007</v>
      </c>
      <c r="K366" s="249"/>
      <c r="L366" s="249"/>
      <c r="M366" s="249"/>
      <c r="N366" s="249"/>
      <c r="O366" s="249"/>
      <c r="P366" s="267" t="s">
        <v>754</v>
      </c>
      <c r="Q366" s="250"/>
      <c r="R366" s="250"/>
      <c r="S366" s="250"/>
      <c r="T366" s="250"/>
      <c r="U366" s="250"/>
      <c r="V366" s="250"/>
      <c r="W366" s="250"/>
      <c r="X366" s="250"/>
      <c r="Y366" s="251">
        <v>3.2</v>
      </c>
      <c r="Z366" s="252"/>
      <c r="AA366" s="252"/>
      <c r="AB366" s="253"/>
      <c r="AC366" s="237" t="s">
        <v>342</v>
      </c>
      <c r="AD366" s="238"/>
      <c r="AE366" s="238"/>
      <c r="AF366" s="238"/>
      <c r="AG366" s="238"/>
      <c r="AH366" s="268" t="s">
        <v>755</v>
      </c>
      <c r="AI366" s="269"/>
      <c r="AJ366" s="269"/>
      <c r="AK366" s="269"/>
      <c r="AL366" s="241" t="s">
        <v>755</v>
      </c>
      <c r="AM366" s="242"/>
      <c r="AN366" s="242"/>
      <c r="AO366" s="243"/>
      <c r="AP366" s="244" t="s">
        <v>755</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67"/>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6" customHeight="1" x14ac:dyDescent="0.2">
      <c r="A399" s="245">
        <v>1</v>
      </c>
      <c r="B399" s="245">
        <v>1</v>
      </c>
      <c r="C399" s="266" t="s">
        <v>756</v>
      </c>
      <c r="D399" s="265"/>
      <c r="E399" s="265"/>
      <c r="F399" s="265"/>
      <c r="G399" s="265"/>
      <c r="H399" s="265"/>
      <c r="I399" s="265"/>
      <c r="J399" s="248">
        <v>8020001022678</v>
      </c>
      <c r="K399" s="249"/>
      <c r="L399" s="249"/>
      <c r="M399" s="249"/>
      <c r="N399" s="249"/>
      <c r="O399" s="249"/>
      <c r="P399" s="267" t="s">
        <v>757</v>
      </c>
      <c r="Q399" s="250"/>
      <c r="R399" s="250"/>
      <c r="S399" s="250"/>
      <c r="T399" s="250"/>
      <c r="U399" s="250"/>
      <c r="V399" s="250"/>
      <c r="W399" s="250"/>
      <c r="X399" s="250"/>
      <c r="Y399" s="251">
        <v>2</v>
      </c>
      <c r="Z399" s="252"/>
      <c r="AA399" s="252"/>
      <c r="AB399" s="253"/>
      <c r="AC399" s="237" t="s">
        <v>335</v>
      </c>
      <c r="AD399" s="238"/>
      <c r="AE399" s="238"/>
      <c r="AF399" s="238"/>
      <c r="AG399" s="238"/>
      <c r="AH399" s="268">
        <v>4</v>
      </c>
      <c r="AI399" s="269"/>
      <c r="AJ399" s="269"/>
      <c r="AK399" s="269"/>
      <c r="AL399" s="241">
        <v>40</v>
      </c>
      <c r="AM399" s="242"/>
      <c r="AN399" s="242"/>
      <c r="AO399" s="243"/>
      <c r="AP399" s="244" t="s">
        <v>366</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366</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3" priority="917">
      <formula>IF(RIGHT(TEXT(P14,"0.#"),1)=".",FALSE,TRUE)</formula>
    </cfRule>
    <cfRule type="expression" dxfId="1512" priority="918">
      <formula>IF(RIGHT(TEXT(P14,"0.#"),1)=".",TRUE,FALSE)</formula>
    </cfRule>
  </conditionalFormatting>
  <conditionalFormatting sqref="P18:AX18">
    <cfRule type="expression" dxfId="1511" priority="915">
      <formula>IF(RIGHT(TEXT(P18,"0.#"),1)=".",FALSE,TRUE)</formula>
    </cfRule>
    <cfRule type="expression" dxfId="1510" priority="916">
      <formula>IF(RIGHT(TEXT(P18,"0.#"),1)=".",TRUE,FALSE)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5:AJ17 P13:AX13 AR15:AX15">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400">
    <cfRule type="expression" dxfId="1427" priority="765">
      <formula>IF(RIGHT(TEXT(Y400,"0.#"),1)=".",FALSE,TRUE)</formula>
    </cfRule>
    <cfRule type="expression" dxfId="1426" priority="766">
      <formula>IF(RIGHT(TEXT(Y400,"0.#"),1)=".",TRUE,FALSE)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400:AO400">
    <cfRule type="expression" dxfId="1351" priority="767">
      <formula>IF(AND(AL400&gt;=0, RIGHT(TEXT(AL400,"0.#"),1)&lt;&gt;"."),TRUE,FALSE)</formula>
    </cfRule>
    <cfRule type="expression" dxfId="1350" priority="768">
      <formula>IF(AND(AL400&gt;=0, RIGHT(TEXT(AL400,"0.#"),1)="."),TRUE,FALSE)</formula>
    </cfRule>
    <cfRule type="expression" dxfId="1349" priority="769">
      <formula>IF(AND(AL400&lt;0, RIGHT(TEXT(AL400,"0.#"),1)&lt;&gt;"."),TRUE,FALSE)</formula>
    </cfRule>
    <cfRule type="expression" dxfId="1348" priority="770">
      <formula>IF(AND(AL400&lt;0, RIGHT(TEXT(AL400,"0.#"),1)="."),TRUE,FALSE)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Y311">
    <cfRule type="expression" dxfId="707" priority="7">
      <formula>IF(RIGHT(TEXT(Y311,"0.#"),1)=".",FALSE,TRUE)</formula>
    </cfRule>
    <cfRule type="expression" dxfId="706" priority="8">
      <formula>IF(RIGHT(TEXT(Y311,"0.#"),1)=".",TRUE,FALSE)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16383" man="1"/>
    <brk id="239" max="16383" man="1"/>
    <brk id="256"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39" sqref="F39"/>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724</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724</v>
      </c>
      <c r="M11" s="13" t="str">
        <f t="shared" si="2"/>
        <v>その他の事項経費</v>
      </c>
      <c r="N11" s="13" t="str">
        <f t="shared" si="6"/>
        <v>その他の事項経費</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683</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2022-08-26T02:11:59Z</cp:lastPrinted>
  <dcterms:created xsi:type="dcterms:W3CDTF">2012-03-13T00:50:25Z</dcterms:created>
  <dcterms:modified xsi:type="dcterms:W3CDTF">2022-08-26T02:43:27Z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